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Modelo" sheetId="2" r:id="rId5"/>
    <sheet state="visible" name="Gráficos" sheetId="3" r:id="rId6"/>
    <sheet state="visible" name="Cenários - taxa de trasmissão" sheetId="4" r:id="rId7"/>
    <sheet state="visible" name="Cenários - predição" sheetId="5" r:id="rId8"/>
    <sheet state="hidden" name="Auxiliar" sheetId="6" r:id="rId9"/>
  </sheets>
  <definedNames/>
  <calcPr/>
</workbook>
</file>

<file path=xl/sharedStrings.xml><?xml version="1.0" encoding="utf-8"?>
<sst xmlns="http://schemas.openxmlformats.org/spreadsheetml/2006/main" count="184" uniqueCount="177">
  <si>
    <t>Data</t>
  </si>
  <si>
    <t>Total de casos</t>
  </si>
  <si>
    <t>Parâmetros do modelo</t>
  </si>
  <si>
    <t>Estatisticas da taxa de transmissão</t>
  </si>
  <si>
    <t>População de Cuiabá</t>
  </si>
  <si>
    <t>Média</t>
  </si>
  <si>
    <t>Tempo de infecção</t>
  </si>
  <si>
    <t>Mediana</t>
  </si>
  <si>
    <t>Desvio padrão</t>
  </si>
  <si>
    <t>Parâmetros adicionais para simulação</t>
  </si>
  <si>
    <t>Máximo</t>
  </si>
  <si>
    <t>Taxa de transmissão</t>
  </si>
  <si>
    <t>Mínimo</t>
  </si>
  <si>
    <t>Condição inicial</t>
  </si>
  <si>
    <t>Coef de determinação</t>
  </si>
  <si>
    <t>Ordem</t>
  </si>
  <si>
    <t>Dados</t>
  </si>
  <si>
    <t>Casos novos</t>
  </si>
  <si>
    <t>Infectados</t>
  </si>
  <si>
    <t>Suscetiveis</t>
  </si>
  <si>
    <t>Predição do modelo</t>
  </si>
  <si>
    <t>Erro quadrático</t>
  </si>
  <si>
    <t>Erro quadrátido da média</t>
  </si>
  <si>
    <t>Média móvel  30 dias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</si>
  <si>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</si>
  <si>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</si>
  <si>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</si>
  <si>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</si>
  <si>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</si>
  <si>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</si>
  <si>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</si>
  <si>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</si>
  <si>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</si>
  <si>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</si>
  <si>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Cenário 11</t>
  </si>
  <si>
    <t>Cenário 12</t>
  </si>
  <si>
    <t>Cenário 13</t>
  </si>
  <si>
    <t>Cenário 14</t>
  </si>
  <si>
    <t>Cenário 15</t>
  </si>
  <si>
    <t>Cenário 16</t>
  </si>
  <si>
    <t>Cenário 17</t>
  </si>
  <si>
    <t>Cenário 18</t>
  </si>
  <si>
    <t>Cenário 19</t>
  </si>
  <si>
    <t>Cenário 20</t>
  </si>
  <si>
    <t>Cenário 21</t>
  </si>
  <si>
    <t>Cenário 22</t>
  </si>
  <si>
    <t>Cenário 23</t>
  </si>
  <si>
    <t>Cenário 24</t>
  </si>
  <si>
    <t>Cenário 25</t>
  </si>
  <si>
    <t>Cenário 26</t>
  </si>
  <si>
    <t>Cenário 27</t>
  </si>
  <si>
    <t>Cenário 28</t>
  </si>
  <si>
    <t>Cenário 29</t>
  </si>
  <si>
    <t>Cenário 30</t>
  </si>
  <si>
    <t>Cenário 31</t>
  </si>
  <si>
    <t>Cenário 32</t>
  </si>
  <si>
    <t>Cenário 33</t>
  </si>
  <si>
    <t>Cenário 34</t>
  </si>
  <si>
    <t>Cenário 35</t>
  </si>
  <si>
    <t>Cenário 36</t>
  </si>
  <si>
    <t>Cenário 37</t>
  </si>
  <si>
    <t>Cenário 38</t>
  </si>
  <si>
    <t>Cenário 39</t>
  </si>
  <si>
    <t>Cenário 40</t>
  </si>
  <si>
    <t>Cenário 41</t>
  </si>
  <si>
    <t>Cenário 42</t>
  </si>
  <si>
    <t>Cenário 43</t>
  </si>
  <si>
    <t>Cenário 44</t>
  </si>
  <si>
    <t>Cenário 45</t>
  </si>
  <si>
    <t>Cenário 46</t>
  </si>
  <si>
    <t>Cenário 47</t>
  </si>
  <si>
    <t>Cenário 48</t>
  </si>
  <si>
    <t>Cenário 49</t>
  </si>
  <si>
    <t>Cenário 50</t>
  </si>
  <si>
    <t>Média aritmética</t>
  </si>
  <si>
    <t>beta 1</t>
  </si>
  <si>
    <t>beta 2</t>
  </si>
  <si>
    <t>beta 3</t>
  </si>
  <si>
    <t>beta 4</t>
  </si>
  <si>
    <t>beta 5</t>
  </si>
  <si>
    <t>beta 6</t>
  </si>
  <si>
    <t>beta 7</t>
  </si>
  <si>
    <t>beta 8</t>
  </si>
  <si>
    <t>beta 9</t>
  </si>
  <si>
    <t>beta 10</t>
  </si>
  <si>
    <t>beta 11</t>
  </si>
  <si>
    <t>beta 12</t>
  </si>
  <si>
    <t>beta 13</t>
  </si>
  <si>
    <t>beta 14</t>
  </si>
  <si>
    <t>beta 15</t>
  </si>
  <si>
    <t>beta 16</t>
  </si>
  <si>
    <t>beta 17</t>
  </si>
  <si>
    <t>beta 18</t>
  </si>
  <si>
    <t>beta 19</t>
  </si>
  <si>
    <t>beta 20</t>
  </si>
  <si>
    <t>beta 21</t>
  </si>
  <si>
    <t>beta 22</t>
  </si>
  <si>
    <t>beta 23</t>
  </si>
  <si>
    <t>beta 24</t>
  </si>
  <si>
    <t>beta 25</t>
  </si>
  <si>
    <t>beta 26</t>
  </si>
  <si>
    <t>beta 27</t>
  </si>
  <si>
    <t>beta 28</t>
  </si>
  <si>
    <t>beta 29</t>
  </si>
  <si>
    <t>beta 30</t>
  </si>
  <si>
    <t>beta 31</t>
  </si>
  <si>
    <t>beta 32</t>
  </si>
  <si>
    <t>beta 33</t>
  </si>
  <si>
    <t>beta 34</t>
  </si>
  <si>
    <t>beta 35</t>
  </si>
  <si>
    <t>beta 36</t>
  </si>
  <si>
    <t>beta 37</t>
  </si>
  <si>
    <t>beta 38</t>
  </si>
  <si>
    <t>beta 39</t>
  </si>
  <si>
    <t>beta 40</t>
  </si>
  <si>
    <t>beta 41</t>
  </si>
  <si>
    <t>beta 42</t>
  </si>
  <si>
    <t>beta 43</t>
  </si>
  <si>
    <t>beta 44</t>
  </si>
  <si>
    <t>beta 45</t>
  </si>
  <si>
    <t>beta 46</t>
  </si>
  <si>
    <t>beta 47</t>
  </si>
  <si>
    <t>beta 48</t>
  </si>
  <si>
    <t>beta 49</t>
  </si>
  <si>
    <t>beta 50</t>
  </si>
  <si>
    <t>beta 51</t>
  </si>
  <si>
    <t>beta 52</t>
  </si>
  <si>
    <t>beta 53</t>
  </si>
  <si>
    <t>beta 54</t>
  </si>
  <si>
    <t>beta 55</t>
  </si>
  <si>
    <t>beta 56</t>
  </si>
  <si>
    <t>beta 57</t>
  </si>
  <si>
    <t>beta 58</t>
  </si>
  <si>
    <t>beta 59</t>
  </si>
  <si>
    <t>beta 60</t>
  </si>
  <si>
    <t>beta 61</t>
  </si>
  <si>
    <t>beta 62</t>
  </si>
  <si>
    <t>beta 63</t>
  </si>
  <si>
    <t>beta 64</t>
  </si>
  <si>
    <t>beta 65</t>
  </si>
  <si>
    <t>beta 66</t>
  </si>
  <si>
    <t>beta 67</t>
  </si>
  <si>
    <t>beta 68</t>
  </si>
  <si>
    <t>beta 69</t>
  </si>
  <si>
    <t>beta 70</t>
  </si>
  <si>
    <t>beta 71</t>
  </si>
  <si>
    <t>beta 72</t>
  </si>
  <si>
    <t>beta 73</t>
  </si>
  <si>
    <t>beta 74</t>
  </si>
  <si>
    <t>beta 75</t>
  </si>
  <si>
    <t>beta 76</t>
  </si>
  <si>
    <t>beta 77</t>
  </si>
  <si>
    <t>beta 78</t>
  </si>
  <si>
    <t>beta 79</t>
  </si>
  <si>
    <t>beta 80</t>
  </si>
  <si>
    <t>beta 81</t>
  </si>
  <si>
    <t>beta 82</t>
  </si>
  <si>
    <t>beta 83</t>
  </si>
  <si>
    <t>beta 84</t>
  </si>
  <si>
    <t>beta 85</t>
  </si>
  <si>
    <t>beta 86</t>
  </si>
  <si>
    <t>beta 87</t>
  </si>
  <si>
    <t>beta 88</t>
  </si>
  <si>
    <t>beta 89</t>
  </si>
  <si>
    <t>beta 90</t>
  </si>
  <si>
    <t>beta 91</t>
  </si>
  <si>
    <t>beta 92</t>
  </si>
  <si>
    <t>beta 93</t>
  </si>
  <si>
    <t>beta 94</t>
  </si>
  <si>
    <t>beta 95</t>
  </si>
  <si>
    <t>beta 96</t>
  </si>
  <si>
    <t>beta 97</t>
  </si>
  <si>
    <t>beta 98</t>
  </si>
  <si>
    <t>beta 99</t>
  </si>
  <si>
    <t>beta 100</t>
  </si>
  <si>
    <t>Data\Cenário</t>
  </si>
  <si>
    <t>log 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</si>
</sst>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0.0000"/>
    <numFmt numFmtId="166" formatCode="#,##0.0000"/>
    <numFmt numFmtId="167" formatCode="0.000"/>
    <numFmt numFmtId="168" formatCode="dd/mm/yyyy"/>
    <numFmt numFmtId="169" formatCode="dd&quot;/&quot;mm&quot;/&quot;yy"/>
  </numFmts>
  <fonts count="8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Inconsolata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165" xfId="0" applyFont="1" applyNumberFormat="1"/>
    <xf borderId="0" fillId="0" fontId="3" numFmtId="2" xfId="0" applyFont="1" applyNumberFormat="1"/>
    <xf borderId="0" fillId="0" fontId="4" numFmtId="16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3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right"/>
    </xf>
    <xf borderId="0" fillId="0" fontId="3" numFmtId="4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3" numFmtId="169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9" xfId="0" applyFont="1" applyNumberFormat="1"/>
    <xf borderId="0" fillId="0" fontId="3" numFmtId="3" xfId="0" applyFont="1" applyNumberFormat="1"/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2" numFmtId="169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3" numFmtId="169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/>
    </xf>
    <xf borderId="0" fillId="0" fontId="5" numFmtId="3" xfId="0" applyAlignment="1" applyFont="1" applyNumberFormat="1">
      <alignment horizontal="center"/>
    </xf>
    <xf borderId="0" fillId="0" fontId="5" numFmtId="3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/>
    </xf>
    <xf borderId="0" fillId="0" fontId="2" numFmtId="1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0" numFmtId="169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 readingOrder="0"/>
    </xf>
    <xf borderId="0" fillId="0" fontId="7" numFmtId="169" xfId="0" applyAlignment="1" applyFont="1" applyNumberFormat="1">
      <alignment horizontal="center" readingOrder="0"/>
    </xf>
    <xf borderId="0" fillId="0" fontId="3" numFmtId="0" xfId="0" applyFon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Comparação entre os modelos e os dados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Modelo!$H$1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Modelo!$B$2:$B$2000</c:f>
            </c:strRef>
          </c:cat>
          <c:val>
            <c:numRef>
              <c:f>Modelo!$H$2:$H$2000</c:f>
              <c:numCache/>
            </c:numRef>
          </c:val>
          <c:smooth val="1"/>
        </c:ser>
        <c:ser>
          <c:idx val="1"/>
          <c:order val="1"/>
          <c:tx>
            <c:strRef>
              <c:f>Modelo!$C$1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Modelo!$B$2:$B$2000</c:f>
            </c:strRef>
          </c:cat>
          <c:val>
            <c:numRef>
              <c:f>Modelo!$C$2:$C$2000</c:f>
              <c:numCache/>
            </c:numRef>
          </c:val>
          <c:smooth val="1"/>
        </c:ser>
        <c:axId val="2059075244"/>
        <c:axId val="910374595"/>
      </c:lineChart>
      <c:catAx>
        <c:axId val="205907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374595"/>
      </c:catAx>
      <c:valAx>
        <c:axId val="910374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casos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075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da taxa de transmissão - 30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Modelo!$K$1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Modelo!$B$2:$B$2000</c:f>
            </c:strRef>
          </c:cat>
          <c:val>
            <c:numRef>
              <c:f>Modelo!$K$2:$K$2000</c:f>
              <c:numCache/>
            </c:numRef>
          </c:val>
          <c:smooth val="1"/>
        </c:ser>
        <c:axId val="839610048"/>
        <c:axId val="837436451"/>
      </c:lineChart>
      <c:catAx>
        <c:axId val="8396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436451"/>
      </c:catAx>
      <c:valAx>
        <c:axId val="83743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transmissão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1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Projeções a partir dos dados históricos</a:t>
            </a:r>
          </a:p>
        </c:rich>
      </c:tx>
      <c:overlay val="0"/>
    </c:title>
    <c:plotArea>
      <c:layout/>
      <c:lineChart>
        <c:ser>
          <c:idx val="0"/>
          <c:order val="0"/>
          <c:tx>
            <c:v>mínimo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'Cenários - predição'!$B$16:$B$110</c:f>
            </c:strRef>
          </c:cat>
          <c:val>
            <c:numRef>
              <c:f>'Cenários - predição'!$BA$16:$BA$110</c:f>
              <c:numCache/>
            </c:numRef>
          </c:val>
          <c:smooth val="1"/>
        </c:ser>
        <c:ser>
          <c:idx val="1"/>
          <c:order val="1"/>
          <c:tx>
            <c:v>máximo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'Cenários - predição'!$B$16:$B$110</c:f>
            </c:strRef>
          </c:cat>
          <c:val>
            <c:numRef>
              <c:f>'Cenários - predição'!$BB$16:$BB$110</c:f>
              <c:numCache/>
            </c:numRef>
          </c:val>
          <c:smooth val="1"/>
        </c:ser>
        <c:ser>
          <c:idx val="2"/>
          <c:order val="2"/>
          <c:tx>
            <c:v>média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dPt>
            <c:idx val="46"/>
            <c:marker>
              <c:symbol val="none"/>
            </c:marker>
          </c:dPt>
          <c:dPt>
            <c:idx val="47"/>
            <c:marker>
              <c:symbol val="none"/>
            </c:marker>
          </c:dPt>
          <c:dPt>
            <c:idx val="80"/>
            <c:marker>
              <c:symbol val="none"/>
            </c:marker>
          </c:dPt>
          <c:dPt>
            <c:idx val="81"/>
            <c:marker>
              <c:symbol val="none"/>
            </c:marker>
          </c:dPt>
          <c:cat>
            <c:strRef>
              <c:f>'Cenários - predição'!$B$16:$B$110</c:f>
            </c:strRef>
          </c:cat>
          <c:val>
            <c:numRef>
              <c:f>'Cenários - predição'!$BC$16:$BC$110</c:f>
              <c:numCache/>
            </c:numRef>
          </c:val>
          <c:smooth val="1"/>
        </c:ser>
        <c:ser>
          <c:idx val="3"/>
          <c:order val="3"/>
          <c:tx>
            <c:v>mediana</c:v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'Cenários - predição'!$B$16:$B$110</c:f>
            </c:strRef>
          </c:cat>
          <c:val>
            <c:numRef>
              <c:f>'Cenários - predição'!$BD$16:$BD$110</c:f>
              <c:numCache/>
            </c:numRef>
          </c:val>
          <c:smooth val="1"/>
        </c:ser>
        <c:axId val="1347924991"/>
        <c:axId val="821526365"/>
      </c:lineChart>
      <c:catAx>
        <c:axId val="134792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526365"/>
      </c:catAx>
      <c:valAx>
        <c:axId val="821526365"/>
        <c:scaling>
          <c:orientation val="minMax"/>
          <c:min val="15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casos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924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Infectados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Modelo!$E$1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Modelo!$B$2:$B$2000</c:f>
            </c:strRef>
          </c:cat>
          <c:val>
            <c:numRef>
              <c:f>Modelo!$E$2:$E$2000</c:f>
              <c:numCache/>
            </c:numRef>
          </c:val>
          <c:smooth val="1"/>
        </c:ser>
        <c:axId val="2035128786"/>
        <c:axId val="1609726669"/>
      </c:lineChart>
      <c:catAx>
        <c:axId val="2035128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726669"/>
      </c:catAx>
      <c:valAx>
        <c:axId val="160972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infectados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128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86325" cy="3028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15</xdr:row>
      <xdr:rowOff>28575</xdr:rowOff>
    </xdr:from>
    <xdr:ext cx="4886325" cy="3028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57150</xdr:rowOff>
    </xdr:from>
    <xdr:ext cx="4886325" cy="3028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76200</xdr:colOff>
      <xdr:row>0</xdr:row>
      <xdr:rowOff>0</xdr:rowOff>
    </xdr:from>
    <xdr:ext cx="4886325" cy="3028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15.88"/>
    <col customWidth="1" min="7" max="8" width="15.5"/>
  </cols>
  <sheetData>
    <row r="1">
      <c r="A1" s="1" t="s">
        <v>0</v>
      </c>
      <c r="B1" s="2" t="s">
        <v>1</v>
      </c>
      <c r="C1" s="3"/>
      <c r="D1" s="2" t="s">
        <v>2</v>
      </c>
      <c r="G1" s="2" t="s">
        <v>3</v>
      </c>
      <c r="K1" s="4"/>
      <c r="L1" s="5"/>
      <c r="M1" s="5"/>
      <c r="N1" s="5"/>
      <c r="O1" s="5"/>
    </row>
    <row r="2">
      <c r="A2" s="6">
        <v>43917.0</v>
      </c>
      <c r="B2" s="7">
        <v>0.0</v>
      </c>
      <c r="D2" s="8" t="s">
        <v>4</v>
      </c>
      <c r="E2" s="9">
        <v>618124.0</v>
      </c>
      <c r="G2" s="8" t="s">
        <v>5</v>
      </c>
      <c r="H2" s="10">
        <f>AVERAGE(Modelo!G:G)</f>
        <v>1.132884142</v>
      </c>
      <c r="K2" s="11"/>
      <c r="L2" s="12"/>
      <c r="M2" s="12"/>
      <c r="N2" s="12"/>
      <c r="O2" s="12"/>
    </row>
    <row r="3">
      <c r="A3" s="6">
        <v>43918.0</v>
      </c>
      <c r="B3" s="7">
        <v>10.0</v>
      </c>
      <c r="D3" s="8" t="s">
        <v>6</v>
      </c>
      <c r="E3" s="9">
        <v>14.0</v>
      </c>
      <c r="G3" s="8" t="s">
        <v>7</v>
      </c>
      <c r="H3" s="10">
        <f>MEDIAN(Modelo!G:G)</f>
        <v>0.9248252215</v>
      </c>
      <c r="K3" s="11"/>
      <c r="L3" s="12"/>
      <c r="M3" s="12"/>
      <c r="N3" s="12"/>
      <c r="O3" s="12"/>
    </row>
    <row r="4">
      <c r="A4" s="6">
        <v>43919.0</v>
      </c>
      <c r="B4" s="7">
        <v>10.0</v>
      </c>
      <c r="G4" s="8" t="s">
        <v>8</v>
      </c>
      <c r="H4" s="10">
        <f>STDEV(Modelo!G:G)</f>
        <v>1.926580406</v>
      </c>
      <c r="K4" s="11"/>
      <c r="L4" s="12"/>
      <c r="M4" s="12"/>
      <c r="N4" s="12"/>
      <c r="O4" s="12"/>
    </row>
    <row r="5">
      <c r="A5" s="6">
        <v>43920.0</v>
      </c>
      <c r="B5" s="7">
        <v>12.0</v>
      </c>
      <c r="D5" s="2" t="s">
        <v>9</v>
      </c>
      <c r="G5" s="8" t="s">
        <v>10</v>
      </c>
      <c r="H5" s="10">
        <f>max(Modelo!G:G)</f>
        <v>34.68170622</v>
      </c>
      <c r="K5" s="11"/>
      <c r="L5" s="12"/>
      <c r="M5" s="12"/>
      <c r="N5" s="12"/>
      <c r="O5" s="12"/>
    </row>
    <row r="6">
      <c r="A6" s="6">
        <v>43921.0</v>
      </c>
      <c r="B6" s="7">
        <v>18.0</v>
      </c>
      <c r="D6" s="13" t="s">
        <v>11</v>
      </c>
      <c r="E6" s="14">
        <f>H2</f>
        <v>1.132884142</v>
      </c>
      <c r="G6" s="8" t="s">
        <v>12</v>
      </c>
      <c r="H6" s="15">
        <f>min(Modelo!G:G)</f>
        <v>0</v>
      </c>
      <c r="K6" s="11"/>
      <c r="L6" s="12"/>
      <c r="M6" s="12"/>
      <c r="N6" s="12"/>
      <c r="O6" s="12"/>
    </row>
    <row r="7">
      <c r="A7" s="6">
        <v>43922.0</v>
      </c>
      <c r="B7" s="7">
        <v>19.0</v>
      </c>
      <c r="D7" s="8" t="s">
        <v>13</v>
      </c>
      <c r="E7" s="9">
        <f>B3</f>
        <v>10</v>
      </c>
      <c r="G7" s="8" t="str">
        <f>CONCATENATE("Percentil ",TEXT(100*I7,"0"),"%")</f>
        <v>Percentil 61%</v>
      </c>
      <c r="H7" s="10">
        <f>PERCENTILE(Modelo!G:G,I7)</f>
        <v>1.12014245</v>
      </c>
      <c r="I7" s="8">
        <v>0.61</v>
      </c>
      <c r="K7" s="11"/>
      <c r="L7" s="12"/>
      <c r="M7" s="12"/>
      <c r="N7" s="12"/>
      <c r="O7" s="12"/>
    </row>
    <row r="8">
      <c r="A8" s="6">
        <v>43923.0</v>
      </c>
      <c r="B8" s="7">
        <v>22.0</v>
      </c>
      <c r="E8" s="16"/>
      <c r="K8" s="11"/>
      <c r="L8" s="12"/>
      <c r="M8" s="12"/>
      <c r="N8" s="12"/>
      <c r="O8" s="12"/>
    </row>
    <row r="9">
      <c r="A9" s="6">
        <v>43924.0</v>
      </c>
      <c r="B9" s="7">
        <v>25.0</v>
      </c>
      <c r="D9" s="8" t="s">
        <v>14</v>
      </c>
      <c r="E9" s="16">
        <f>1-sum(Modelo!I:I)/sum(Modelo!J:J)</f>
        <v>0.8865762777</v>
      </c>
      <c r="K9" s="11"/>
      <c r="L9" s="12"/>
      <c r="M9" s="12"/>
      <c r="N9" s="12"/>
      <c r="O9" s="12"/>
    </row>
    <row r="10">
      <c r="A10" s="6">
        <v>43925.0</v>
      </c>
      <c r="B10" s="7">
        <v>35.0</v>
      </c>
      <c r="E10" s="16"/>
      <c r="K10" s="11"/>
      <c r="L10" s="12"/>
      <c r="M10" s="12"/>
      <c r="N10" s="12"/>
      <c r="O10" s="12"/>
    </row>
    <row r="11">
      <c r="A11" s="6">
        <v>43926.0</v>
      </c>
      <c r="B11" s="7">
        <v>38.0</v>
      </c>
      <c r="E11" s="16"/>
      <c r="K11" s="11"/>
      <c r="L11" s="12"/>
      <c r="M11" s="12"/>
      <c r="N11" s="12"/>
      <c r="O11" s="12"/>
    </row>
    <row r="12">
      <c r="A12" s="6">
        <v>43927.0</v>
      </c>
      <c r="B12" s="7">
        <v>38.0</v>
      </c>
      <c r="D12" s="2"/>
      <c r="G12" s="2"/>
      <c r="K12" s="11"/>
      <c r="L12" s="12"/>
      <c r="M12" s="12"/>
      <c r="N12" s="12"/>
      <c r="O12" s="12"/>
    </row>
    <row r="13">
      <c r="A13" s="6">
        <v>43928.0</v>
      </c>
      <c r="B13" s="7">
        <v>44.0</v>
      </c>
      <c r="E13" s="17"/>
      <c r="H13" s="10"/>
      <c r="K13" s="11"/>
      <c r="L13" s="12"/>
      <c r="M13" s="12"/>
      <c r="N13" s="12"/>
      <c r="O13" s="12"/>
    </row>
    <row r="14">
      <c r="A14" s="6">
        <v>43929.0</v>
      </c>
      <c r="B14" s="7">
        <v>50.0</v>
      </c>
      <c r="D14" s="13"/>
      <c r="E14" s="18"/>
      <c r="H14" s="10"/>
      <c r="K14" s="11"/>
      <c r="L14" s="12"/>
      <c r="M14" s="12"/>
      <c r="N14" s="12"/>
      <c r="O14" s="12"/>
    </row>
    <row r="15">
      <c r="A15" s="6">
        <v>43930.0</v>
      </c>
      <c r="B15" s="7">
        <v>58.0</v>
      </c>
      <c r="E15" s="16"/>
      <c r="H15" s="10"/>
      <c r="K15" s="11"/>
      <c r="L15" s="12"/>
      <c r="M15" s="12"/>
      <c r="N15" s="12"/>
      <c r="O15" s="12"/>
    </row>
    <row r="16">
      <c r="A16" s="6">
        <v>43931.0</v>
      </c>
      <c r="B16" s="7">
        <v>60.0</v>
      </c>
      <c r="E16" s="16"/>
      <c r="H16" s="10"/>
      <c r="K16" s="11"/>
      <c r="L16" s="12"/>
      <c r="M16" s="12"/>
      <c r="N16" s="12"/>
      <c r="O16" s="12"/>
    </row>
    <row r="17">
      <c r="A17" s="6">
        <v>43932.0</v>
      </c>
      <c r="B17" s="7">
        <v>64.0</v>
      </c>
      <c r="E17" s="16"/>
      <c r="H17" s="15"/>
      <c r="K17" s="11"/>
      <c r="L17" s="12"/>
      <c r="M17" s="12"/>
      <c r="N17" s="12"/>
      <c r="O17" s="12"/>
    </row>
    <row r="18">
      <c r="A18" s="6">
        <v>43933.0</v>
      </c>
      <c r="B18" s="7">
        <v>64.0</v>
      </c>
      <c r="E18" s="16"/>
      <c r="H18" s="10"/>
      <c r="K18" s="11"/>
      <c r="L18" s="12"/>
      <c r="M18" s="12"/>
      <c r="N18" s="12"/>
      <c r="O18" s="12"/>
    </row>
    <row r="19">
      <c r="A19" s="6">
        <v>43934.0</v>
      </c>
      <c r="B19" s="7">
        <v>72.0</v>
      </c>
      <c r="E19" s="16"/>
      <c r="K19" s="11"/>
      <c r="L19" s="12"/>
      <c r="M19" s="12"/>
      <c r="N19" s="12"/>
      <c r="O19" s="12"/>
    </row>
    <row r="20">
      <c r="A20" s="6">
        <v>43935.0</v>
      </c>
      <c r="B20" s="7">
        <v>75.0</v>
      </c>
      <c r="E20" s="16"/>
      <c r="K20" s="11"/>
      <c r="L20" s="12"/>
      <c r="M20" s="12"/>
      <c r="N20" s="12"/>
      <c r="O20" s="12"/>
    </row>
    <row r="21">
      <c r="A21" s="6">
        <v>43936.0</v>
      </c>
      <c r="B21" s="7">
        <v>79.0</v>
      </c>
      <c r="E21" s="16"/>
      <c r="K21" s="11"/>
      <c r="L21" s="12"/>
      <c r="M21" s="12"/>
      <c r="N21" s="12"/>
      <c r="O21" s="12"/>
    </row>
    <row r="22">
      <c r="A22" s="6">
        <v>43937.0</v>
      </c>
      <c r="B22" s="7">
        <v>83.0</v>
      </c>
      <c r="K22" s="11"/>
      <c r="L22" s="12"/>
      <c r="M22" s="12"/>
      <c r="N22" s="12"/>
      <c r="O22" s="12"/>
    </row>
    <row r="23">
      <c r="A23" s="6">
        <v>43938.0</v>
      </c>
      <c r="B23" s="7">
        <v>88.0</v>
      </c>
      <c r="E23" s="19"/>
      <c r="K23" s="11"/>
      <c r="L23" s="12"/>
      <c r="M23" s="12"/>
      <c r="N23" s="12"/>
      <c r="O23" s="12"/>
    </row>
    <row r="24">
      <c r="A24" s="6">
        <v>43939.0</v>
      </c>
      <c r="B24" s="7">
        <v>91.0</v>
      </c>
      <c r="E24" s="16"/>
      <c r="K24" s="4"/>
      <c r="L24" s="5"/>
      <c r="M24" s="5"/>
      <c r="N24" s="5"/>
      <c r="O24" s="5"/>
    </row>
    <row r="25">
      <c r="A25" s="6">
        <v>43940.0</v>
      </c>
      <c r="B25" s="7">
        <v>93.0</v>
      </c>
      <c r="E25" s="20"/>
      <c r="K25" s="4"/>
      <c r="L25" s="5"/>
      <c r="M25" s="5"/>
      <c r="N25" s="5"/>
      <c r="O25" s="5"/>
    </row>
    <row r="26">
      <c r="A26" s="6">
        <v>43941.0</v>
      </c>
      <c r="B26" s="7">
        <v>97.0</v>
      </c>
      <c r="E26" s="21"/>
      <c r="K26" s="22"/>
      <c r="L26" s="5"/>
      <c r="M26" s="5"/>
      <c r="N26" s="5"/>
      <c r="O26" s="5"/>
    </row>
    <row r="27">
      <c r="A27" s="6">
        <v>43942.0</v>
      </c>
      <c r="B27" s="7">
        <v>97.0</v>
      </c>
      <c r="E27" s="21"/>
      <c r="K27" s="4"/>
      <c r="L27" s="5"/>
      <c r="M27" s="5"/>
      <c r="N27" s="5"/>
      <c r="O27" s="5"/>
    </row>
    <row r="28">
      <c r="A28" s="6">
        <v>43943.0</v>
      </c>
      <c r="B28" s="7">
        <v>98.0</v>
      </c>
      <c r="E28" s="21"/>
      <c r="K28" s="4"/>
      <c r="L28" s="5"/>
      <c r="M28" s="5"/>
      <c r="N28" s="5"/>
      <c r="O28" s="5"/>
    </row>
    <row r="29">
      <c r="A29" s="6">
        <v>43944.0</v>
      </c>
      <c r="B29" s="7">
        <v>108.0</v>
      </c>
      <c r="E29" s="21"/>
      <c r="K29" s="4"/>
      <c r="L29" s="5"/>
      <c r="M29" s="5"/>
      <c r="N29" s="5"/>
      <c r="O29" s="5"/>
    </row>
    <row r="30">
      <c r="A30" s="6">
        <v>43945.0</v>
      </c>
      <c r="B30" s="7">
        <v>119.0</v>
      </c>
      <c r="E30" s="21"/>
      <c r="K30" s="4"/>
      <c r="L30" s="5"/>
      <c r="M30" s="5"/>
      <c r="N30" s="5"/>
      <c r="O30" s="5"/>
    </row>
    <row r="31">
      <c r="A31" s="6">
        <v>43946.0</v>
      </c>
      <c r="B31" s="7">
        <v>125.0</v>
      </c>
      <c r="E31" s="21"/>
      <c r="K31" s="11"/>
      <c r="M31" s="11"/>
      <c r="O31" s="11"/>
    </row>
    <row r="32">
      <c r="A32" s="6">
        <v>43947.0</v>
      </c>
      <c r="B32" s="7">
        <v>128.0</v>
      </c>
      <c r="E32" s="21"/>
      <c r="J32" s="23"/>
      <c r="K32" s="24"/>
      <c r="L32" s="21"/>
      <c r="M32" s="24"/>
      <c r="N32" s="23"/>
      <c r="O32" s="24"/>
    </row>
    <row r="33">
      <c r="A33" s="6">
        <v>43948.0</v>
      </c>
      <c r="B33" s="7">
        <v>130.0</v>
      </c>
      <c r="E33" s="21"/>
      <c r="J33" s="23"/>
      <c r="K33" s="24"/>
      <c r="L33" s="21"/>
      <c r="M33" s="24"/>
      <c r="N33" s="23"/>
      <c r="O33" s="24"/>
    </row>
    <row r="34">
      <c r="A34" s="6">
        <v>43949.0</v>
      </c>
      <c r="B34" s="7">
        <v>127.0</v>
      </c>
      <c r="E34" s="21"/>
      <c r="J34" s="23"/>
      <c r="K34" s="24"/>
      <c r="L34" s="21"/>
      <c r="M34" s="24"/>
      <c r="N34" s="23"/>
      <c r="O34" s="24"/>
    </row>
    <row r="35">
      <c r="A35" s="6">
        <v>43950.0</v>
      </c>
      <c r="B35" s="7">
        <v>129.0</v>
      </c>
      <c r="E35" s="21"/>
      <c r="J35" s="23"/>
      <c r="K35" s="24"/>
      <c r="L35" s="21"/>
      <c r="M35" s="24"/>
      <c r="N35" s="23"/>
      <c r="O35" s="24"/>
    </row>
    <row r="36">
      <c r="A36" s="6">
        <v>43951.0</v>
      </c>
      <c r="B36" s="7">
        <v>132.0</v>
      </c>
      <c r="E36" s="21"/>
      <c r="J36" s="23"/>
      <c r="K36" s="24"/>
      <c r="L36" s="21"/>
      <c r="M36" s="24"/>
      <c r="N36" s="23"/>
      <c r="O36" s="24"/>
    </row>
    <row r="37">
      <c r="A37" s="6">
        <v>43952.0</v>
      </c>
      <c r="B37" s="7">
        <v>138.0</v>
      </c>
      <c r="E37" s="21"/>
      <c r="J37" s="23"/>
      <c r="K37" s="24"/>
      <c r="L37" s="21"/>
      <c r="M37" s="24"/>
      <c r="N37" s="23"/>
      <c r="O37" s="24"/>
    </row>
    <row r="38">
      <c r="A38" s="6">
        <v>43953.0</v>
      </c>
      <c r="B38" s="7">
        <v>141.0</v>
      </c>
      <c r="E38" s="21"/>
      <c r="J38" s="23"/>
      <c r="K38" s="24"/>
      <c r="L38" s="21"/>
      <c r="M38" s="24"/>
      <c r="N38" s="23"/>
      <c r="O38" s="24"/>
    </row>
    <row r="39">
      <c r="A39" s="6">
        <v>43954.0</v>
      </c>
      <c r="B39" s="7">
        <v>144.0</v>
      </c>
      <c r="E39" s="21"/>
      <c r="J39" s="23"/>
      <c r="K39" s="24"/>
      <c r="L39" s="21"/>
      <c r="M39" s="24"/>
      <c r="N39" s="23"/>
      <c r="O39" s="24"/>
    </row>
    <row r="40">
      <c r="A40" s="6">
        <v>43955.0</v>
      </c>
      <c r="B40" s="7">
        <v>145.0</v>
      </c>
      <c r="E40" s="21"/>
      <c r="J40" s="23"/>
      <c r="K40" s="24"/>
      <c r="L40" s="21"/>
      <c r="M40" s="24"/>
      <c r="N40" s="23"/>
      <c r="O40" s="24"/>
    </row>
    <row r="41">
      <c r="A41" s="6">
        <v>43956.0</v>
      </c>
      <c r="B41" s="7">
        <v>148.0</v>
      </c>
      <c r="E41" s="21"/>
      <c r="J41" s="23"/>
      <c r="K41" s="24"/>
      <c r="L41" s="21"/>
      <c r="M41" s="24"/>
      <c r="N41" s="23"/>
      <c r="O41" s="24"/>
    </row>
    <row r="42">
      <c r="A42" s="6">
        <v>43957.0</v>
      </c>
      <c r="B42" s="7">
        <v>149.0</v>
      </c>
      <c r="E42" s="21"/>
      <c r="J42" s="23"/>
      <c r="K42" s="24"/>
      <c r="L42" s="21"/>
      <c r="M42" s="24"/>
      <c r="N42" s="23"/>
      <c r="O42" s="24"/>
    </row>
    <row r="43">
      <c r="A43" s="6">
        <v>43958.0</v>
      </c>
      <c r="B43" s="7">
        <v>163.0</v>
      </c>
      <c r="E43" s="21"/>
      <c r="J43" s="23"/>
      <c r="K43" s="24"/>
      <c r="L43" s="21"/>
      <c r="M43" s="24"/>
      <c r="N43" s="23"/>
      <c r="O43" s="24"/>
    </row>
    <row r="44">
      <c r="A44" s="6">
        <v>43959.0</v>
      </c>
      <c r="B44" s="7">
        <v>170.0</v>
      </c>
      <c r="E44" s="21"/>
      <c r="K44" s="4"/>
      <c r="L44" s="5"/>
      <c r="M44" s="5"/>
      <c r="N44" s="5"/>
      <c r="O44" s="5"/>
    </row>
    <row r="45">
      <c r="A45" s="6">
        <v>43960.0</v>
      </c>
      <c r="B45" s="7">
        <v>184.0</v>
      </c>
      <c r="E45" s="21"/>
      <c r="K45" s="4"/>
      <c r="L45" s="5"/>
      <c r="M45" s="5"/>
      <c r="N45" s="5"/>
      <c r="O45" s="5"/>
    </row>
    <row r="46">
      <c r="A46" s="6">
        <v>43961.0</v>
      </c>
      <c r="B46" s="7">
        <v>185.0</v>
      </c>
      <c r="E46" s="21"/>
      <c r="K46" s="4"/>
      <c r="L46" s="5"/>
      <c r="M46" s="5"/>
      <c r="N46" s="5"/>
      <c r="O46" s="5"/>
    </row>
    <row r="47">
      <c r="A47" s="6">
        <v>43962.0</v>
      </c>
      <c r="B47" s="7">
        <v>192.0</v>
      </c>
      <c r="E47" s="21"/>
      <c r="K47" s="4"/>
      <c r="L47" s="5"/>
      <c r="M47" s="5"/>
      <c r="N47" s="5"/>
      <c r="O47" s="5"/>
    </row>
    <row r="48">
      <c r="A48" s="6">
        <v>43963.0</v>
      </c>
      <c r="B48" s="7">
        <v>211.0</v>
      </c>
      <c r="E48" s="21"/>
      <c r="K48" s="4"/>
      <c r="L48" s="5"/>
      <c r="M48" s="5"/>
      <c r="N48" s="5"/>
      <c r="O48" s="5"/>
    </row>
    <row r="49">
      <c r="A49" s="6">
        <v>43964.0</v>
      </c>
      <c r="B49" s="7">
        <v>219.0</v>
      </c>
      <c r="E49" s="21"/>
      <c r="K49" s="4"/>
      <c r="L49" s="5"/>
      <c r="M49" s="5"/>
      <c r="N49" s="5"/>
      <c r="O49" s="5"/>
    </row>
    <row r="50">
      <c r="A50" s="6">
        <v>43965.0</v>
      </c>
      <c r="B50" s="7">
        <v>235.0</v>
      </c>
      <c r="E50" s="21"/>
      <c r="K50" s="4"/>
      <c r="L50" s="5"/>
      <c r="M50" s="5"/>
      <c r="N50" s="5"/>
      <c r="O50" s="5"/>
    </row>
    <row r="51">
      <c r="A51" s="6">
        <v>43966.0</v>
      </c>
      <c r="B51" s="7">
        <v>250.0</v>
      </c>
      <c r="E51" s="21"/>
      <c r="K51" s="4"/>
      <c r="L51" s="5"/>
      <c r="M51" s="5"/>
      <c r="N51" s="5"/>
      <c r="O51" s="5"/>
    </row>
    <row r="52">
      <c r="A52" s="6">
        <v>43967.0</v>
      </c>
      <c r="B52" s="7">
        <v>264.0</v>
      </c>
      <c r="E52" s="21"/>
      <c r="K52" s="4"/>
      <c r="L52" s="5"/>
      <c r="M52" s="5"/>
      <c r="N52" s="5"/>
      <c r="O52" s="5"/>
    </row>
    <row r="53">
      <c r="A53" s="6">
        <v>43968.0</v>
      </c>
      <c r="B53" s="7">
        <v>271.0</v>
      </c>
      <c r="E53" s="21"/>
      <c r="K53" s="4"/>
      <c r="L53" s="5"/>
      <c r="M53" s="5"/>
      <c r="N53" s="5"/>
      <c r="O53" s="5"/>
    </row>
    <row r="54">
      <c r="A54" s="6">
        <v>43969.0</v>
      </c>
      <c r="B54" s="7">
        <v>289.0</v>
      </c>
      <c r="E54" s="21"/>
      <c r="K54" s="4"/>
      <c r="L54" s="5"/>
      <c r="M54" s="5"/>
      <c r="N54" s="5"/>
      <c r="O54" s="5"/>
    </row>
    <row r="55">
      <c r="A55" s="6">
        <v>43970.0</v>
      </c>
      <c r="B55" s="7">
        <v>307.0</v>
      </c>
      <c r="E55" s="21"/>
      <c r="K55" s="4"/>
      <c r="L55" s="5"/>
      <c r="M55" s="5"/>
      <c r="N55" s="5"/>
      <c r="O55" s="5"/>
    </row>
    <row r="56">
      <c r="A56" s="6">
        <v>43971.0</v>
      </c>
      <c r="B56" s="7">
        <v>315.0</v>
      </c>
      <c r="E56" s="21"/>
      <c r="K56" s="4"/>
      <c r="L56" s="5"/>
      <c r="M56" s="5"/>
      <c r="N56" s="5"/>
      <c r="O56" s="5"/>
    </row>
    <row r="57">
      <c r="A57" s="6">
        <v>43972.0</v>
      </c>
      <c r="B57" s="7">
        <v>376.0</v>
      </c>
      <c r="E57" s="21"/>
      <c r="K57" s="4"/>
      <c r="L57" s="5"/>
      <c r="M57" s="5"/>
      <c r="N57" s="5"/>
      <c r="O57" s="5"/>
    </row>
    <row r="58">
      <c r="A58" s="6">
        <v>43973.0</v>
      </c>
      <c r="B58" s="7">
        <v>380.0</v>
      </c>
      <c r="E58" s="21"/>
      <c r="K58" s="4"/>
      <c r="L58" s="5"/>
      <c r="M58" s="5"/>
      <c r="N58" s="5"/>
      <c r="O58" s="5"/>
    </row>
    <row r="59">
      <c r="A59" s="6">
        <v>43974.0</v>
      </c>
      <c r="B59" s="7">
        <v>425.0</v>
      </c>
      <c r="E59" s="21"/>
      <c r="K59" s="4"/>
      <c r="L59" s="5"/>
      <c r="M59" s="5"/>
      <c r="N59" s="5"/>
      <c r="O59" s="5"/>
    </row>
    <row r="60">
      <c r="A60" s="6">
        <v>43975.0</v>
      </c>
      <c r="B60" s="7">
        <v>491.0</v>
      </c>
      <c r="E60" s="21"/>
      <c r="K60" s="4"/>
      <c r="L60" s="5"/>
      <c r="M60" s="5"/>
      <c r="N60" s="5"/>
      <c r="O60" s="5"/>
    </row>
    <row r="61">
      <c r="A61" s="6">
        <v>43976.0</v>
      </c>
      <c r="B61" s="7">
        <v>490.0</v>
      </c>
      <c r="E61" s="21"/>
      <c r="K61" s="4"/>
      <c r="L61" s="5"/>
      <c r="M61" s="5"/>
      <c r="N61" s="5"/>
      <c r="O61" s="5"/>
    </row>
    <row r="62">
      <c r="A62" s="6">
        <v>43977.0</v>
      </c>
      <c r="B62" s="7">
        <v>518.0</v>
      </c>
      <c r="E62" s="16"/>
      <c r="K62" s="4"/>
      <c r="L62" s="5"/>
      <c r="M62" s="5"/>
      <c r="N62" s="5"/>
      <c r="O62" s="5"/>
    </row>
    <row r="63">
      <c r="A63" s="6">
        <v>43978.0</v>
      </c>
      <c r="B63" s="7">
        <v>564.0</v>
      </c>
      <c r="E63" s="16"/>
      <c r="K63" s="4"/>
      <c r="L63" s="5"/>
      <c r="M63" s="5"/>
      <c r="N63" s="5"/>
      <c r="O63" s="5"/>
    </row>
    <row r="64">
      <c r="A64" s="6">
        <v>43979.0</v>
      </c>
      <c r="B64" s="7">
        <v>611.0</v>
      </c>
      <c r="E64" s="16"/>
      <c r="K64" s="4"/>
      <c r="L64" s="5"/>
      <c r="M64" s="5"/>
      <c r="N64" s="5"/>
      <c r="O64" s="5"/>
    </row>
    <row r="65">
      <c r="A65" s="6">
        <v>43980.0</v>
      </c>
      <c r="B65" s="7">
        <v>655.0</v>
      </c>
      <c r="E65" s="16"/>
      <c r="K65" s="4"/>
      <c r="L65" s="5"/>
      <c r="M65" s="5"/>
      <c r="N65" s="5"/>
      <c r="O65" s="5"/>
    </row>
    <row r="66">
      <c r="A66" s="6">
        <v>43981.0</v>
      </c>
      <c r="B66" s="7">
        <v>691.0</v>
      </c>
      <c r="E66" s="16"/>
      <c r="K66" s="4"/>
      <c r="L66" s="5"/>
      <c r="M66" s="5"/>
      <c r="N66" s="5"/>
      <c r="O66" s="5"/>
    </row>
    <row r="67">
      <c r="A67" s="6">
        <v>43982.0</v>
      </c>
      <c r="B67" s="7">
        <v>723.0</v>
      </c>
      <c r="E67" s="16"/>
      <c r="K67" s="4"/>
      <c r="L67" s="5"/>
      <c r="M67" s="5"/>
      <c r="N67" s="5"/>
      <c r="O67" s="5"/>
    </row>
    <row r="68">
      <c r="A68" s="6">
        <v>43983.0</v>
      </c>
      <c r="B68" s="7">
        <v>748.0</v>
      </c>
      <c r="E68" s="16"/>
      <c r="K68" s="4"/>
      <c r="L68" s="5"/>
      <c r="M68" s="5"/>
      <c r="N68" s="5"/>
      <c r="O68" s="5"/>
    </row>
    <row r="69">
      <c r="A69" s="6">
        <v>43984.0</v>
      </c>
      <c r="B69" s="7">
        <v>796.0</v>
      </c>
      <c r="E69" s="16"/>
      <c r="K69" s="4"/>
      <c r="L69" s="5"/>
      <c r="M69" s="5"/>
      <c r="N69" s="5"/>
      <c r="O69" s="5"/>
    </row>
    <row r="70">
      <c r="A70" s="6">
        <v>43985.0</v>
      </c>
      <c r="B70" s="7">
        <v>829.0</v>
      </c>
      <c r="E70" s="16"/>
      <c r="K70" s="4"/>
      <c r="L70" s="5"/>
      <c r="M70" s="5"/>
      <c r="N70" s="5"/>
      <c r="O70" s="5"/>
    </row>
    <row r="71">
      <c r="A71" s="6">
        <v>43986.0</v>
      </c>
      <c r="B71" s="7">
        <v>901.0</v>
      </c>
      <c r="E71" s="16"/>
      <c r="K71" s="4"/>
      <c r="L71" s="5"/>
      <c r="M71" s="5"/>
      <c r="N71" s="5"/>
      <c r="O71" s="5"/>
    </row>
    <row r="72">
      <c r="A72" s="6">
        <v>43987.0</v>
      </c>
      <c r="B72" s="7">
        <v>976.0</v>
      </c>
      <c r="E72" s="16"/>
      <c r="K72" s="4"/>
      <c r="L72" s="5"/>
      <c r="M72" s="5"/>
      <c r="N72" s="5"/>
      <c r="O72" s="5"/>
    </row>
    <row r="73">
      <c r="A73" s="6">
        <v>43988.0</v>
      </c>
      <c r="B73" s="7">
        <v>1037.0</v>
      </c>
      <c r="E73" s="16"/>
      <c r="K73" s="4"/>
      <c r="L73" s="5"/>
      <c r="M73" s="5"/>
      <c r="N73" s="5"/>
      <c r="O73" s="5"/>
    </row>
    <row r="74">
      <c r="A74" s="6">
        <v>43989.0</v>
      </c>
      <c r="B74" s="7">
        <v>1082.0</v>
      </c>
      <c r="E74" s="16"/>
      <c r="K74" s="4"/>
      <c r="L74" s="5"/>
      <c r="M74" s="5"/>
      <c r="N74" s="5"/>
      <c r="O74" s="5"/>
    </row>
    <row r="75">
      <c r="A75" s="6">
        <v>43990.0</v>
      </c>
      <c r="B75" s="7">
        <v>1213.0</v>
      </c>
      <c r="E75" s="16"/>
      <c r="K75" s="4"/>
      <c r="L75" s="5"/>
      <c r="M75" s="5"/>
      <c r="N75" s="5"/>
      <c r="O75" s="5"/>
    </row>
    <row r="76">
      <c r="A76" s="6">
        <v>43991.0</v>
      </c>
      <c r="B76" s="7">
        <v>1287.0</v>
      </c>
      <c r="E76" s="16"/>
      <c r="K76" s="4"/>
      <c r="L76" s="5"/>
      <c r="M76" s="5"/>
      <c r="N76" s="5"/>
      <c r="O76" s="5"/>
    </row>
    <row r="77">
      <c r="A77" s="6">
        <v>43992.0</v>
      </c>
      <c r="B77" s="7">
        <v>1336.0</v>
      </c>
      <c r="E77" s="16"/>
      <c r="K77" s="4"/>
      <c r="L77" s="5"/>
      <c r="M77" s="5"/>
      <c r="N77" s="5"/>
      <c r="O77" s="5"/>
    </row>
    <row r="78">
      <c r="A78" s="6">
        <v>43993.0</v>
      </c>
      <c r="B78" s="7">
        <v>1468.0</v>
      </c>
      <c r="E78" s="16"/>
      <c r="K78" s="4"/>
      <c r="L78" s="5"/>
      <c r="M78" s="5"/>
      <c r="N78" s="5"/>
      <c r="O78" s="5"/>
    </row>
    <row r="79">
      <c r="A79" s="6">
        <v>43994.0</v>
      </c>
      <c r="B79" s="7">
        <v>1538.0</v>
      </c>
      <c r="E79" s="16"/>
      <c r="K79" s="4"/>
      <c r="L79" s="5"/>
      <c r="M79" s="5"/>
      <c r="N79" s="5"/>
      <c r="O79" s="5"/>
    </row>
    <row r="80">
      <c r="A80" s="6">
        <v>43995.0</v>
      </c>
      <c r="B80" s="7">
        <v>1546.0</v>
      </c>
      <c r="E80" s="16"/>
      <c r="K80" s="4"/>
      <c r="L80" s="5"/>
      <c r="M80" s="5"/>
      <c r="N80" s="5"/>
      <c r="O80" s="5"/>
    </row>
    <row r="81">
      <c r="A81" s="6">
        <v>43996.0</v>
      </c>
      <c r="B81" s="7">
        <v>1657.0</v>
      </c>
      <c r="E81" s="16"/>
      <c r="K81" s="4"/>
      <c r="L81" s="5"/>
      <c r="M81" s="5"/>
      <c r="N81" s="5"/>
      <c r="O81" s="5"/>
    </row>
    <row r="82">
      <c r="A82" s="6">
        <v>43997.0</v>
      </c>
      <c r="B82" s="7">
        <v>1827.0</v>
      </c>
      <c r="E82" s="16"/>
      <c r="K82" s="4"/>
      <c r="L82" s="5"/>
      <c r="M82" s="5"/>
      <c r="N82" s="5"/>
      <c r="O82" s="5"/>
    </row>
    <row r="83">
      <c r="A83" s="6">
        <v>43998.0</v>
      </c>
      <c r="B83" s="7">
        <v>1857.0</v>
      </c>
      <c r="E83" s="16"/>
      <c r="K83" s="4"/>
      <c r="L83" s="5"/>
      <c r="M83" s="5"/>
      <c r="N83" s="5"/>
      <c r="O83" s="5"/>
    </row>
    <row r="84">
      <c r="A84" s="6">
        <v>43999.0</v>
      </c>
      <c r="B84" s="7">
        <v>1948.0</v>
      </c>
      <c r="E84" s="16"/>
      <c r="K84" s="4"/>
      <c r="L84" s="5"/>
      <c r="M84" s="5"/>
      <c r="N84" s="5"/>
      <c r="O84" s="5"/>
    </row>
    <row r="85">
      <c r="A85" s="6">
        <v>44000.0</v>
      </c>
      <c r="B85" s="7">
        <v>2022.0</v>
      </c>
      <c r="E85" s="16"/>
      <c r="K85" s="4"/>
      <c r="L85" s="5"/>
      <c r="M85" s="5"/>
      <c r="N85" s="5"/>
      <c r="O85" s="5"/>
    </row>
    <row r="86">
      <c r="A86" s="6">
        <v>44001.0</v>
      </c>
      <c r="B86" s="7">
        <v>2173.0</v>
      </c>
      <c r="E86" s="16"/>
      <c r="K86" s="4"/>
      <c r="L86" s="5"/>
      <c r="M86" s="5"/>
      <c r="N86" s="5"/>
      <c r="O86" s="5"/>
    </row>
    <row r="87">
      <c r="A87" s="6">
        <v>44002.0</v>
      </c>
      <c r="B87" s="7">
        <v>2258.0</v>
      </c>
      <c r="E87" s="16"/>
      <c r="K87" s="4"/>
      <c r="L87" s="5"/>
      <c r="M87" s="5"/>
      <c r="N87" s="5"/>
      <c r="O87" s="5"/>
    </row>
    <row r="88">
      <c r="A88" s="6">
        <v>44003.0</v>
      </c>
      <c r="B88" s="7">
        <v>2412.0</v>
      </c>
      <c r="E88" s="16"/>
      <c r="K88" s="4"/>
      <c r="L88" s="5"/>
      <c r="M88" s="5"/>
      <c r="N88" s="5"/>
      <c r="O88" s="5"/>
    </row>
    <row r="89">
      <c r="A89" s="6">
        <v>44004.0</v>
      </c>
      <c r="B89" s="7">
        <v>2629.0</v>
      </c>
      <c r="E89" s="16"/>
      <c r="K89" s="4"/>
      <c r="L89" s="5"/>
      <c r="M89" s="5"/>
      <c r="N89" s="5"/>
      <c r="O89" s="5"/>
    </row>
    <row r="90">
      <c r="A90" s="6">
        <v>44005.0</v>
      </c>
      <c r="B90" s="7">
        <v>2762.0</v>
      </c>
      <c r="E90" s="16"/>
      <c r="K90" s="4"/>
      <c r="L90" s="5"/>
      <c r="M90" s="5"/>
      <c r="N90" s="5"/>
      <c r="O90" s="5"/>
    </row>
    <row r="91">
      <c r="A91" s="6">
        <v>44006.0</v>
      </c>
      <c r="B91" s="7">
        <v>2940.0</v>
      </c>
      <c r="E91" s="16"/>
      <c r="K91" s="4"/>
      <c r="L91" s="5"/>
      <c r="M91" s="5"/>
      <c r="N91" s="5"/>
      <c r="O91" s="5"/>
    </row>
    <row r="92">
      <c r="A92" s="6">
        <v>44007.0</v>
      </c>
      <c r="B92" s="7">
        <v>3041.0</v>
      </c>
      <c r="E92" s="16"/>
      <c r="K92" s="4"/>
      <c r="L92" s="5"/>
      <c r="M92" s="5"/>
      <c r="N92" s="5"/>
      <c r="O92" s="5"/>
    </row>
    <row r="93">
      <c r="A93" s="6">
        <v>44008.0</v>
      </c>
      <c r="B93" s="7">
        <v>3161.0</v>
      </c>
      <c r="E93" s="16"/>
      <c r="K93" s="4"/>
      <c r="L93" s="5"/>
      <c r="M93" s="5"/>
      <c r="N93" s="5"/>
      <c r="O93" s="5"/>
    </row>
    <row r="94">
      <c r="A94" s="6">
        <v>44009.0</v>
      </c>
      <c r="B94" s="7">
        <v>3277.0</v>
      </c>
      <c r="E94" s="16"/>
      <c r="K94" s="4"/>
      <c r="L94" s="5"/>
      <c r="M94" s="5"/>
      <c r="N94" s="5"/>
      <c r="O94" s="5"/>
    </row>
    <row r="95">
      <c r="A95" s="6">
        <v>44010.0</v>
      </c>
      <c r="B95" s="7">
        <v>3579.0</v>
      </c>
      <c r="E95" s="16"/>
      <c r="K95" s="4"/>
      <c r="L95" s="5"/>
      <c r="M95" s="5"/>
      <c r="N95" s="5"/>
      <c r="O95" s="5"/>
    </row>
    <row r="96">
      <c r="A96" s="6">
        <v>44011.0</v>
      </c>
      <c r="B96" s="7">
        <v>3592.0</v>
      </c>
      <c r="E96" s="16"/>
      <c r="K96" s="4"/>
      <c r="L96" s="5"/>
      <c r="M96" s="5"/>
      <c r="N96" s="5"/>
      <c r="O96" s="5"/>
    </row>
    <row r="97">
      <c r="A97" s="6">
        <v>44012.0</v>
      </c>
      <c r="B97" s="7">
        <v>3772.0</v>
      </c>
      <c r="E97" s="16"/>
      <c r="K97" s="4"/>
      <c r="L97" s="5"/>
      <c r="M97" s="5"/>
      <c r="N97" s="5"/>
      <c r="O97" s="5"/>
    </row>
    <row r="98">
      <c r="A98" s="6">
        <v>44013.0</v>
      </c>
      <c r="B98" s="7">
        <v>4008.0</v>
      </c>
      <c r="E98" s="16"/>
      <c r="K98" s="4"/>
      <c r="L98" s="5"/>
      <c r="M98" s="5"/>
      <c r="N98" s="5"/>
      <c r="O98" s="5"/>
    </row>
    <row r="99">
      <c r="A99" s="6">
        <v>44014.0</v>
      </c>
      <c r="B99" s="7">
        <v>4203.0</v>
      </c>
      <c r="E99" s="16"/>
      <c r="K99" s="4"/>
      <c r="L99" s="5"/>
      <c r="M99" s="5"/>
      <c r="N99" s="5"/>
      <c r="O99" s="5"/>
    </row>
    <row r="100">
      <c r="A100" s="6">
        <v>44015.0</v>
      </c>
      <c r="B100" s="7">
        <v>4371.0</v>
      </c>
      <c r="E100" s="16"/>
      <c r="K100" s="4"/>
      <c r="L100" s="5"/>
      <c r="M100" s="5"/>
      <c r="N100" s="5"/>
      <c r="O100" s="5"/>
    </row>
    <row r="101">
      <c r="A101" s="6">
        <v>44016.0</v>
      </c>
      <c r="B101" s="7">
        <v>4751.0</v>
      </c>
      <c r="E101" s="16"/>
      <c r="K101" s="4"/>
      <c r="L101" s="5"/>
      <c r="M101" s="5"/>
      <c r="N101" s="5"/>
      <c r="O101" s="5"/>
    </row>
    <row r="102">
      <c r="A102" s="6">
        <v>44017.0</v>
      </c>
      <c r="B102" s="7">
        <v>4789.0</v>
      </c>
      <c r="E102" s="16"/>
      <c r="K102" s="4"/>
      <c r="L102" s="5"/>
      <c r="M102" s="5"/>
      <c r="N102" s="5"/>
      <c r="O102" s="5"/>
    </row>
    <row r="103">
      <c r="A103" s="6">
        <v>44018.0</v>
      </c>
      <c r="B103" s="7">
        <v>4969.0</v>
      </c>
      <c r="E103" s="16"/>
      <c r="K103" s="4"/>
      <c r="L103" s="5"/>
      <c r="M103" s="5"/>
      <c r="N103" s="5"/>
      <c r="O103" s="5"/>
    </row>
    <row r="104">
      <c r="A104" s="6">
        <v>44019.0</v>
      </c>
      <c r="B104" s="7">
        <v>5222.0</v>
      </c>
      <c r="E104" s="16"/>
      <c r="K104" s="4"/>
      <c r="L104" s="5"/>
      <c r="M104" s="5"/>
      <c r="N104" s="5"/>
      <c r="O104" s="5"/>
    </row>
    <row r="105">
      <c r="A105" s="6">
        <v>44020.0</v>
      </c>
      <c r="B105" s="7">
        <v>5524.0</v>
      </c>
      <c r="E105" s="16"/>
      <c r="K105" s="4"/>
      <c r="L105" s="5"/>
      <c r="M105" s="5"/>
      <c r="N105" s="5"/>
      <c r="O105" s="5"/>
    </row>
    <row r="106">
      <c r="A106" s="6">
        <v>44021.0</v>
      </c>
      <c r="B106" s="7">
        <v>5699.0</v>
      </c>
      <c r="E106" s="16"/>
      <c r="K106" s="4"/>
      <c r="L106" s="5"/>
      <c r="M106" s="5"/>
      <c r="N106" s="5"/>
      <c r="O106" s="5"/>
    </row>
    <row r="107">
      <c r="A107" s="6">
        <v>44022.0</v>
      </c>
      <c r="B107" s="7">
        <v>6046.0</v>
      </c>
      <c r="E107" s="16"/>
      <c r="K107" s="4"/>
      <c r="L107" s="5"/>
      <c r="M107" s="5"/>
      <c r="N107" s="5"/>
      <c r="O107" s="5"/>
    </row>
    <row r="108">
      <c r="A108" s="6">
        <v>44023.0</v>
      </c>
      <c r="B108" s="7">
        <v>6232.0</v>
      </c>
      <c r="E108" s="16"/>
      <c r="K108" s="4"/>
      <c r="L108" s="5"/>
      <c r="M108" s="5"/>
      <c r="N108" s="5"/>
      <c r="O108" s="5"/>
    </row>
    <row r="109">
      <c r="A109" s="6">
        <v>44024.0</v>
      </c>
      <c r="B109" s="7">
        <v>6232.0</v>
      </c>
      <c r="E109" s="16"/>
      <c r="K109" s="4"/>
      <c r="L109" s="5"/>
      <c r="M109" s="5"/>
      <c r="N109" s="5"/>
      <c r="O109" s="5"/>
    </row>
    <row r="110">
      <c r="A110" s="6">
        <v>44025.0</v>
      </c>
      <c r="B110" s="7">
        <v>6280.0</v>
      </c>
      <c r="E110" s="16"/>
      <c r="K110" s="4"/>
      <c r="L110" s="5"/>
      <c r="M110" s="5"/>
      <c r="N110" s="5"/>
      <c r="O110" s="5"/>
    </row>
    <row r="111">
      <c r="A111" s="6">
        <v>44026.0</v>
      </c>
      <c r="B111" s="7">
        <v>6500.0</v>
      </c>
      <c r="E111" s="16"/>
      <c r="K111" s="4"/>
      <c r="L111" s="5"/>
      <c r="M111" s="5"/>
      <c r="N111" s="5"/>
      <c r="O111" s="5"/>
    </row>
    <row r="112">
      <c r="A112" s="6">
        <v>44027.0</v>
      </c>
      <c r="B112" s="7">
        <v>6660.0</v>
      </c>
      <c r="E112" s="16"/>
      <c r="K112" s="4"/>
      <c r="L112" s="5"/>
      <c r="M112" s="5"/>
      <c r="N112" s="5"/>
      <c r="O112" s="5"/>
    </row>
    <row r="113">
      <c r="A113" s="6">
        <v>44028.0</v>
      </c>
      <c r="B113" s="7">
        <v>6832.0</v>
      </c>
      <c r="E113" s="16"/>
      <c r="K113" s="4"/>
      <c r="L113" s="5"/>
      <c r="M113" s="5"/>
      <c r="N113" s="5"/>
      <c r="O113" s="5"/>
    </row>
    <row r="114">
      <c r="A114" s="6">
        <v>44029.0</v>
      </c>
      <c r="B114" s="7">
        <v>7099.0</v>
      </c>
      <c r="E114" s="16"/>
      <c r="K114" s="4"/>
      <c r="L114" s="5"/>
      <c r="M114" s="5"/>
      <c r="N114" s="5"/>
      <c r="O114" s="5"/>
    </row>
    <row r="115">
      <c r="A115" s="6">
        <v>44030.0</v>
      </c>
      <c r="B115" s="7">
        <v>6968.0</v>
      </c>
      <c r="E115" s="16"/>
      <c r="K115" s="4"/>
      <c r="L115" s="5"/>
      <c r="M115" s="5"/>
      <c r="N115" s="5"/>
      <c r="O115" s="5"/>
    </row>
    <row r="116">
      <c r="A116" s="6">
        <v>44031.0</v>
      </c>
      <c r="B116" s="7">
        <v>7252.0</v>
      </c>
      <c r="E116" s="16"/>
      <c r="K116" s="4"/>
      <c r="L116" s="5"/>
      <c r="M116" s="5"/>
      <c r="N116" s="5"/>
      <c r="O116" s="5"/>
    </row>
    <row r="117">
      <c r="A117" s="6">
        <v>44032.0</v>
      </c>
      <c r="B117" s="7">
        <v>7698.0</v>
      </c>
      <c r="E117" s="16"/>
      <c r="K117" s="4"/>
      <c r="L117" s="5"/>
      <c r="M117" s="5"/>
      <c r="N117" s="5"/>
      <c r="O117" s="5"/>
    </row>
    <row r="118">
      <c r="A118" s="6">
        <v>44033.0</v>
      </c>
      <c r="B118" s="7">
        <v>7924.0</v>
      </c>
      <c r="E118" s="16"/>
      <c r="K118" s="4"/>
      <c r="L118" s="5"/>
      <c r="M118" s="5"/>
      <c r="N118" s="5"/>
      <c r="O118" s="5"/>
    </row>
    <row r="119">
      <c r="A119" s="6">
        <v>44034.0</v>
      </c>
      <c r="B119" s="7">
        <v>8402.0</v>
      </c>
      <c r="E119" s="16"/>
      <c r="K119" s="4"/>
      <c r="L119" s="5"/>
      <c r="M119" s="5"/>
      <c r="N119" s="5"/>
      <c r="O119" s="5"/>
    </row>
    <row r="120">
      <c r="A120" s="6">
        <v>44035.0</v>
      </c>
      <c r="B120" s="7">
        <v>8929.0</v>
      </c>
      <c r="E120" s="16"/>
      <c r="K120" s="4"/>
      <c r="L120" s="5"/>
      <c r="M120" s="5"/>
      <c r="N120" s="5"/>
      <c r="O120" s="5"/>
    </row>
    <row r="121">
      <c r="A121" s="6">
        <v>44036.0</v>
      </c>
      <c r="B121" s="7">
        <v>9130.0</v>
      </c>
      <c r="E121" s="16"/>
      <c r="K121" s="4"/>
      <c r="L121" s="5"/>
      <c r="M121" s="5"/>
      <c r="N121" s="5"/>
      <c r="O121" s="5"/>
    </row>
    <row r="122">
      <c r="A122" s="6">
        <v>44037.0</v>
      </c>
      <c r="B122" s="7">
        <v>9305.0</v>
      </c>
      <c r="E122" s="16"/>
      <c r="K122" s="4"/>
      <c r="L122" s="5"/>
      <c r="M122" s="5"/>
      <c r="N122" s="5"/>
      <c r="O122" s="5"/>
    </row>
    <row r="123">
      <c r="A123" s="6">
        <v>44038.0</v>
      </c>
      <c r="B123" s="7">
        <v>9406.0</v>
      </c>
      <c r="E123" s="16"/>
      <c r="K123" s="4"/>
      <c r="L123" s="5"/>
      <c r="M123" s="5"/>
      <c r="N123" s="5"/>
      <c r="O123" s="5"/>
    </row>
    <row r="124">
      <c r="A124" s="6">
        <v>44039.0</v>
      </c>
      <c r="B124" s="7">
        <v>9781.0</v>
      </c>
      <c r="E124" s="16"/>
      <c r="K124" s="4"/>
      <c r="L124" s="5"/>
      <c r="M124" s="5"/>
      <c r="N124" s="5"/>
      <c r="O124" s="5"/>
    </row>
    <row r="125">
      <c r="A125" s="6">
        <v>44040.0</v>
      </c>
      <c r="B125" s="7">
        <v>10201.0</v>
      </c>
      <c r="E125" s="16"/>
      <c r="K125" s="4"/>
      <c r="L125" s="5"/>
      <c r="M125" s="5"/>
      <c r="N125" s="5"/>
      <c r="O125" s="5"/>
    </row>
    <row r="126">
      <c r="A126" s="6">
        <v>44041.0</v>
      </c>
      <c r="B126" s="7">
        <v>10604.0</v>
      </c>
      <c r="E126" s="16"/>
      <c r="K126" s="4"/>
      <c r="L126" s="5"/>
      <c r="M126" s="5"/>
      <c r="N126" s="5"/>
      <c r="O126" s="5"/>
    </row>
    <row r="127">
      <c r="A127" s="6">
        <v>44042.0</v>
      </c>
      <c r="B127" s="7">
        <v>11244.0</v>
      </c>
      <c r="E127" s="16"/>
      <c r="K127" s="4"/>
      <c r="L127" s="5"/>
      <c r="M127" s="5"/>
      <c r="N127" s="5"/>
      <c r="O127" s="5"/>
    </row>
    <row r="128">
      <c r="A128" s="6">
        <v>44043.0</v>
      </c>
      <c r="B128" s="7">
        <v>11507.0</v>
      </c>
      <c r="E128" s="16"/>
      <c r="K128" s="4"/>
      <c r="L128" s="5"/>
      <c r="M128" s="5"/>
      <c r="N128" s="5"/>
      <c r="O128" s="5"/>
    </row>
    <row r="129">
      <c r="A129" s="6">
        <v>44044.0</v>
      </c>
      <c r="B129" s="7">
        <v>11645.0</v>
      </c>
      <c r="E129" s="16"/>
      <c r="K129" s="4"/>
      <c r="L129" s="5"/>
      <c r="M129" s="5"/>
      <c r="N129" s="5"/>
      <c r="O129" s="5"/>
    </row>
    <row r="130">
      <c r="A130" s="6">
        <v>44045.0</v>
      </c>
      <c r="B130" s="7">
        <v>11726.0</v>
      </c>
      <c r="E130" s="16"/>
      <c r="K130" s="4"/>
      <c r="L130" s="5"/>
      <c r="M130" s="5"/>
      <c r="N130" s="5"/>
      <c r="O130" s="5"/>
    </row>
    <row r="131">
      <c r="A131" s="6">
        <v>44046.0</v>
      </c>
      <c r="B131" s="7">
        <v>11978.0</v>
      </c>
      <c r="E131" s="16"/>
      <c r="K131" s="4"/>
      <c r="L131" s="5"/>
      <c r="M131" s="5"/>
      <c r="N131" s="5"/>
      <c r="O131" s="5"/>
    </row>
    <row r="132">
      <c r="A132" s="6">
        <v>44047.0</v>
      </c>
      <c r="B132" s="7">
        <v>12383.0</v>
      </c>
      <c r="E132" s="16"/>
      <c r="K132" s="4"/>
      <c r="L132" s="5"/>
      <c r="M132" s="5"/>
      <c r="N132" s="5"/>
      <c r="O132" s="5"/>
    </row>
    <row r="133">
      <c r="A133" s="6">
        <v>44048.0</v>
      </c>
      <c r="B133" s="7">
        <v>12792.0</v>
      </c>
      <c r="E133" s="16"/>
      <c r="K133" s="4"/>
      <c r="L133" s="5"/>
      <c r="M133" s="5"/>
      <c r="N133" s="5"/>
      <c r="O133" s="5"/>
    </row>
    <row r="134">
      <c r="A134" s="6">
        <v>44049.0</v>
      </c>
      <c r="B134" s="7">
        <v>13021.0</v>
      </c>
      <c r="E134" s="16"/>
      <c r="K134" s="4"/>
      <c r="L134" s="5"/>
      <c r="M134" s="5"/>
      <c r="N134" s="5"/>
      <c r="O134" s="5"/>
    </row>
    <row r="135">
      <c r="A135" s="6">
        <v>44050.0</v>
      </c>
      <c r="B135" s="7">
        <v>13449.0</v>
      </c>
      <c r="E135" s="16"/>
      <c r="K135" s="4"/>
      <c r="L135" s="5"/>
      <c r="M135" s="5"/>
      <c r="N135" s="5"/>
      <c r="O135" s="5"/>
    </row>
    <row r="136">
      <c r="A136" s="6">
        <v>44051.0</v>
      </c>
      <c r="B136" s="7">
        <v>13510.0</v>
      </c>
      <c r="E136" s="16"/>
      <c r="K136" s="4"/>
      <c r="L136" s="5"/>
      <c r="M136" s="5"/>
      <c r="N136" s="5"/>
      <c r="O136" s="5"/>
    </row>
    <row r="137">
      <c r="A137" s="6">
        <v>44052.0</v>
      </c>
      <c r="B137" s="7">
        <v>13598.0</v>
      </c>
      <c r="E137" s="16"/>
      <c r="K137" s="4"/>
      <c r="L137" s="5"/>
      <c r="M137" s="5"/>
      <c r="N137" s="5"/>
      <c r="O137" s="5"/>
    </row>
    <row r="138">
      <c r="A138" s="6">
        <v>44053.0</v>
      </c>
      <c r="B138" s="7">
        <v>13863.0</v>
      </c>
      <c r="E138" s="16"/>
      <c r="K138" s="4"/>
      <c r="L138" s="5"/>
      <c r="M138" s="5"/>
      <c r="N138" s="5"/>
      <c r="O138" s="5"/>
    </row>
    <row r="139">
      <c r="A139" s="6">
        <v>44054.0</v>
      </c>
      <c r="B139" s="7">
        <v>14177.0</v>
      </c>
      <c r="E139" s="16"/>
      <c r="K139" s="4"/>
      <c r="L139" s="5"/>
      <c r="M139" s="5"/>
      <c r="N139" s="5"/>
      <c r="O139" s="5"/>
    </row>
    <row r="140">
      <c r="A140" s="6">
        <v>44055.0</v>
      </c>
      <c r="B140" s="7">
        <v>14483.0</v>
      </c>
      <c r="E140" s="16"/>
      <c r="K140" s="4"/>
      <c r="L140" s="5"/>
      <c r="M140" s="5"/>
      <c r="N140" s="5"/>
      <c r="O140" s="5"/>
    </row>
    <row r="141">
      <c r="A141" s="6">
        <v>44056.0</v>
      </c>
      <c r="B141" s="7">
        <v>14732.0</v>
      </c>
      <c r="E141" s="16"/>
      <c r="K141" s="4"/>
      <c r="L141" s="5"/>
      <c r="M141" s="5"/>
      <c r="N141" s="5"/>
      <c r="O141" s="5"/>
    </row>
    <row r="142">
      <c r="A142" s="6">
        <v>44057.0</v>
      </c>
      <c r="B142" s="7">
        <v>14944.0</v>
      </c>
      <c r="E142" s="16"/>
      <c r="K142" s="4"/>
      <c r="L142" s="5"/>
      <c r="M142" s="5"/>
      <c r="N142" s="5"/>
      <c r="O142" s="5"/>
    </row>
    <row r="143">
      <c r="A143" s="6">
        <v>44058.0</v>
      </c>
      <c r="B143" s="7">
        <v>14955.0</v>
      </c>
      <c r="E143" s="16"/>
      <c r="K143" s="4"/>
      <c r="L143" s="5"/>
      <c r="M143" s="5"/>
      <c r="N143" s="5"/>
      <c r="O143" s="5"/>
    </row>
    <row r="144">
      <c r="A144" s="6">
        <v>44059.0</v>
      </c>
      <c r="B144" s="7">
        <v>15116.0</v>
      </c>
      <c r="E144" s="16"/>
      <c r="K144" s="4"/>
      <c r="L144" s="5"/>
      <c r="M144" s="5"/>
      <c r="N144" s="5"/>
      <c r="O144" s="5"/>
    </row>
    <row r="145">
      <c r="A145" s="6">
        <v>44060.0</v>
      </c>
      <c r="B145" s="7">
        <v>15345.0</v>
      </c>
      <c r="E145" s="16"/>
      <c r="K145" s="4"/>
      <c r="L145" s="5"/>
      <c r="M145" s="5"/>
      <c r="N145" s="5"/>
      <c r="O145" s="5"/>
    </row>
    <row r="146">
      <c r="A146" s="6">
        <v>44061.0</v>
      </c>
      <c r="B146" s="7">
        <v>15538.0</v>
      </c>
      <c r="E146" s="16"/>
      <c r="K146" s="4"/>
      <c r="L146" s="5"/>
      <c r="M146" s="5"/>
      <c r="N146" s="5"/>
      <c r="O146" s="5"/>
    </row>
    <row r="147">
      <c r="A147" s="6">
        <v>44062.0</v>
      </c>
      <c r="B147" s="7">
        <v>15599.0</v>
      </c>
      <c r="E147" s="16"/>
      <c r="K147" s="4"/>
      <c r="L147" s="5"/>
      <c r="M147" s="5"/>
      <c r="N147" s="5"/>
      <c r="O147" s="5"/>
    </row>
    <row r="148">
      <c r="A148" s="6">
        <v>44063.0</v>
      </c>
      <c r="B148" s="7">
        <v>15883.0</v>
      </c>
      <c r="E148" s="16"/>
      <c r="K148" s="4"/>
      <c r="L148" s="5"/>
      <c r="M148" s="5"/>
      <c r="N148" s="5"/>
      <c r="O148" s="5"/>
    </row>
    <row r="149">
      <c r="A149" s="6">
        <v>44064.0</v>
      </c>
      <c r="B149" s="7">
        <v>16060.0</v>
      </c>
      <c r="E149" s="16"/>
      <c r="K149" s="4"/>
      <c r="L149" s="5"/>
      <c r="M149" s="5"/>
      <c r="N149" s="5"/>
      <c r="O149" s="5"/>
    </row>
    <row r="150">
      <c r="A150" s="6">
        <v>44065.0</v>
      </c>
      <c r="B150" s="7">
        <v>16341.0</v>
      </c>
      <c r="E150" s="16"/>
      <c r="K150" s="4"/>
      <c r="L150" s="5"/>
      <c r="M150" s="5"/>
      <c r="N150" s="5"/>
      <c r="O150" s="5"/>
    </row>
    <row r="151">
      <c r="A151" s="6">
        <v>44066.0</v>
      </c>
      <c r="B151" s="7">
        <v>16389.0</v>
      </c>
      <c r="E151" s="16"/>
      <c r="K151" s="4"/>
      <c r="L151" s="5"/>
      <c r="M151" s="5"/>
      <c r="N151" s="5"/>
      <c r="O151" s="5"/>
    </row>
    <row r="152">
      <c r="A152" s="6">
        <v>44067.0</v>
      </c>
      <c r="B152" s="7">
        <v>16654.0</v>
      </c>
      <c r="E152" s="16"/>
      <c r="K152" s="4"/>
      <c r="L152" s="5"/>
      <c r="M152" s="5"/>
      <c r="N152" s="5"/>
      <c r="O152" s="5"/>
    </row>
    <row r="153">
      <c r="A153" s="6">
        <v>44068.0</v>
      </c>
      <c r="B153" s="7">
        <v>17121.0</v>
      </c>
      <c r="E153" s="16"/>
      <c r="K153" s="4"/>
      <c r="L153" s="5"/>
      <c r="M153" s="5"/>
      <c r="N153" s="5"/>
      <c r="O153" s="5"/>
    </row>
    <row r="154">
      <c r="A154" s="6">
        <v>44069.0</v>
      </c>
      <c r="B154" s="7">
        <v>17386.0</v>
      </c>
      <c r="E154" s="16"/>
      <c r="K154" s="4"/>
      <c r="L154" s="5"/>
      <c r="M154" s="5"/>
      <c r="N154" s="5"/>
      <c r="O154" s="5"/>
    </row>
    <row r="155">
      <c r="A155" s="6">
        <v>44070.0</v>
      </c>
      <c r="B155" s="7">
        <v>17662.0</v>
      </c>
      <c r="E155" s="16"/>
      <c r="K155" s="4"/>
      <c r="L155" s="5"/>
      <c r="M155" s="5"/>
      <c r="N155" s="5"/>
      <c r="O155" s="5"/>
    </row>
    <row r="156">
      <c r="A156" s="6">
        <v>44071.0</v>
      </c>
      <c r="B156" s="7">
        <v>17956.0</v>
      </c>
      <c r="E156" s="16"/>
      <c r="K156" s="4"/>
      <c r="L156" s="5"/>
      <c r="M156" s="5"/>
      <c r="N156" s="5"/>
      <c r="O156" s="5"/>
    </row>
    <row r="157">
      <c r="A157" s="6">
        <v>44072.0</v>
      </c>
      <c r="B157" s="7">
        <v>18154.0</v>
      </c>
      <c r="E157" s="16"/>
      <c r="K157" s="4"/>
      <c r="L157" s="5"/>
      <c r="M157" s="5"/>
      <c r="N157" s="5"/>
      <c r="O157" s="5"/>
    </row>
    <row r="158">
      <c r="A158" s="6">
        <v>44073.0</v>
      </c>
      <c r="B158" s="7">
        <v>18319.0</v>
      </c>
      <c r="E158" s="16"/>
      <c r="K158" s="4"/>
      <c r="L158" s="5"/>
      <c r="M158" s="5"/>
      <c r="N158" s="5"/>
      <c r="O158" s="5"/>
    </row>
    <row r="159">
      <c r="A159" s="6">
        <v>44074.0</v>
      </c>
      <c r="B159" s="7">
        <v>18470.0</v>
      </c>
      <c r="E159" s="16"/>
      <c r="K159" s="4"/>
      <c r="L159" s="5"/>
      <c r="M159" s="5"/>
      <c r="N159" s="5"/>
      <c r="O159" s="5"/>
    </row>
    <row r="160">
      <c r="A160" s="6">
        <v>44075.0</v>
      </c>
      <c r="B160" s="7">
        <v>18699.0</v>
      </c>
      <c r="E160" s="16"/>
      <c r="K160" s="4"/>
      <c r="L160" s="5"/>
      <c r="M160" s="5"/>
      <c r="N160" s="5"/>
      <c r="O160" s="5"/>
    </row>
    <row r="161">
      <c r="A161" s="6">
        <v>44076.0</v>
      </c>
      <c r="B161" s="7">
        <v>19027.0</v>
      </c>
      <c r="E161" s="16"/>
      <c r="K161" s="4"/>
      <c r="L161" s="5"/>
      <c r="M161" s="5"/>
      <c r="N161" s="5"/>
      <c r="O161" s="5"/>
    </row>
    <row r="162">
      <c r="A162" s="6">
        <v>44077.0</v>
      </c>
      <c r="B162" s="7">
        <v>19219.0</v>
      </c>
      <c r="E162" s="16"/>
      <c r="K162" s="4"/>
      <c r="L162" s="5"/>
      <c r="M162" s="5"/>
      <c r="N162" s="5"/>
      <c r="O162" s="5"/>
    </row>
    <row r="163">
      <c r="A163" s="6">
        <v>44078.0</v>
      </c>
      <c r="B163" s="7">
        <v>19576.0</v>
      </c>
      <c r="E163" s="16"/>
      <c r="K163" s="4"/>
      <c r="L163" s="5"/>
      <c r="M163" s="5"/>
      <c r="N163" s="5"/>
      <c r="O163" s="5"/>
    </row>
    <row r="164">
      <c r="A164" s="6">
        <v>44079.0</v>
      </c>
      <c r="B164" s="7">
        <v>19576.0</v>
      </c>
      <c r="E164" s="16"/>
      <c r="K164" s="4"/>
      <c r="L164" s="5"/>
      <c r="M164" s="5"/>
      <c r="N164" s="5"/>
      <c r="O164" s="5"/>
    </row>
    <row r="165">
      <c r="A165" s="6">
        <v>44080.0</v>
      </c>
      <c r="B165" s="7">
        <v>19782.0</v>
      </c>
      <c r="E165" s="16"/>
      <c r="K165" s="4"/>
      <c r="L165" s="5"/>
      <c r="M165" s="5"/>
      <c r="N165" s="5"/>
      <c r="O165" s="5"/>
    </row>
    <row r="166">
      <c r="A166" s="6">
        <v>44081.0</v>
      </c>
      <c r="B166" s="7">
        <v>19862.0</v>
      </c>
      <c r="E166" s="16"/>
      <c r="K166" s="4"/>
      <c r="L166" s="5"/>
      <c r="M166" s="5"/>
      <c r="N166" s="5"/>
      <c r="O166" s="5"/>
    </row>
    <row r="167">
      <c r="A167" s="6">
        <v>44082.0</v>
      </c>
      <c r="B167" s="7">
        <v>20070.0</v>
      </c>
      <c r="E167" s="16"/>
      <c r="K167" s="4"/>
      <c r="L167" s="5"/>
      <c r="M167" s="5"/>
      <c r="N167" s="5"/>
      <c r="O167" s="5"/>
    </row>
    <row r="168">
      <c r="A168" s="6">
        <v>44083.0</v>
      </c>
      <c r="B168" s="7">
        <v>20246.0</v>
      </c>
      <c r="E168" s="16"/>
      <c r="K168" s="4"/>
      <c r="L168" s="5"/>
      <c r="M168" s="5"/>
      <c r="N168" s="5"/>
      <c r="O168" s="5"/>
    </row>
    <row r="169">
      <c r="A169" s="6">
        <v>44084.0</v>
      </c>
      <c r="B169" s="7">
        <v>20526.0</v>
      </c>
      <c r="E169" s="16"/>
      <c r="K169" s="4"/>
      <c r="L169" s="5"/>
      <c r="M169" s="5"/>
      <c r="N169" s="5"/>
      <c r="O169" s="5"/>
    </row>
    <row r="170">
      <c r="A170" s="6">
        <v>44085.0</v>
      </c>
      <c r="B170" s="7">
        <v>20794.0</v>
      </c>
      <c r="E170" s="16"/>
      <c r="K170" s="4"/>
      <c r="L170" s="5"/>
      <c r="M170" s="5"/>
      <c r="N170" s="5"/>
      <c r="O170" s="5"/>
    </row>
    <row r="171">
      <c r="A171" s="6">
        <v>44086.0</v>
      </c>
      <c r="B171" s="7">
        <v>20956.0</v>
      </c>
      <c r="E171" s="16"/>
      <c r="K171" s="4"/>
      <c r="L171" s="5"/>
      <c r="M171" s="5"/>
      <c r="N171" s="5"/>
      <c r="O171" s="5"/>
    </row>
    <row r="172">
      <c r="A172" s="6">
        <v>44087.0</v>
      </c>
      <c r="B172" s="7">
        <v>21025.0</v>
      </c>
      <c r="E172" s="16"/>
      <c r="K172" s="4"/>
      <c r="L172" s="5"/>
      <c r="M172" s="5"/>
      <c r="N172" s="5"/>
      <c r="O172" s="5"/>
    </row>
    <row r="173">
      <c r="A173" s="6">
        <v>44088.0</v>
      </c>
      <c r="B173" s="7">
        <v>21215.0</v>
      </c>
      <c r="E173" s="16"/>
      <c r="K173" s="4"/>
      <c r="L173" s="5"/>
      <c r="M173" s="5"/>
      <c r="N173" s="5"/>
      <c r="O173" s="5"/>
    </row>
    <row r="174">
      <c r="A174" s="6">
        <v>44089.0</v>
      </c>
      <c r="B174" s="7">
        <v>21417.0</v>
      </c>
      <c r="E174" s="16"/>
      <c r="K174" s="4"/>
      <c r="L174" s="5"/>
      <c r="M174" s="5"/>
      <c r="N174" s="5"/>
      <c r="O174" s="5"/>
    </row>
    <row r="175">
      <c r="A175" s="6">
        <v>44090.0</v>
      </c>
      <c r="B175" s="7">
        <v>21688.0</v>
      </c>
      <c r="E175" s="16"/>
      <c r="K175" s="4"/>
      <c r="L175" s="5"/>
      <c r="M175" s="5"/>
      <c r="N175" s="5"/>
      <c r="O175" s="5"/>
    </row>
    <row r="176">
      <c r="A176" s="6">
        <v>44091.0</v>
      </c>
      <c r="B176" s="7">
        <v>21964.0</v>
      </c>
      <c r="E176" s="16"/>
      <c r="K176" s="4"/>
      <c r="L176" s="5"/>
      <c r="M176" s="5"/>
      <c r="N176" s="5"/>
      <c r="O176" s="5"/>
    </row>
    <row r="177">
      <c r="A177" s="6">
        <v>44092.0</v>
      </c>
      <c r="B177" s="7">
        <v>22209.0</v>
      </c>
      <c r="E177" s="16"/>
      <c r="K177" s="4"/>
      <c r="L177" s="5"/>
      <c r="M177" s="5"/>
      <c r="N177" s="5"/>
      <c r="O177" s="5"/>
    </row>
    <row r="178">
      <c r="A178" s="6">
        <v>44093.0</v>
      </c>
      <c r="B178" s="7">
        <v>22326.0</v>
      </c>
      <c r="E178" s="16"/>
      <c r="K178" s="4"/>
      <c r="L178" s="5"/>
      <c r="M178" s="5"/>
      <c r="N178" s="5"/>
      <c r="O178" s="5"/>
    </row>
    <row r="179">
      <c r="A179" s="6">
        <v>44094.0</v>
      </c>
      <c r="B179" s="7">
        <v>22387.0</v>
      </c>
      <c r="E179" s="16"/>
      <c r="K179" s="4"/>
      <c r="L179" s="5"/>
      <c r="M179" s="5"/>
      <c r="N179" s="5"/>
      <c r="O179" s="5"/>
    </row>
    <row r="180">
      <c r="A180" s="6">
        <v>44095.0</v>
      </c>
      <c r="B180" s="7">
        <v>22639.0</v>
      </c>
      <c r="E180" s="16"/>
      <c r="K180" s="4"/>
      <c r="L180" s="5"/>
      <c r="M180" s="5"/>
      <c r="N180" s="5"/>
      <c r="O180" s="5"/>
    </row>
    <row r="181">
      <c r="A181" s="6">
        <v>44096.0</v>
      </c>
      <c r="B181" s="7">
        <v>22781.0</v>
      </c>
      <c r="E181" s="16"/>
      <c r="K181" s="4"/>
      <c r="L181" s="5"/>
      <c r="M181" s="5"/>
      <c r="N181" s="5"/>
      <c r="O181" s="5"/>
    </row>
    <row r="182">
      <c r="A182" s="6">
        <v>44097.0</v>
      </c>
      <c r="B182" s="7">
        <v>22916.0</v>
      </c>
      <c r="E182" s="16"/>
      <c r="K182" s="4"/>
      <c r="L182" s="5"/>
      <c r="M182" s="5"/>
      <c r="N182" s="5"/>
      <c r="O182" s="5"/>
    </row>
    <row r="183">
      <c r="A183" s="6">
        <v>44098.0</v>
      </c>
      <c r="B183" s="7">
        <v>23132.0</v>
      </c>
      <c r="E183" s="16"/>
      <c r="K183" s="4"/>
      <c r="L183" s="5"/>
      <c r="M183" s="5"/>
      <c r="N183" s="5"/>
      <c r="O183" s="5"/>
    </row>
    <row r="184">
      <c r="A184" s="6">
        <v>44099.0</v>
      </c>
      <c r="B184" s="7">
        <v>23275.0</v>
      </c>
      <c r="E184" s="16"/>
      <c r="K184" s="4"/>
      <c r="L184" s="5"/>
      <c r="M184" s="5"/>
      <c r="N184" s="5"/>
      <c r="O184" s="5"/>
    </row>
    <row r="185">
      <c r="A185" s="6">
        <v>44100.0</v>
      </c>
      <c r="B185" s="7">
        <v>23437.0</v>
      </c>
      <c r="E185" s="16"/>
      <c r="K185" s="4"/>
      <c r="L185" s="5"/>
      <c r="M185" s="5"/>
      <c r="N185" s="5"/>
      <c r="O185" s="5"/>
    </row>
    <row r="186">
      <c r="A186" s="6">
        <v>44101.0</v>
      </c>
      <c r="B186" s="7">
        <v>23535.0</v>
      </c>
      <c r="E186" s="16"/>
      <c r="K186" s="4"/>
      <c r="L186" s="5"/>
      <c r="M186" s="5"/>
      <c r="N186" s="5"/>
      <c r="O186" s="5"/>
    </row>
    <row r="187">
      <c r="A187" s="6">
        <v>44102.0</v>
      </c>
      <c r="B187" s="7">
        <v>23740.0</v>
      </c>
      <c r="E187" s="16"/>
      <c r="K187" s="4"/>
      <c r="L187" s="5"/>
      <c r="M187" s="5"/>
      <c r="N187" s="5"/>
      <c r="O187" s="5"/>
    </row>
    <row r="188">
      <c r="A188" s="6">
        <v>44103.0</v>
      </c>
      <c r="B188" s="7">
        <v>23937.0</v>
      </c>
      <c r="E188" s="16"/>
      <c r="K188" s="4"/>
      <c r="L188" s="5"/>
      <c r="M188" s="5"/>
      <c r="N188" s="5"/>
      <c r="O188" s="5"/>
    </row>
    <row r="189">
      <c r="A189" s="6">
        <v>44104.0</v>
      </c>
      <c r="B189" s="7">
        <v>24128.0</v>
      </c>
      <c r="E189" s="16"/>
      <c r="K189" s="4"/>
      <c r="L189" s="5"/>
      <c r="M189" s="5"/>
      <c r="N189" s="5"/>
      <c r="O189" s="5"/>
    </row>
    <row r="190">
      <c r="A190" s="6">
        <v>44105.0</v>
      </c>
      <c r="B190" s="7">
        <v>24317.0</v>
      </c>
      <c r="E190" s="16"/>
      <c r="K190" s="4"/>
      <c r="L190" s="5"/>
      <c r="M190" s="5"/>
      <c r="N190" s="5"/>
      <c r="O190" s="5"/>
    </row>
    <row r="191">
      <c r="A191" s="6">
        <v>44106.0</v>
      </c>
      <c r="B191" s="7">
        <v>24538.0</v>
      </c>
      <c r="E191" s="16"/>
      <c r="K191" s="4"/>
      <c r="L191" s="5"/>
      <c r="M191" s="5"/>
      <c r="N191" s="5"/>
      <c r="O191" s="5"/>
    </row>
    <row r="192">
      <c r="A192" s="6">
        <v>44107.0</v>
      </c>
      <c r="B192" s="7">
        <v>24591.0</v>
      </c>
      <c r="E192" s="16"/>
      <c r="K192" s="4"/>
      <c r="L192" s="5"/>
      <c r="M192" s="5"/>
      <c r="N192" s="5"/>
      <c r="O192" s="5"/>
    </row>
    <row r="193">
      <c r="A193" s="6">
        <v>44108.0</v>
      </c>
      <c r="B193" s="7">
        <v>24691.0</v>
      </c>
      <c r="E193" s="16"/>
      <c r="K193" s="4"/>
      <c r="L193" s="5"/>
      <c r="M193" s="5"/>
      <c r="N193" s="5"/>
      <c r="O193" s="5"/>
    </row>
    <row r="194">
      <c r="A194" s="6">
        <v>44109.0</v>
      </c>
      <c r="B194" s="7">
        <v>24935.0</v>
      </c>
      <c r="E194" s="16"/>
      <c r="K194" s="4"/>
      <c r="L194" s="5"/>
      <c r="M194" s="5"/>
      <c r="N194" s="5"/>
      <c r="O194" s="5"/>
    </row>
    <row r="195">
      <c r="A195" s="6">
        <v>44110.0</v>
      </c>
      <c r="B195" s="7">
        <v>25176.0</v>
      </c>
      <c r="E195" s="16"/>
      <c r="K195" s="4"/>
      <c r="L195" s="5"/>
      <c r="M195" s="5"/>
      <c r="N195" s="5"/>
      <c r="O195" s="5"/>
    </row>
    <row r="196">
      <c r="A196" s="6">
        <v>44111.0</v>
      </c>
      <c r="B196" s="7">
        <v>25423.0</v>
      </c>
      <c r="E196" s="16"/>
      <c r="K196" s="4"/>
      <c r="L196" s="5"/>
      <c r="M196" s="5"/>
      <c r="N196" s="5"/>
      <c r="O196" s="5"/>
    </row>
    <row r="197">
      <c r="A197" s="6">
        <v>44112.0</v>
      </c>
      <c r="B197" s="7">
        <v>25610.0</v>
      </c>
      <c r="E197" s="16"/>
      <c r="K197" s="4"/>
      <c r="L197" s="5"/>
      <c r="M197" s="5"/>
      <c r="N197" s="5"/>
      <c r="O197" s="5"/>
    </row>
    <row r="198">
      <c r="A198" s="6">
        <v>44113.0</v>
      </c>
      <c r="B198" s="7">
        <v>25775.0</v>
      </c>
      <c r="E198" s="16"/>
      <c r="K198" s="4"/>
      <c r="L198" s="5"/>
      <c r="M198" s="5"/>
      <c r="N198" s="5"/>
      <c r="O198" s="5"/>
    </row>
    <row r="199">
      <c r="A199" s="6">
        <v>44114.0</v>
      </c>
      <c r="B199" s="7">
        <v>25818.0</v>
      </c>
      <c r="E199" s="16"/>
      <c r="K199" s="4"/>
      <c r="L199" s="5"/>
      <c r="M199" s="5"/>
      <c r="N199" s="5"/>
      <c r="O199" s="5"/>
    </row>
    <row r="200">
      <c r="A200" s="6">
        <v>44115.0</v>
      </c>
      <c r="B200" s="7">
        <v>25854.0</v>
      </c>
      <c r="E200" s="16"/>
      <c r="K200" s="4"/>
      <c r="L200" s="5"/>
      <c r="M200" s="5"/>
      <c r="N200" s="5"/>
      <c r="O200" s="5"/>
    </row>
    <row r="201">
      <c r="A201" s="6">
        <v>44116.0</v>
      </c>
      <c r="B201" s="7">
        <v>25928.0</v>
      </c>
      <c r="E201" s="16"/>
      <c r="K201" s="4"/>
      <c r="L201" s="5"/>
      <c r="M201" s="5"/>
      <c r="N201" s="5"/>
      <c r="O201" s="5"/>
    </row>
    <row r="202">
      <c r="A202" s="6">
        <v>44117.0</v>
      </c>
      <c r="B202" s="7">
        <v>26119.0</v>
      </c>
      <c r="E202" s="16"/>
      <c r="K202" s="4"/>
      <c r="L202" s="5"/>
      <c r="M202" s="5"/>
      <c r="N202" s="5"/>
      <c r="O202" s="5"/>
    </row>
    <row r="203">
      <c r="A203" s="6">
        <v>44118.0</v>
      </c>
      <c r="B203" s="7">
        <v>26316.0</v>
      </c>
      <c r="E203" s="16"/>
      <c r="K203" s="4"/>
      <c r="L203" s="5"/>
      <c r="M203" s="5"/>
      <c r="N203" s="5"/>
      <c r="O203" s="5"/>
    </row>
    <row r="204">
      <c r="A204" s="6">
        <v>44119.0</v>
      </c>
      <c r="B204" s="7">
        <v>26421.0</v>
      </c>
      <c r="E204" s="16"/>
      <c r="K204" s="4"/>
      <c r="L204" s="5"/>
      <c r="M204" s="5"/>
      <c r="N204" s="5"/>
      <c r="O204" s="5"/>
    </row>
    <row r="205">
      <c r="A205" s="6">
        <v>44120.0</v>
      </c>
      <c r="B205" s="7">
        <v>26621.0</v>
      </c>
      <c r="E205" s="16"/>
      <c r="K205" s="4"/>
      <c r="L205" s="5"/>
      <c r="M205" s="5"/>
      <c r="N205" s="5"/>
      <c r="O205" s="5"/>
    </row>
    <row r="206">
      <c r="A206" s="6">
        <v>44121.0</v>
      </c>
      <c r="B206" s="7">
        <v>26670.0</v>
      </c>
      <c r="E206" s="16"/>
      <c r="K206" s="4"/>
      <c r="L206" s="5"/>
      <c r="M206" s="5"/>
      <c r="N206" s="5"/>
      <c r="O206" s="5"/>
    </row>
    <row r="207">
      <c r="A207" s="6">
        <v>44122.0</v>
      </c>
      <c r="B207" s="7">
        <v>26691.0</v>
      </c>
      <c r="E207" s="16"/>
      <c r="K207" s="4"/>
      <c r="L207" s="5"/>
      <c r="M207" s="5"/>
      <c r="N207" s="5"/>
      <c r="O207" s="5"/>
    </row>
    <row r="208">
      <c r="A208" s="6">
        <v>44123.0</v>
      </c>
      <c r="B208" s="7">
        <v>26916.0</v>
      </c>
      <c r="E208" s="16"/>
      <c r="K208" s="4"/>
      <c r="L208" s="5"/>
      <c r="M208" s="5"/>
      <c r="N208" s="5"/>
      <c r="O208" s="5"/>
    </row>
    <row r="209">
      <c r="A209" s="6">
        <v>44124.0</v>
      </c>
      <c r="B209" s="7">
        <v>27169.0</v>
      </c>
      <c r="E209" s="16"/>
      <c r="K209" s="4"/>
      <c r="L209" s="5"/>
      <c r="M209" s="5"/>
      <c r="N209" s="5"/>
      <c r="O209" s="5"/>
    </row>
    <row r="210">
      <c r="A210" s="6">
        <v>44125.0</v>
      </c>
      <c r="B210" s="7">
        <v>27424.0</v>
      </c>
      <c r="E210" s="16"/>
      <c r="K210" s="4"/>
      <c r="L210" s="5"/>
      <c r="M210" s="5"/>
      <c r="N210" s="5"/>
      <c r="O210" s="5"/>
    </row>
    <row r="211">
      <c r="A211" s="6">
        <v>44126.0</v>
      </c>
      <c r="B211" s="7">
        <v>27617.0</v>
      </c>
      <c r="E211" s="16"/>
      <c r="K211" s="4"/>
      <c r="L211" s="5"/>
      <c r="M211" s="5"/>
      <c r="N211" s="5"/>
      <c r="O211" s="5"/>
    </row>
    <row r="212">
      <c r="A212" s="6">
        <v>44127.0</v>
      </c>
      <c r="B212" s="7">
        <v>27913.0</v>
      </c>
      <c r="E212" s="16"/>
      <c r="K212" s="4"/>
      <c r="L212" s="5"/>
      <c r="M212" s="5"/>
      <c r="N212" s="5"/>
      <c r="O212" s="5"/>
    </row>
    <row r="213">
      <c r="A213" s="6">
        <v>44128.0</v>
      </c>
      <c r="B213" s="7">
        <v>28110.0</v>
      </c>
      <c r="E213" s="16"/>
      <c r="K213" s="4"/>
      <c r="L213" s="5"/>
      <c r="M213" s="5"/>
      <c r="N213" s="5"/>
      <c r="O213" s="5"/>
    </row>
    <row r="214">
      <c r="A214" s="6">
        <v>44129.0</v>
      </c>
      <c r="B214" s="7">
        <v>28151.0</v>
      </c>
      <c r="E214" s="16"/>
      <c r="K214" s="4"/>
      <c r="L214" s="5"/>
      <c r="M214" s="5"/>
      <c r="N214" s="5"/>
      <c r="O214" s="5"/>
    </row>
    <row r="215">
      <c r="A215" s="6">
        <v>44130.0</v>
      </c>
      <c r="B215" s="7">
        <v>28316.0</v>
      </c>
      <c r="E215" s="16"/>
      <c r="K215" s="4"/>
      <c r="L215" s="5"/>
      <c r="M215" s="5"/>
      <c r="N215" s="5"/>
      <c r="O215" s="5"/>
    </row>
    <row r="216">
      <c r="A216" s="6">
        <v>44131.0</v>
      </c>
      <c r="B216" s="7">
        <v>28583.0</v>
      </c>
      <c r="E216" s="16"/>
      <c r="K216" s="4"/>
      <c r="L216" s="5"/>
      <c r="M216" s="5"/>
      <c r="N216" s="5"/>
      <c r="O216" s="5"/>
    </row>
    <row r="217">
      <c r="A217" s="6">
        <v>44132.0</v>
      </c>
      <c r="B217" s="7">
        <v>28795.0</v>
      </c>
      <c r="E217" s="16"/>
      <c r="K217" s="4"/>
      <c r="L217" s="5"/>
      <c r="M217" s="5"/>
      <c r="N217" s="5"/>
      <c r="O217" s="5"/>
    </row>
    <row r="218">
      <c r="A218" s="6">
        <v>44133.0</v>
      </c>
      <c r="B218" s="7">
        <v>29050.0</v>
      </c>
      <c r="E218" s="16"/>
      <c r="K218" s="4"/>
      <c r="L218" s="5"/>
      <c r="M218" s="5"/>
      <c r="N218" s="5"/>
      <c r="O218" s="5"/>
    </row>
    <row r="219">
      <c r="A219" s="6">
        <v>44134.0</v>
      </c>
      <c r="B219" s="7">
        <v>29223.0</v>
      </c>
      <c r="E219" s="16"/>
      <c r="K219" s="4"/>
      <c r="L219" s="5"/>
      <c r="M219" s="5"/>
      <c r="N219" s="5"/>
      <c r="O219" s="5"/>
    </row>
    <row r="220">
      <c r="A220" s="6">
        <v>44135.0</v>
      </c>
      <c r="B220" s="7">
        <v>29388.0</v>
      </c>
      <c r="E220" s="16"/>
      <c r="K220" s="4"/>
      <c r="L220" s="5"/>
      <c r="M220" s="5"/>
      <c r="N220" s="5"/>
      <c r="O220" s="5"/>
    </row>
    <row r="221">
      <c r="A221" s="6">
        <v>44136.0</v>
      </c>
      <c r="B221" s="7">
        <v>29445.0</v>
      </c>
      <c r="E221" s="16"/>
      <c r="K221" s="4"/>
      <c r="L221" s="5"/>
      <c r="M221" s="5"/>
      <c r="N221" s="5"/>
      <c r="O221" s="5"/>
    </row>
    <row r="222">
      <c r="A222" s="6">
        <v>44137.0</v>
      </c>
      <c r="B222" s="7">
        <v>29581.0</v>
      </c>
      <c r="E222" s="16"/>
      <c r="K222" s="4"/>
      <c r="L222" s="5"/>
      <c r="M222" s="5"/>
      <c r="N222" s="5"/>
      <c r="O222" s="5"/>
    </row>
    <row r="223">
      <c r="A223" s="6">
        <v>44138.0</v>
      </c>
      <c r="B223" s="7">
        <v>29671.0</v>
      </c>
      <c r="E223" s="16"/>
      <c r="K223" s="4"/>
      <c r="L223" s="5"/>
      <c r="M223" s="5"/>
      <c r="N223" s="5"/>
      <c r="O223" s="5"/>
    </row>
    <row r="224">
      <c r="A224" s="6">
        <v>44139.0</v>
      </c>
      <c r="B224" s="7">
        <v>29853.0</v>
      </c>
      <c r="E224" s="16"/>
      <c r="K224" s="4"/>
      <c r="L224" s="5"/>
      <c r="M224" s="5"/>
      <c r="N224" s="5"/>
      <c r="O224" s="5"/>
    </row>
    <row r="225">
      <c r="A225" s="6">
        <v>44140.0</v>
      </c>
      <c r="B225" s="7">
        <v>30105.0</v>
      </c>
      <c r="E225" s="16"/>
      <c r="K225" s="4"/>
      <c r="L225" s="5"/>
      <c r="M225" s="5"/>
      <c r="N225" s="5"/>
      <c r="O225" s="5"/>
    </row>
    <row r="226">
      <c r="A226" s="6">
        <v>44141.0</v>
      </c>
      <c r="B226" s="7">
        <v>30307.0</v>
      </c>
      <c r="E226" s="16"/>
      <c r="K226" s="4"/>
      <c r="L226" s="5"/>
      <c r="M226" s="5"/>
      <c r="N226" s="5"/>
      <c r="O226" s="5"/>
    </row>
    <row r="227">
      <c r="A227" s="6">
        <v>44142.0</v>
      </c>
      <c r="B227" s="7">
        <v>30481.0</v>
      </c>
      <c r="E227" s="16"/>
      <c r="K227" s="4"/>
      <c r="L227" s="5"/>
      <c r="M227" s="5"/>
      <c r="N227" s="5"/>
      <c r="O227" s="5"/>
    </row>
    <row r="228">
      <c r="A228" s="6">
        <v>44143.0</v>
      </c>
      <c r="B228" s="7">
        <v>30533.0</v>
      </c>
      <c r="E228" s="16"/>
      <c r="K228" s="4"/>
      <c r="L228" s="5"/>
      <c r="M228" s="5"/>
      <c r="N228" s="5"/>
      <c r="O228" s="5"/>
    </row>
    <row r="229">
      <c r="A229" s="6">
        <v>44144.0</v>
      </c>
      <c r="B229" s="7">
        <v>30776.0</v>
      </c>
      <c r="E229" s="16"/>
      <c r="K229" s="4"/>
      <c r="L229" s="5"/>
      <c r="M229" s="5"/>
      <c r="N229" s="5"/>
      <c r="O229" s="5"/>
    </row>
    <row r="230">
      <c r="A230" s="6">
        <v>44145.0</v>
      </c>
      <c r="B230" s="7">
        <v>31022.0</v>
      </c>
      <c r="E230" s="16"/>
      <c r="K230" s="4"/>
      <c r="L230" s="5"/>
      <c r="M230" s="5"/>
      <c r="N230" s="5"/>
      <c r="O230" s="5"/>
    </row>
    <row r="231">
      <c r="A231" s="6">
        <v>44146.0</v>
      </c>
      <c r="B231" s="7">
        <v>31265.0</v>
      </c>
      <c r="E231" s="16"/>
      <c r="K231" s="4"/>
      <c r="L231" s="5"/>
      <c r="M231" s="5"/>
      <c r="N231" s="5"/>
      <c r="O231" s="5"/>
    </row>
    <row r="232">
      <c r="A232" s="6">
        <v>44147.0</v>
      </c>
      <c r="B232" s="7">
        <v>31810.0</v>
      </c>
      <c r="E232" s="16"/>
      <c r="K232" s="4"/>
      <c r="L232" s="5"/>
      <c r="M232" s="5"/>
      <c r="N232" s="5"/>
      <c r="O232" s="5"/>
    </row>
    <row r="233">
      <c r="A233" s="6">
        <v>44148.0</v>
      </c>
      <c r="B233" s="7">
        <v>32024.0</v>
      </c>
      <c r="E233" s="16"/>
      <c r="K233" s="4"/>
      <c r="L233" s="5"/>
      <c r="M233" s="5"/>
      <c r="N233" s="5"/>
      <c r="O233" s="5"/>
    </row>
    <row r="234">
      <c r="A234" s="6">
        <v>44149.0</v>
      </c>
      <c r="B234" s="7">
        <v>32107.0</v>
      </c>
      <c r="E234" s="16"/>
      <c r="K234" s="4"/>
      <c r="L234" s="5"/>
      <c r="M234" s="5"/>
      <c r="N234" s="5"/>
      <c r="O234" s="5"/>
    </row>
    <row r="235">
      <c r="A235" s="6">
        <v>44150.0</v>
      </c>
      <c r="B235" s="7">
        <v>32177.0</v>
      </c>
      <c r="E235" s="16"/>
      <c r="K235" s="4"/>
      <c r="L235" s="5"/>
      <c r="M235" s="5"/>
      <c r="N235" s="5"/>
      <c r="O235" s="5"/>
    </row>
    <row r="236">
      <c r="A236" s="6">
        <v>44151.0</v>
      </c>
      <c r="B236" s="7">
        <v>32399.0</v>
      </c>
      <c r="E236" s="16"/>
      <c r="K236" s="4"/>
      <c r="L236" s="5"/>
      <c r="M236" s="5"/>
      <c r="N236" s="5"/>
      <c r="O236" s="5"/>
    </row>
    <row r="237">
      <c r="A237" s="6">
        <v>44152.0</v>
      </c>
      <c r="B237" s="7">
        <v>32710.0</v>
      </c>
      <c r="E237" s="16"/>
      <c r="K237" s="4"/>
      <c r="L237" s="5"/>
      <c r="M237" s="5"/>
      <c r="N237" s="5"/>
      <c r="O237" s="5"/>
    </row>
    <row r="238">
      <c r="A238" s="6">
        <v>44153.0</v>
      </c>
      <c r="B238" s="7">
        <v>32838.0</v>
      </c>
      <c r="E238" s="16"/>
      <c r="K238" s="4"/>
      <c r="L238" s="5"/>
      <c r="M238" s="5"/>
      <c r="N238" s="5"/>
      <c r="O238" s="5"/>
    </row>
    <row r="239">
      <c r="A239" s="6">
        <v>44154.0</v>
      </c>
      <c r="B239" s="7">
        <v>33176.0</v>
      </c>
      <c r="E239" s="16"/>
      <c r="K239" s="4"/>
      <c r="L239" s="5"/>
      <c r="M239" s="5"/>
      <c r="N239" s="5"/>
      <c r="O239" s="5"/>
    </row>
    <row r="240">
      <c r="A240" s="6">
        <v>44155.0</v>
      </c>
      <c r="B240" s="7">
        <v>33303.0</v>
      </c>
      <c r="E240" s="16"/>
      <c r="K240" s="4"/>
      <c r="L240" s="5"/>
      <c r="M240" s="5"/>
      <c r="N240" s="5"/>
      <c r="O240" s="5"/>
    </row>
    <row r="241">
      <c r="A241" s="6">
        <v>44156.0</v>
      </c>
      <c r="B241" s="7">
        <v>33452.0</v>
      </c>
      <c r="E241" s="16"/>
      <c r="K241" s="4"/>
      <c r="L241" s="5"/>
      <c r="M241" s="5"/>
      <c r="N241" s="5"/>
      <c r="O241" s="5"/>
    </row>
    <row r="242">
      <c r="A242" s="6">
        <v>44157.0</v>
      </c>
      <c r="B242" s="7">
        <v>33489.0</v>
      </c>
      <c r="E242" s="16"/>
      <c r="K242" s="4"/>
      <c r="L242" s="5"/>
      <c r="M242" s="5"/>
      <c r="N242" s="5"/>
      <c r="O242" s="5"/>
    </row>
    <row r="243">
      <c r="A243" s="6">
        <v>44158.0</v>
      </c>
      <c r="B243" s="7">
        <v>33782.0</v>
      </c>
      <c r="E243" s="16"/>
      <c r="K243" s="4"/>
      <c r="L243" s="5"/>
      <c r="M243" s="5"/>
      <c r="N243" s="5"/>
      <c r="O243" s="5"/>
    </row>
    <row r="244">
      <c r="A244" s="6">
        <v>44159.0</v>
      </c>
      <c r="B244" s="7">
        <v>34039.0</v>
      </c>
      <c r="E244" s="16"/>
      <c r="K244" s="4"/>
      <c r="L244" s="5"/>
      <c r="M244" s="5"/>
      <c r="N244" s="5"/>
      <c r="O244" s="5"/>
    </row>
    <row r="245">
      <c r="A245" s="6">
        <v>44160.0</v>
      </c>
      <c r="B245" s="7">
        <v>34361.0</v>
      </c>
      <c r="E245" s="16"/>
      <c r="K245" s="4"/>
      <c r="L245" s="5"/>
      <c r="M245" s="5"/>
      <c r="N245" s="5"/>
      <c r="O245" s="5"/>
    </row>
    <row r="246">
      <c r="A246" s="6">
        <v>44161.0</v>
      </c>
      <c r="B246" s="7">
        <v>34604.0</v>
      </c>
      <c r="E246" s="16"/>
      <c r="K246" s="4"/>
      <c r="L246" s="5"/>
      <c r="M246" s="5"/>
      <c r="N246" s="5"/>
      <c r="O246" s="5"/>
    </row>
    <row r="247">
      <c r="A247" s="6">
        <v>44162.0</v>
      </c>
      <c r="B247" s="7">
        <v>34835.0</v>
      </c>
      <c r="E247" s="16"/>
      <c r="K247" s="4"/>
      <c r="L247" s="5"/>
      <c r="M247" s="5"/>
      <c r="N247" s="5"/>
      <c r="O247" s="5"/>
    </row>
    <row r="248">
      <c r="A248" s="6">
        <v>44163.0</v>
      </c>
      <c r="B248" s="7">
        <v>34902.0</v>
      </c>
      <c r="E248" s="16"/>
      <c r="K248" s="4"/>
      <c r="L248" s="5"/>
      <c r="M248" s="5"/>
      <c r="N248" s="5"/>
      <c r="O248" s="5"/>
    </row>
    <row r="249">
      <c r="A249" s="6">
        <v>44164.0</v>
      </c>
      <c r="B249" s="7">
        <v>34950.0</v>
      </c>
      <c r="E249" s="16"/>
      <c r="K249" s="4"/>
      <c r="L249" s="5"/>
      <c r="M249" s="5"/>
      <c r="N249" s="5"/>
      <c r="O249" s="5"/>
    </row>
    <row r="250">
      <c r="A250" s="6">
        <v>44165.0</v>
      </c>
      <c r="B250" s="7">
        <v>35176.0</v>
      </c>
      <c r="E250" s="16"/>
      <c r="K250" s="4"/>
      <c r="L250" s="5"/>
      <c r="M250" s="5"/>
      <c r="N250" s="5"/>
      <c r="O250" s="5"/>
    </row>
    <row r="251">
      <c r="A251" s="6">
        <v>44166.0</v>
      </c>
      <c r="B251" s="7">
        <v>35437.0</v>
      </c>
      <c r="E251" s="16"/>
      <c r="K251" s="4"/>
      <c r="L251" s="5"/>
      <c r="M251" s="5"/>
      <c r="N251" s="5"/>
      <c r="O251" s="5"/>
    </row>
    <row r="252">
      <c r="A252" s="6">
        <v>44167.0</v>
      </c>
      <c r="B252" s="7">
        <v>35649.0</v>
      </c>
      <c r="E252" s="16"/>
      <c r="K252" s="4"/>
      <c r="L252" s="5"/>
      <c r="M252" s="5"/>
      <c r="N252" s="5"/>
      <c r="O252" s="5"/>
    </row>
    <row r="253">
      <c r="A253" s="6">
        <v>44168.0</v>
      </c>
      <c r="B253" s="7">
        <v>35842.0</v>
      </c>
      <c r="E253" s="16"/>
      <c r="K253" s="4"/>
      <c r="L253" s="5"/>
      <c r="M253" s="5"/>
      <c r="N253" s="5"/>
      <c r="O253" s="5"/>
    </row>
    <row r="254">
      <c r="A254" s="6">
        <v>44169.0</v>
      </c>
      <c r="B254" s="7">
        <v>36028.0</v>
      </c>
      <c r="E254" s="16"/>
      <c r="K254" s="4"/>
      <c r="L254" s="5"/>
      <c r="M254" s="5"/>
      <c r="N254" s="5"/>
      <c r="O254" s="5"/>
    </row>
    <row r="255">
      <c r="A255" s="6">
        <v>44170.0</v>
      </c>
      <c r="B255" s="7">
        <v>36157.0</v>
      </c>
      <c r="E255" s="16"/>
      <c r="K255" s="4"/>
      <c r="L255" s="5"/>
      <c r="M255" s="5"/>
      <c r="N255" s="5"/>
      <c r="O255" s="5"/>
    </row>
    <row r="256">
      <c r="A256" s="6">
        <v>44171.0</v>
      </c>
      <c r="B256" s="7">
        <v>36205.0</v>
      </c>
      <c r="E256" s="16"/>
      <c r="K256" s="4"/>
      <c r="L256" s="5"/>
      <c r="M256" s="5"/>
      <c r="N256" s="5"/>
      <c r="O256" s="5"/>
    </row>
    <row r="257">
      <c r="A257" s="6">
        <v>44172.0</v>
      </c>
      <c r="B257" s="7">
        <v>36456.0</v>
      </c>
      <c r="E257" s="16"/>
      <c r="K257" s="4"/>
      <c r="L257" s="5"/>
      <c r="M257" s="5"/>
      <c r="N257" s="5"/>
      <c r="O257" s="5"/>
    </row>
    <row r="258">
      <c r="A258" s="6">
        <v>44173.0</v>
      </c>
      <c r="B258" s="7">
        <v>36636.0</v>
      </c>
      <c r="E258" s="16"/>
      <c r="K258" s="4"/>
      <c r="L258" s="5"/>
      <c r="M258" s="5"/>
      <c r="N258" s="5"/>
      <c r="O258" s="5"/>
    </row>
    <row r="259">
      <c r="A259" s="6">
        <v>44174.0</v>
      </c>
      <c r="B259" s="7">
        <v>36813.0</v>
      </c>
      <c r="E259" s="16"/>
      <c r="K259" s="4"/>
      <c r="L259" s="5"/>
      <c r="M259" s="5"/>
      <c r="N259" s="5"/>
      <c r="O259" s="5"/>
    </row>
    <row r="260">
      <c r="A260" s="6">
        <v>44175.0</v>
      </c>
      <c r="B260" s="7">
        <v>37029.0</v>
      </c>
      <c r="E260" s="16"/>
      <c r="K260" s="4"/>
      <c r="L260" s="5"/>
      <c r="M260" s="5"/>
      <c r="N260" s="5"/>
      <c r="O260" s="5"/>
    </row>
    <row r="261">
      <c r="A261" s="6">
        <v>44176.0</v>
      </c>
      <c r="B261" s="7">
        <v>37218.0</v>
      </c>
      <c r="E261" s="16"/>
      <c r="K261" s="4"/>
      <c r="L261" s="5"/>
      <c r="M261" s="5"/>
      <c r="N261" s="5"/>
      <c r="O261" s="5"/>
    </row>
    <row r="262">
      <c r="A262" s="6">
        <v>44177.0</v>
      </c>
      <c r="B262" s="7">
        <v>37357.0</v>
      </c>
      <c r="E262" s="16"/>
      <c r="K262" s="4"/>
      <c r="L262" s="5"/>
      <c r="M262" s="5"/>
      <c r="N262" s="5"/>
      <c r="O262" s="5"/>
    </row>
    <row r="263">
      <c r="A263" s="6">
        <v>44178.0</v>
      </c>
      <c r="B263" s="7">
        <v>37440.0</v>
      </c>
      <c r="E263" s="16"/>
      <c r="K263" s="4"/>
      <c r="L263" s="5"/>
      <c r="M263" s="5"/>
      <c r="N263" s="5"/>
      <c r="O263" s="5"/>
    </row>
    <row r="264">
      <c r="A264" s="6">
        <v>44179.0</v>
      </c>
      <c r="B264" s="7">
        <v>37646.0</v>
      </c>
      <c r="E264" s="16"/>
      <c r="K264" s="4"/>
      <c r="L264" s="5"/>
      <c r="M264" s="5"/>
      <c r="N264" s="5"/>
      <c r="O264" s="5"/>
    </row>
    <row r="265">
      <c r="A265" s="6">
        <v>44180.0</v>
      </c>
      <c r="B265" s="7">
        <v>37939.0</v>
      </c>
      <c r="E265" s="16"/>
      <c r="K265" s="4"/>
      <c r="L265" s="5"/>
      <c r="M265" s="5"/>
      <c r="N265" s="5"/>
      <c r="O265" s="5"/>
    </row>
    <row r="266">
      <c r="A266" s="6">
        <v>44181.0</v>
      </c>
      <c r="B266" s="7">
        <v>38172.0</v>
      </c>
      <c r="E266" s="16"/>
      <c r="K266" s="4"/>
      <c r="L266" s="5"/>
      <c r="M266" s="5"/>
      <c r="N266" s="5"/>
      <c r="O266" s="5"/>
    </row>
    <row r="267">
      <c r="A267" s="6">
        <v>44182.0</v>
      </c>
      <c r="B267" s="7">
        <v>38356.0</v>
      </c>
      <c r="E267" s="16"/>
      <c r="K267" s="4"/>
      <c r="L267" s="5"/>
      <c r="M267" s="5"/>
      <c r="N267" s="5"/>
      <c r="O267" s="5"/>
    </row>
    <row r="268">
      <c r="A268" s="6">
        <v>44183.0</v>
      </c>
      <c r="B268" s="7">
        <v>38561.0</v>
      </c>
      <c r="E268" s="16"/>
      <c r="K268" s="4"/>
      <c r="L268" s="5"/>
      <c r="M268" s="5"/>
      <c r="N268" s="5"/>
      <c r="O268" s="5"/>
    </row>
    <row r="269">
      <c r="A269" s="6">
        <v>44184.0</v>
      </c>
      <c r="B269" s="7">
        <v>38642.0</v>
      </c>
      <c r="E269" s="16"/>
      <c r="K269" s="4"/>
      <c r="L269" s="5"/>
      <c r="M269" s="5"/>
      <c r="N269" s="5"/>
      <c r="O269" s="5"/>
    </row>
    <row r="270">
      <c r="A270" s="6">
        <v>44185.0</v>
      </c>
      <c r="B270" s="7">
        <v>38693.0</v>
      </c>
      <c r="E270" s="16"/>
      <c r="K270" s="4"/>
      <c r="L270" s="5"/>
      <c r="M270" s="5"/>
      <c r="N270" s="5"/>
      <c r="O270" s="5"/>
    </row>
    <row r="271">
      <c r="A271" s="6">
        <v>44186.0</v>
      </c>
      <c r="B271" s="7">
        <v>38878.0</v>
      </c>
      <c r="E271" s="16"/>
      <c r="K271" s="4"/>
      <c r="L271" s="5"/>
      <c r="M271" s="5"/>
      <c r="N271" s="5"/>
      <c r="O271" s="5"/>
    </row>
    <row r="272">
      <c r="A272" s="6">
        <v>44187.0</v>
      </c>
      <c r="B272" s="7">
        <v>39108.0</v>
      </c>
      <c r="E272" s="16"/>
      <c r="K272" s="4"/>
      <c r="L272" s="5"/>
      <c r="M272" s="5"/>
      <c r="N272" s="5"/>
      <c r="O272" s="5"/>
    </row>
    <row r="273">
      <c r="A273" s="6">
        <v>44188.0</v>
      </c>
      <c r="B273" s="7">
        <v>39427.0</v>
      </c>
      <c r="E273" s="16"/>
      <c r="K273" s="4"/>
      <c r="L273" s="5"/>
      <c r="M273" s="5"/>
      <c r="N273" s="5"/>
      <c r="O273" s="5"/>
    </row>
    <row r="274">
      <c r="A274" s="6">
        <v>44189.0</v>
      </c>
      <c r="B274" s="7">
        <v>39602.0</v>
      </c>
      <c r="E274" s="16"/>
      <c r="K274" s="4"/>
      <c r="L274" s="5"/>
      <c r="M274" s="5"/>
      <c r="N274" s="5"/>
      <c r="O274" s="5"/>
    </row>
    <row r="275">
      <c r="A275" s="6">
        <v>44190.0</v>
      </c>
      <c r="B275" s="7">
        <v>39694.0</v>
      </c>
      <c r="E275" s="16"/>
      <c r="K275" s="4"/>
      <c r="L275" s="5"/>
      <c r="M275" s="5"/>
      <c r="N275" s="5"/>
      <c r="O275" s="5"/>
    </row>
    <row r="276">
      <c r="A276" s="6">
        <v>44191.0</v>
      </c>
      <c r="B276" s="7">
        <v>39718.0</v>
      </c>
      <c r="E276" s="16"/>
      <c r="K276" s="4"/>
      <c r="L276" s="5"/>
      <c r="M276" s="5"/>
      <c r="N276" s="5"/>
      <c r="O276" s="5"/>
    </row>
    <row r="277">
      <c r="A277" s="6">
        <v>44192.0</v>
      </c>
      <c r="B277" s="7">
        <v>39801.0</v>
      </c>
      <c r="E277" s="16"/>
      <c r="K277" s="4"/>
      <c r="L277" s="5"/>
      <c r="M277" s="5"/>
      <c r="N277" s="5"/>
      <c r="O277" s="5"/>
    </row>
    <row r="278">
      <c r="A278" s="6">
        <v>44193.0</v>
      </c>
      <c r="B278" s="7">
        <v>40040.0</v>
      </c>
      <c r="E278" s="16"/>
      <c r="K278" s="4"/>
      <c r="L278" s="5"/>
      <c r="M278" s="5"/>
      <c r="N278" s="5"/>
      <c r="O278" s="5"/>
    </row>
    <row r="279">
      <c r="A279" s="6">
        <v>44194.0</v>
      </c>
      <c r="B279" s="7">
        <v>40302.0</v>
      </c>
      <c r="E279" s="16"/>
      <c r="K279" s="4"/>
      <c r="L279" s="5"/>
      <c r="M279" s="5"/>
      <c r="N279" s="5"/>
      <c r="O279" s="5"/>
    </row>
    <row r="280">
      <c r="A280" s="6">
        <v>44195.0</v>
      </c>
      <c r="B280" s="7">
        <v>40581.0</v>
      </c>
      <c r="E280" s="16"/>
      <c r="K280" s="4"/>
      <c r="L280" s="5"/>
      <c r="M280" s="5"/>
      <c r="N280" s="5"/>
      <c r="O280" s="5"/>
    </row>
    <row r="281">
      <c r="A281" s="6">
        <v>44196.0</v>
      </c>
      <c r="B281" s="7">
        <v>40744.0</v>
      </c>
      <c r="E281" s="16"/>
      <c r="K281" s="4"/>
      <c r="L281" s="5"/>
      <c r="M281" s="5"/>
      <c r="N281" s="5"/>
      <c r="O281" s="5"/>
    </row>
    <row r="282">
      <c r="A282" s="6">
        <v>44197.0</v>
      </c>
      <c r="B282" s="7">
        <v>40879.0</v>
      </c>
      <c r="E282" s="16"/>
      <c r="K282" s="4"/>
      <c r="L282" s="5"/>
      <c r="M282" s="5"/>
      <c r="N282" s="5"/>
      <c r="O282" s="5"/>
    </row>
    <row r="283">
      <c r="A283" s="6">
        <v>44198.0</v>
      </c>
      <c r="B283" s="7">
        <v>40940.0</v>
      </c>
      <c r="E283" s="16"/>
      <c r="K283" s="4"/>
      <c r="L283" s="5"/>
      <c r="M283" s="5"/>
      <c r="N283" s="5"/>
      <c r="O283" s="5"/>
    </row>
    <row r="284">
      <c r="A284" s="6">
        <v>44199.0</v>
      </c>
      <c r="B284" s="7">
        <v>41003.0</v>
      </c>
      <c r="E284" s="16"/>
      <c r="K284" s="4"/>
      <c r="L284" s="5"/>
      <c r="M284" s="5"/>
      <c r="N284" s="5"/>
      <c r="O284" s="5"/>
    </row>
    <row r="285">
      <c r="A285" s="6">
        <v>44200.0</v>
      </c>
      <c r="B285" s="7">
        <v>41210.0</v>
      </c>
      <c r="E285" s="16"/>
      <c r="K285" s="4"/>
      <c r="L285" s="5"/>
      <c r="M285" s="5"/>
      <c r="N285" s="5"/>
      <c r="O285" s="5"/>
    </row>
    <row r="286">
      <c r="A286" s="6">
        <v>44201.0</v>
      </c>
      <c r="B286" s="7">
        <v>41520.0</v>
      </c>
      <c r="E286" s="16"/>
      <c r="K286" s="4"/>
      <c r="L286" s="5"/>
      <c r="M286" s="5"/>
      <c r="N286" s="5"/>
      <c r="O286" s="5"/>
    </row>
    <row r="287">
      <c r="A287" s="6">
        <v>44202.0</v>
      </c>
      <c r="B287" s="7">
        <v>41799.0</v>
      </c>
      <c r="E287" s="16"/>
      <c r="K287" s="4"/>
      <c r="L287" s="5"/>
      <c r="M287" s="5"/>
      <c r="N287" s="5"/>
      <c r="O287" s="5"/>
    </row>
    <row r="288">
      <c r="A288" s="6">
        <v>44203.0</v>
      </c>
      <c r="B288" s="7">
        <v>42044.0</v>
      </c>
      <c r="E288" s="16"/>
      <c r="K288" s="4"/>
      <c r="L288" s="5"/>
      <c r="M288" s="5"/>
      <c r="N288" s="5"/>
      <c r="O288" s="5"/>
    </row>
    <row r="289">
      <c r="A289" s="6">
        <v>44204.0</v>
      </c>
      <c r="B289" s="7">
        <v>42319.0</v>
      </c>
      <c r="E289" s="16"/>
      <c r="K289" s="4"/>
      <c r="L289" s="5"/>
      <c r="M289" s="5"/>
      <c r="N289" s="5"/>
      <c r="O289" s="5"/>
    </row>
    <row r="290">
      <c r="A290" s="6">
        <v>44205.0</v>
      </c>
      <c r="B290" s="7">
        <v>42525.0</v>
      </c>
      <c r="E290" s="16"/>
      <c r="K290" s="4"/>
      <c r="L290" s="5"/>
      <c r="M290" s="5"/>
      <c r="N290" s="5"/>
      <c r="O290" s="5"/>
    </row>
    <row r="291">
      <c r="A291" s="6">
        <v>44206.0</v>
      </c>
      <c r="B291" s="7">
        <v>42525.0</v>
      </c>
      <c r="E291" s="16"/>
      <c r="K291" s="4"/>
      <c r="L291" s="5"/>
      <c r="M291" s="5"/>
      <c r="N291" s="5"/>
      <c r="O291" s="5"/>
    </row>
    <row r="292">
      <c r="A292" s="6">
        <v>44207.0</v>
      </c>
      <c r="B292" s="7">
        <v>42680.0</v>
      </c>
      <c r="E292" s="16"/>
      <c r="K292" s="4"/>
      <c r="L292" s="5"/>
      <c r="M292" s="5"/>
      <c r="N292" s="5"/>
      <c r="O292" s="5"/>
    </row>
    <row r="293">
      <c r="A293" s="6">
        <v>44208.0</v>
      </c>
      <c r="B293" s="7">
        <v>43010.0</v>
      </c>
      <c r="E293" s="16"/>
      <c r="K293" s="4"/>
      <c r="L293" s="5"/>
      <c r="M293" s="5"/>
      <c r="N293" s="5"/>
      <c r="O293" s="5"/>
    </row>
    <row r="294">
      <c r="A294" s="6">
        <v>44209.0</v>
      </c>
      <c r="B294" s="7">
        <v>43366.0</v>
      </c>
      <c r="E294" s="16"/>
      <c r="K294" s="4"/>
      <c r="L294" s="5"/>
      <c r="M294" s="5"/>
      <c r="N294" s="5"/>
      <c r="O294" s="5"/>
    </row>
    <row r="295">
      <c r="A295" s="6">
        <v>44210.0</v>
      </c>
      <c r="B295" s="7">
        <v>43685.0</v>
      </c>
      <c r="E295" s="16"/>
      <c r="K295" s="4"/>
      <c r="L295" s="5"/>
      <c r="M295" s="5"/>
      <c r="N295" s="5"/>
      <c r="O295" s="5"/>
    </row>
    <row r="296">
      <c r="A296" s="6">
        <v>44211.0</v>
      </c>
      <c r="B296" s="7">
        <v>43886.0</v>
      </c>
      <c r="E296" s="16"/>
      <c r="K296" s="4"/>
      <c r="L296" s="5"/>
      <c r="M296" s="5"/>
      <c r="N296" s="5"/>
      <c r="O296" s="5"/>
    </row>
    <row r="297">
      <c r="A297" s="6">
        <v>44212.0</v>
      </c>
      <c r="B297" s="7">
        <v>44060.0</v>
      </c>
      <c r="E297" s="16"/>
      <c r="K297" s="4"/>
      <c r="L297" s="5"/>
      <c r="M297" s="5"/>
      <c r="N297" s="5"/>
      <c r="O297" s="5"/>
    </row>
    <row r="298">
      <c r="A298" s="6">
        <v>44213.0</v>
      </c>
      <c r="B298" s="7">
        <v>44098.0</v>
      </c>
      <c r="E298" s="16"/>
      <c r="K298" s="4"/>
      <c r="L298" s="5"/>
      <c r="M298" s="5"/>
      <c r="N298" s="5"/>
      <c r="O298" s="5"/>
    </row>
    <row r="299">
      <c r="A299" s="6">
        <v>44214.0</v>
      </c>
      <c r="B299" s="7">
        <v>44240.0</v>
      </c>
      <c r="E299" s="16"/>
      <c r="K299" s="4"/>
      <c r="L299" s="5"/>
      <c r="M299" s="5"/>
      <c r="N299" s="5"/>
      <c r="O299" s="5"/>
    </row>
    <row r="300">
      <c r="A300" s="6">
        <v>44215.0</v>
      </c>
      <c r="B300" s="7">
        <v>44549.0</v>
      </c>
      <c r="E300" s="16"/>
      <c r="K300" s="4"/>
      <c r="L300" s="5"/>
      <c r="M300" s="5"/>
      <c r="N300" s="5"/>
      <c r="O300" s="5"/>
    </row>
    <row r="301">
      <c r="A301" s="6">
        <v>44216.0</v>
      </c>
      <c r="B301" s="7">
        <v>44777.0</v>
      </c>
      <c r="E301" s="16"/>
      <c r="K301" s="4"/>
      <c r="L301" s="5"/>
      <c r="M301" s="5"/>
      <c r="N301" s="5"/>
      <c r="O301" s="5"/>
    </row>
    <row r="302">
      <c r="A302" s="6">
        <v>44217.0</v>
      </c>
      <c r="B302" s="7">
        <v>45058.0</v>
      </c>
      <c r="E302" s="16"/>
      <c r="K302" s="4"/>
      <c r="L302" s="5"/>
      <c r="M302" s="5"/>
      <c r="N302" s="5"/>
      <c r="O302" s="5"/>
    </row>
    <row r="303">
      <c r="A303" s="6">
        <v>44218.0</v>
      </c>
      <c r="B303" s="7">
        <v>45276.0</v>
      </c>
      <c r="E303" s="16"/>
      <c r="K303" s="4"/>
      <c r="L303" s="5"/>
      <c r="M303" s="5"/>
      <c r="N303" s="5"/>
      <c r="O303" s="5"/>
    </row>
    <row r="304">
      <c r="A304" s="6">
        <v>44219.0</v>
      </c>
      <c r="B304" s="7">
        <v>45348.0</v>
      </c>
      <c r="E304" s="16"/>
      <c r="K304" s="4"/>
      <c r="L304" s="5"/>
      <c r="M304" s="5"/>
      <c r="N304" s="5"/>
      <c r="O304" s="5"/>
    </row>
    <row r="305">
      <c r="A305" s="6">
        <v>44220.0</v>
      </c>
      <c r="B305" s="7">
        <v>45380.0</v>
      </c>
      <c r="E305" s="16"/>
      <c r="K305" s="4"/>
      <c r="L305" s="5"/>
      <c r="M305" s="5"/>
      <c r="N305" s="5"/>
      <c r="O305" s="5"/>
    </row>
    <row r="306">
      <c r="A306" s="6">
        <v>44221.0</v>
      </c>
      <c r="B306" s="7">
        <v>45529.0</v>
      </c>
      <c r="E306" s="16"/>
      <c r="K306" s="4"/>
      <c r="L306" s="5"/>
      <c r="M306" s="5"/>
      <c r="N306" s="5"/>
      <c r="O306" s="5"/>
    </row>
    <row r="307">
      <c r="A307" s="6">
        <v>44222.0</v>
      </c>
      <c r="B307" s="7">
        <v>45776.0</v>
      </c>
      <c r="E307" s="16"/>
      <c r="K307" s="4"/>
      <c r="L307" s="5"/>
      <c r="M307" s="5"/>
      <c r="N307" s="5"/>
      <c r="O307" s="5"/>
    </row>
    <row r="308">
      <c r="A308" s="6">
        <v>44223.0</v>
      </c>
      <c r="B308" s="7">
        <v>46040.0</v>
      </c>
      <c r="E308" s="16"/>
      <c r="K308" s="4"/>
      <c r="L308" s="5"/>
      <c r="M308" s="5"/>
      <c r="N308" s="5"/>
      <c r="O308" s="5"/>
    </row>
    <row r="309">
      <c r="A309" s="6">
        <v>44224.0</v>
      </c>
      <c r="B309" s="7">
        <v>46308.0</v>
      </c>
      <c r="E309" s="16"/>
      <c r="K309" s="4"/>
      <c r="L309" s="5"/>
      <c r="M309" s="5"/>
      <c r="N309" s="5"/>
      <c r="O309" s="5"/>
    </row>
    <row r="310">
      <c r="A310" s="6">
        <v>44225.0</v>
      </c>
      <c r="B310" s="7">
        <v>46593.0</v>
      </c>
      <c r="E310" s="16"/>
      <c r="K310" s="4"/>
      <c r="L310" s="5"/>
      <c r="M310" s="5"/>
      <c r="N310" s="5"/>
      <c r="O310" s="5"/>
    </row>
    <row r="311">
      <c r="A311" s="6">
        <v>44226.0</v>
      </c>
      <c r="B311" s="7">
        <v>46752.0</v>
      </c>
      <c r="E311" s="16"/>
      <c r="K311" s="4"/>
      <c r="L311" s="5"/>
      <c r="M311" s="5"/>
      <c r="N311" s="5"/>
      <c r="O311" s="5"/>
    </row>
    <row r="312">
      <c r="A312" s="6">
        <v>44227.0</v>
      </c>
      <c r="B312" s="7">
        <v>46803.0</v>
      </c>
      <c r="E312" s="16"/>
      <c r="K312" s="4"/>
      <c r="L312" s="5"/>
      <c r="M312" s="5"/>
      <c r="N312" s="5"/>
      <c r="O312" s="5"/>
    </row>
    <row r="313">
      <c r="A313" s="6">
        <v>44228.0</v>
      </c>
      <c r="B313" s="7">
        <v>46970.0</v>
      </c>
      <c r="E313" s="16"/>
      <c r="K313" s="4"/>
      <c r="L313" s="5"/>
      <c r="M313" s="5"/>
      <c r="N313" s="5"/>
      <c r="O313" s="5"/>
    </row>
    <row r="314">
      <c r="A314" s="6">
        <v>44229.0</v>
      </c>
      <c r="B314" s="7">
        <v>47244.0</v>
      </c>
      <c r="E314" s="16"/>
      <c r="K314" s="4"/>
      <c r="L314" s="5"/>
      <c r="M314" s="5"/>
      <c r="N314" s="5"/>
      <c r="O314" s="5"/>
    </row>
    <row r="315">
      <c r="A315" s="6">
        <v>44230.0</v>
      </c>
      <c r="B315" s="7">
        <v>47494.0</v>
      </c>
      <c r="E315" s="16"/>
      <c r="K315" s="4"/>
      <c r="L315" s="5"/>
      <c r="M315" s="5"/>
      <c r="N315" s="5"/>
      <c r="O315" s="5"/>
    </row>
    <row r="316">
      <c r="A316" s="6">
        <v>44231.0</v>
      </c>
      <c r="B316" s="7">
        <v>47734.0</v>
      </c>
      <c r="E316" s="16"/>
      <c r="K316" s="4"/>
      <c r="L316" s="5"/>
      <c r="M316" s="5"/>
      <c r="N316" s="5"/>
      <c r="O316" s="5"/>
    </row>
    <row r="317">
      <c r="A317" s="6">
        <v>44232.0</v>
      </c>
      <c r="B317" s="7">
        <v>47979.0</v>
      </c>
      <c r="E317" s="16"/>
      <c r="K317" s="4"/>
      <c r="L317" s="5"/>
      <c r="M317" s="5"/>
      <c r="N317" s="5"/>
      <c r="O317" s="5"/>
    </row>
    <row r="318">
      <c r="A318" s="6">
        <v>44233.0</v>
      </c>
      <c r="B318" s="7">
        <v>48069.0</v>
      </c>
      <c r="E318" s="16"/>
      <c r="K318" s="4"/>
      <c r="L318" s="5"/>
      <c r="M318" s="5"/>
      <c r="N318" s="5"/>
      <c r="O318" s="5"/>
    </row>
    <row r="319">
      <c r="A319" s="6">
        <v>44234.0</v>
      </c>
      <c r="B319" s="7">
        <v>48103.0</v>
      </c>
      <c r="E319" s="16"/>
      <c r="K319" s="4"/>
      <c r="L319" s="5"/>
      <c r="M319" s="5"/>
      <c r="N319" s="5"/>
      <c r="O319" s="5"/>
    </row>
    <row r="320">
      <c r="A320" s="6">
        <v>44235.0</v>
      </c>
      <c r="B320" s="7">
        <v>48282.0</v>
      </c>
      <c r="E320" s="16"/>
      <c r="K320" s="4"/>
      <c r="L320" s="5"/>
      <c r="M320" s="5"/>
      <c r="N320" s="5"/>
      <c r="O320" s="5"/>
    </row>
    <row r="321">
      <c r="A321" s="6">
        <v>44236.0</v>
      </c>
      <c r="B321" s="7">
        <v>48614.0</v>
      </c>
      <c r="E321" s="16"/>
      <c r="K321" s="4"/>
      <c r="L321" s="5"/>
      <c r="M321" s="5"/>
      <c r="N321" s="5"/>
      <c r="O321" s="5"/>
    </row>
    <row r="322">
      <c r="A322" s="6">
        <v>44237.0</v>
      </c>
      <c r="B322" s="7">
        <v>48855.0</v>
      </c>
      <c r="E322" s="16"/>
      <c r="K322" s="4"/>
      <c r="L322" s="5"/>
      <c r="M322" s="5"/>
      <c r="N322" s="5"/>
      <c r="O322" s="5"/>
    </row>
    <row r="323">
      <c r="A323" s="6">
        <v>44238.0</v>
      </c>
      <c r="B323" s="7">
        <v>49038.0</v>
      </c>
      <c r="E323" s="16"/>
      <c r="K323" s="4"/>
      <c r="L323" s="5"/>
      <c r="M323" s="5"/>
      <c r="N323" s="5"/>
      <c r="O323" s="5"/>
    </row>
    <row r="324">
      <c r="A324" s="6">
        <v>44239.0</v>
      </c>
      <c r="B324" s="7">
        <v>49273.0</v>
      </c>
      <c r="E324" s="16"/>
      <c r="K324" s="4"/>
      <c r="L324" s="5"/>
      <c r="M324" s="5"/>
      <c r="N324" s="5"/>
      <c r="O324" s="5"/>
    </row>
    <row r="325">
      <c r="A325" s="6">
        <v>44240.0</v>
      </c>
      <c r="B325" s="7">
        <v>49423.0</v>
      </c>
      <c r="E325" s="16"/>
      <c r="K325" s="4"/>
      <c r="L325" s="5"/>
      <c r="M325" s="5"/>
      <c r="N325" s="5"/>
      <c r="O325" s="5"/>
    </row>
    <row r="326">
      <c r="A326" s="6">
        <v>44241.0</v>
      </c>
      <c r="B326" s="7">
        <v>49462.0</v>
      </c>
      <c r="E326" s="16"/>
      <c r="K326" s="4"/>
      <c r="L326" s="5"/>
      <c r="M326" s="5"/>
      <c r="N326" s="5"/>
      <c r="O326" s="5"/>
    </row>
    <row r="327">
      <c r="A327" s="6">
        <v>44242.0</v>
      </c>
      <c r="B327" s="7">
        <v>49636.0</v>
      </c>
      <c r="E327" s="16"/>
      <c r="K327" s="4"/>
      <c r="L327" s="5"/>
      <c r="M327" s="5"/>
      <c r="N327" s="5"/>
      <c r="O327" s="5"/>
    </row>
    <row r="328">
      <c r="A328" s="6">
        <v>44243.0</v>
      </c>
      <c r="B328" s="7">
        <v>50010.0</v>
      </c>
      <c r="E328" s="16"/>
      <c r="K328" s="4"/>
      <c r="L328" s="5"/>
      <c r="M328" s="5"/>
      <c r="N328" s="5"/>
      <c r="O328" s="5"/>
    </row>
    <row r="329">
      <c r="A329" s="6">
        <v>44244.0</v>
      </c>
      <c r="B329" s="7">
        <v>50506.0</v>
      </c>
      <c r="E329" s="16"/>
      <c r="K329" s="4"/>
      <c r="L329" s="5"/>
      <c r="M329" s="5"/>
      <c r="N329" s="5"/>
      <c r="O329" s="5"/>
    </row>
    <row r="330">
      <c r="A330" s="6">
        <v>44245.0</v>
      </c>
      <c r="B330" s="7">
        <v>50972.0</v>
      </c>
      <c r="E330" s="16"/>
      <c r="K330" s="4"/>
      <c r="L330" s="5"/>
      <c r="M330" s="5"/>
      <c r="N330" s="5"/>
      <c r="O330" s="5"/>
    </row>
    <row r="331">
      <c r="A331" s="6">
        <v>44246.0</v>
      </c>
      <c r="B331" s="7">
        <v>51356.0</v>
      </c>
      <c r="E331" s="16"/>
      <c r="K331" s="4"/>
      <c r="L331" s="5"/>
      <c r="M331" s="5"/>
      <c r="N331" s="5"/>
      <c r="O331" s="5"/>
    </row>
    <row r="332">
      <c r="A332" s="6">
        <v>44247.0</v>
      </c>
      <c r="B332" s="7">
        <v>51610.0</v>
      </c>
      <c r="E332" s="16"/>
      <c r="K332" s="4"/>
      <c r="L332" s="5"/>
      <c r="M332" s="5"/>
      <c r="N332" s="5"/>
      <c r="O332" s="5"/>
    </row>
    <row r="333">
      <c r="A333" s="6">
        <v>44248.0</v>
      </c>
      <c r="B333" s="7">
        <v>51648.0</v>
      </c>
      <c r="E333" s="16"/>
      <c r="K333" s="4"/>
      <c r="L333" s="5"/>
      <c r="M333" s="5"/>
      <c r="N333" s="5"/>
      <c r="O333" s="5"/>
    </row>
    <row r="334">
      <c r="A334" s="6">
        <v>44249.0</v>
      </c>
      <c r="B334" s="7">
        <v>51875.0</v>
      </c>
      <c r="E334" s="16"/>
      <c r="K334" s="4"/>
      <c r="L334" s="5"/>
      <c r="M334" s="5"/>
      <c r="N334" s="5"/>
      <c r="O334" s="5"/>
    </row>
    <row r="335">
      <c r="A335" s="6">
        <v>44250.0</v>
      </c>
      <c r="B335" s="7">
        <v>52362.0</v>
      </c>
      <c r="E335" s="16"/>
      <c r="K335" s="4"/>
      <c r="L335" s="5"/>
      <c r="M335" s="5"/>
      <c r="N335" s="5"/>
      <c r="O335" s="5"/>
    </row>
    <row r="336">
      <c r="A336" s="6">
        <v>44251.0</v>
      </c>
      <c r="B336" s="7">
        <v>52822.0</v>
      </c>
      <c r="E336" s="16"/>
      <c r="K336" s="4"/>
      <c r="L336" s="5"/>
      <c r="M336" s="5"/>
      <c r="N336" s="5"/>
      <c r="O336" s="5"/>
    </row>
    <row r="337">
      <c r="A337" s="6">
        <v>44252.0</v>
      </c>
      <c r="B337" s="7">
        <v>53142.0</v>
      </c>
      <c r="E337" s="16"/>
      <c r="K337" s="4"/>
      <c r="L337" s="5"/>
      <c r="M337" s="5"/>
      <c r="N337" s="5"/>
      <c r="O337" s="5"/>
    </row>
    <row r="338">
      <c r="A338" s="6">
        <v>44253.0</v>
      </c>
      <c r="B338" s="7">
        <v>53491.0</v>
      </c>
      <c r="E338" s="16"/>
      <c r="K338" s="4"/>
      <c r="L338" s="5"/>
      <c r="M338" s="5"/>
      <c r="N338" s="5"/>
      <c r="O338" s="5"/>
    </row>
    <row r="339">
      <c r="A339" s="6">
        <v>44254.0</v>
      </c>
      <c r="B339" s="7">
        <v>53648.0</v>
      </c>
      <c r="E339" s="16"/>
      <c r="K339" s="4"/>
      <c r="L339" s="5"/>
      <c r="M339" s="5"/>
      <c r="N339" s="5"/>
      <c r="O339" s="5"/>
    </row>
    <row r="340">
      <c r="A340" s="6">
        <v>44255.0</v>
      </c>
      <c r="B340" s="7">
        <v>53729.0</v>
      </c>
      <c r="E340" s="16"/>
      <c r="K340" s="4"/>
      <c r="L340" s="5"/>
      <c r="M340" s="5"/>
      <c r="N340" s="5"/>
      <c r="O340" s="5"/>
    </row>
    <row r="341">
      <c r="A341" s="6">
        <v>44256.0</v>
      </c>
      <c r="B341" s="7">
        <v>53940.0</v>
      </c>
      <c r="E341" s="16"/>
      <c r="K341" s="4"/>
      <c r="L341" s="5"/>
      <c r="M341" s="5"/>
      <c r="N341" s="5"/>
      <c r="O341" s="5"/>
    </row>
    <row r="342">
      <c r="A342" s="6">
        <v>44257.0</v>
      </c>
      <c r="B342" s="7">
        <v>54378.0</v>
      </c>
      <c r="E342" s="16"/>
      <c r="K342" s="4"/>
      <c r="L342" s="5"/>
      <c r="M342" s="5"/>
      <c r="N342" s="5"/>
      <c r="O342" s="5"/>
    </row>
    <row r="343">
      <c r="A343" s="6">
        <v>44258.0</v>
      </c>
      <c r="B343" s="7">
        <v>54924.0</v>
      </c>
      <c r="E343" s="16"/>
      <c r="K343" s="4"/>
      <c r="L343" s="5"/>
      <c r="M343" s="5"/>
      <c r="N343" s="5"/>
      <c r="O343" s="5"/>
    </row>
    <row r="344">
      <c r="A344" s="6">
        <v>44259.0</v>
      </c>
      <c r="B344" s="7">
        <v>55364.0</v>
      </c>
      <c r="E344" s="16"/>
      <c r="K344" s="4"/>
      <c r="L344" s="5"/>
      <c r="M344" s="5"/>
      <c r="N344" s="5"/>
      <c r="O344" s="5"/>
    </row>
    <row r="345">
      <c r="A345" s="6">
        <v>44260.0</v>
      </c>
      <c r="B345" s="7">
        <v>55778.0</v>
      </c>
      <c r="E345" s="16"/>
      <c r="K345" s="4"/>
      <c r="L345" s="5"/>
      <c r="M345" s="5"/>
      <c r="N345" s="5"/>
      <c r="O345" s="5"/>
    </row>
    <row r="346">
      <c r="A346" s="6">
        <v>44261.0</v>
      </c>
      <c r="B346" s="7">
        <v>56049.0</v>
      </c>
      <c r="E346" s="16"/>
      <c r="K346" s="4"/>
      <c r="L346" s="5"/>
      <c r="M346" s="5"/>
      <c r="N346" s="5"/>
      <c r="O346" s="5"/>
    </row>
    <row r="347">
      <c r="A347" s="6">
        <v>44262.0</v>
      </c>
      <c r="B347" s="7">
        <v>56201.0</v>
      </c>
      <c r="E347" s="16"/>
      <c r="K347" s="4"/>
      <c r="L347" s="5"/>
      <c r="M347" s="5"/>
      <c r="N347" s="5"/>
      <c r="O347" s="5"/>
    </row>
    <row r="348">
      <c r="A348" s="6">
        <v>44263.0</v>
      </c>
      <c r="B348" s="7">
        <v>56536.0</v>
      </c>
      <c r="E348" s="16"/>
      <c r="K348" s="4"/>
      <c r="L348" s="5"/>
      <c r="M348" s="5"/>
      <c r="N348" s="5"/>
      <c r="O348" s="5"/>
    </row>
    <row r="349">
      <c r="A349" s="6">
        <v>44264.0</v>
      </c>
      <c r="B349" s="7">
        <v>56978.0</v>
      </c>
      <c r="E349" s="16"/>
      <c r="K349" s="4"/>
      <c r="L349" s="5"/>
      <c r="M349" s="5"/>
      <c r="N349" s="5"/>
      <c r="O349" s="5"/>
    </row>
    <row r="350">
      <c r="A350" s="6">
        <v>44265.0</v>
      </c>
      <c r="B350" s="7">
        <v>57444.0</v>
      </c>
      <c r="E350" s="16"/>
      <c r="K350" s="4"/>
      <c r="L350" s="5"/>
      <c r="M350" s="5"/>
      <c r="N350" s="5"/>
      <c r="O350" s="5"/>
    </row>
    <row r="351">
      <c r="A351" s="6">
        <v>44266.0</v>
      </c>
      <c r="B351" s="7">
        <v>57930.0</v>
      </c>
      <c r="E351" s="16"/>
      <c r="K351" s="4"/>
      <c r="L351" s="5"/>
      <c r="M351" s="5"/>
      <c r="N351" s="5"/>
      <c r="O351" s="5"/>
    </row>
    <row r="352">
      <c r="A352" s="6">
        <v>44267.0</v>
      </c>
      <c r="B352" s="7">
        <v>58364.0</v>
      </c>
      <c r="E352" s="16"/>
      <c r="K352" s="4"/>
      <c r="L352" s="5"/>
      <c r="M352" s="5"/>
      <c r="N352" s="5"/>
      <c r="O352" s="5"/>
    </row>
    <row r="353">
      <c r="A353" s="6">
        <v>44268.0</v>
      </c>
      <c r="B353" s="7">
        <v>58729.0</v>
      </c>
      <c r="E353" s="16"/>
      <c r="K353" s="4"/>
      <c r="L353" s="5"/>
      <c r="M353" s="5"/>
      <c r="N353" s="5"/>
      <c r="O353" s="5"/>
    </row>
    <row r="354">
      <c r="A354" s="6">
        <v>44269.0</v>
      </c>
      <c r="B354" s="7">
        <v>58815.0</v>
      </c>
      <c r="E354" s="16"/>
      <c r="K354" s="4"/>
      <c r="L354" s="5"/>
      <c r="M354" s="5"/>
      <c r="N354" s="5"/>
      <c r="O354" s="5"/>
    </row>
    <row r="355">
      <c r="A355" s="6">
        <v>44270.0</v>
      </c>
      <c r="B355" s="7">
        <v>59044.0</v>
      </c>
      <c r="E355" s="16"/>
      <c r="K355" s="4"/>
      <c r="L355" s="5"/>
      <c r="M355" s="5"/>
      <c r="N355" s="5"/>
      <c r="O355" s="5"/>
    </row>
    <row r="356">
      <c r="A356" s="6">
        <v>44271.0</v>
      </c>
      <c r="B356" s="7">
        <v>59589.0</v>
      </c>
      <c r="E356" s="16"/>
      <c r="K356" s="4"/>
      <c r="L356" s="5"/>
      <c r="M356" s="5"/>
      <c r="N356" s="5"/>
      <c r="O356" s="5"/>
    </row>
    <row r="357">
      <c r="A357" s="6">
        <v>44272.0</v>
      </c>
      <c r="B357" s="7">
        <v>60198.0</v>
      </c>
      <c r="E357" s="16"/>
      <c r="K357" s="4"/>
      <c r="L357" s="5"/>
      <c r="M357" s="5"/>
      <c r="N357" s="5"/>
      <c r="O357" s="5"/>
    </row>
    <row r="358">
      <c r="A358" s="6">
        <v>44273.0</v>
      </c>
      <c r="B358" s="7">
        <v>60669.0</v>
      </c>
      <c r="E358" s="16"/>
      <c r="K358" s="4"/>
      <c r="L358" s="5"/>
      <c r="M358" s="5"/>
      <c r="N358" s="5"/>
      <c r="O358" s="5"/>
    </row>
    <row r="359">
      <c r="A359" s="6">
        <v>44274.0</v>
      </c>
      <c r="B359" s="7">
        <v>61188.0</v>
      </c>
      <c r="E359" s="16"/>
      <c r="K359" s="4"/>
      <c r="L359" s="5"/>
      <c r="M359" s="5"/>
      <c r="N359" s="5"/>
      <c r="O359" s="5"/>
    </row>
    <row r="360">
      <c r="A360" s="6">
        <v>44275.0</v>
      </c>
      <c r="B360" s="7">
        <v>61673.0</v>
      </c>
      <c r="E360" s="16"/>
      <c r="K360" s="4"/>
      <c r="L360" s="5"/>
      <c r="M360" s="5"/>
      <c r="N360" s="5"/>
      <c r="O360" s="5"/>
    </row>
    <row r="361">
      <c r="A361" s="6">
        <v>44276.0</v>
      </c>
      <c r="B361" s="7">
        <v>61921.0</v>
      </c>
      <c r="E361" s="16"/>
      <c r="K361" s="4"/>
      <c r="L361" s="5"/>
      <c r="M361" s="5"/>
      <c r="N361" s="5"/>
      <c r="O361" s="5"/>
    </row>
    <row r="362">
      <c r="A362" s="6">
        <v>44277.0</v>
      </c>
      <c r="B362" s="7">
        <v>62329.0</v>
      </c>
      <c r="E362" s="16"/>
      <c r="K362" s="4"/>
      <c r="L362" s="5"/>
      <c r="M362" s="5"/>
      <c r="N362" s="5"/>
      <c r="O362" s="5"/>
    </row>
    <row r="363">
      <c r="A363" s="6">
        <v>44278.0</v>
      </c>
      <c r="B363" s="7">
        <v>62791.0</v>
      </c>
      <c r="E363" s="16"/>
      <c r="K363" s="4"/>
      <c r="L363" s="5"/>
      <c r="M363" s="5"/>
      <c r="N363" s="5"/>
      <c r="O363" s="5"/>
    </row>
    <row r="364">
      <c r="A364" s="6">
        <v>44279.0</v>
      </c>
      <c r="B364" s="7">
        <v>63540.0</v>
      </c>
      <c r="E364" s="16"/>
      <c r="K364" s="4"/>
      <c r="L364" s="5"/>
      <c r="M364" s="5"/>
      <c r="N364" s="5"/>
      <c r="O364" s="5"/>
    </row>
    <row r="365">
      <c r="A365" s="6">
        <v>44280.0</v>
      </c>
      <c r="B365" s="7">
        <v>64144.0</v>
      </c>
      <c r="E365" s="16"/>
      <c r="K365" s="4"/>
      <c r="L365" s="5"/>
      <c r="M365" s="5"/>
      <c r="N365" s="5"/>
      <c r="O365" s="5"/>
    </row>
    <row r="366">
      <c r="A366" s="6">
        <v>44281.0</v>
      </c>
      <c r="B366" s="7">
        <v>64657.0</v>
      </c>
      <c r="E366" s="16"/>
      <c r="K366" s="4"/>
      <c r="L366" s="5"/>
      <c r="M366" s="5"/>
      <c r="N366" s="5"/>
      <c r="O366" s="5"/>
    </row>
    <row r="367">
      <c r="A367" s="6">
        <v>44282.0</v>
      </c>
      <c r="B367" s="7">
        <v>64883.0</v>
      </c>
      <c r="E367" s="16"/>
      <c r="K367" s="4"/>
      <c r="L367" s="5"/>
      <c r="M367" s="5"/>
      <c r="N367" s="5"/>
      <c r="O367" s="5"/>
    </row>
    <row r="368">
      <c r="A368" s="6">
        <v>44283.0</v>
      </c>
      <c r="B368" s="7">
        <v>65152.0</v>
      </c>
      <c r="E368" s="16"/>
      <c r="K368" s="4"/>
      <c r="L368" s="5"/>
      <c r="M368" s="5"/>
      <c r="N368" s="5"/>
      <c r="O368" s="5"/>
    </row>
    <row r="369">
      <c r="A369" s="6">
        <v>44284.0</v>
      </c>
      <c r="B369" s="7">
        <v>65578.0</v>
      </c>
      <c r="E369" s="16"/>
      <c r="K369" s="4"/>
      <c r="L369" s="5"/>
      <c r="M369" s="5"/>
      <c r="N369" s="5"/>
      <c r="O369" s="5"/>
    </row>
    <row r="370">
      <c r="A370" s="6">
        <v>44285.0</v>
      </c>
      <c r="B370" s="7">
        <v>66146.0</v>
      </c>
      <c r="E370" s="16"/>
      <c r="K370" s="4"/>
      <c r="L370" s="5"/>
      <c r="M370" s="5"/>
      <c r="N370" s="5"/>
      <c r="O370" s="5"/>
    </row>
    <row r="371">
      <c r="A371" s="6">
        <v>44286.0</v>
      </c>
      <c r="B371" s="7">
        <v>66699.0</v>
      </c>
      <c r="E371" s="16"/>
      <c r="K371" s="4"/>
      <c r="L371" s="5"/>
      <c r="M371" s="5"/>
      <c r="N371" s="5"/>
      <c r="O371" s="5"/>
    </row>
    <row r="372">
      <c r="A372" s="6">
        <v>44287.0</v>
      </c>
      <c r="B372" s="7">
        <v>67182.0</v>
      </c>
      <c r="E372" s="16"/>
      <c r="K372" s="4"/>
      <c r="L372" s="5"/>
      <c r="M372" s="5"/>
      <c r="N372" s="5"/>
      <c r="O372" s="5"/>
    </row>
    <row r="373">
      <c r="A373" s="6">
        <v>44288.0</v>
      </c>
      <c r="B373" s="7">
        <v>67455.0</v>
      </c>
      <c r="E373" s="16"/>
      <c r="K373" s="4"/>
      <c r="L373" s="5"/>
      <c r="M373" s="5"/>
      <c r="N373" s="5"/>
      <c r="O373" s="5"/>
    </row>
    <row r="374">
      <c r="A374" s="6">
        <v>44289.0</v>
      </c>
      <c r="B374" s="7">
        <v>67645.0</v>
      </c>
      <c r="E374" s="16"/>
      <c r="K374" s="4"/>
      <c r="L374" s="5"/>
      <c r="M374" s="5"/>
      <c r="N374" s="5"/>
      <c r="O374" s="5"/>
    </row>
    <row r="375">
      <c r="A375" s="6">
        <v>44290.0</v>
      </c>
      <c r="B375" s="7">
        <v>67774.0</v>
      </c>
      <c r="E375" s="16"/>
      <c r="K375" s="4"/>
      <c r="L375" s="5"/>
      <c r="M375" s="5"/>
      <c r="N375" s="5"/>
      <c r="O375" s="5"/>
    </row>
    <row r="376">
      <c r="A376" s="6">
        <v>44291.0</v>
      </c>
      <c r="B376" s="7">
        <v>68122.0</v>
      </c>
      <c r="E376" s="16"/>
      <c r="K376" s="4"/>
      <c r="L376" s="5"/>
      <c r="M376" s="5"/>
      <c r="N376" s="5"/>
      <c r="O376" s="5"/>
    </row>
    <row r="377">
      <c r="A377" s="6">
        <v>44292.0</v>
      </c>
      <c r="B377" s="7">
        <v>68556.0</v>
      </c>
      <c r="E377" s="16"/>
      <c r="K377" s="4"/>
      <c r="L377" s="5"/>
      <c r="M377" s="5"/>
      <c r="N377" s="5"/>
      <c r="O377" s="5"/>
    </row>
    <row r="378">
      <c r="A378" s="6">
        <v>44293.0</v>
      </c>
      <c r="B378" s="7">
        <v>69153.0</v>
      </c>
      <c r="E378" s="16"/>
      <c r="K378" s="4"/>
      <c r="L378" s="5"/>
      <c r="M378" s="5"/>
      <c r="N378" s="5"/>
      <c r="O378" s="5"/>
    </row>
    <row r="379">
      <c r="A379" s="6">
        <v>44294.0</v>
      </c>
      <c r="B379" s="7">
        <v>69383.0</v>
      </c>
      <c r="E379" s="16"/>
      <c r="K379" s="4"/>
      <c r="L379" s="5"/>
      <c r="M379" s="5"/>
      <c r="N379" s="5"/>
      <c r="O379" s="5"/>
    </row>
    <row r="380">
      <c r="A380" s="6">
        <v>44295.0</v>
      </c>
      <c r="B380" s="7">
        <v>69828.0</v>
      </c>
      <c r="E380" s="16"/>
      <c r="K380" s="4"/>
      <c r="L380" s="5"/>
      <c r="M380" s="5"/>
      <c r="N380" s="5"/>
      <c r="O380" s="5"/>
    </row>
    <row r="381">
      <c r="A381" s="6">
        <v>44296.0</v>
      </c>
      <c r="B381" s="7">
        <v>70078.0</v>
      </c>
      <c r="E381" s="16"/>
      <c r="K381" s="4"/>
      <c r="L381" s="5"/>
      <c r="M381" s="5"/>
      <c r="N381" s="5"/>
      <c r="O381" s="5"/>
    </row>
    <row r="382">
      <c r="A382" s="6">
        <v>44297.0</v>
      </c>
      <c r="B382" s="7">
        <v>70303.0</v>
      </c>
      <c r="E382" s="16"/>
      <c r="K382" s="4"/>
      <c r="L382" s="5"/>
      <c r="M382" s="5"/>
      <c r="N382" s="5"/>
      <c r="O382" s="5"/>
    </row>
    <row r="383">
      <c r="A383" s="6">
        <v>44298.0</v>
      </c>
      <c r="B383" s="7">
        <v>70656.0</v>
      </c>
      <c r="E383" s="16"/>
      <c r="K383" s="4"/>
      <c r="L383" s="5"/>
      <c r="M383" s="5"/>
      <c r="N383" s="5"/>
      <c r="O383" s="5"/>
    </row>
    <row r="384">
      <c r="A384" s="6">
        <v>44299.0</v>
      </c>
      <c r="B384" s="7">
        <v>71148.0</v>
      </c>
      <c r="E384" s="16"/>
      <c r="K384" s="4"/>
      <c r="L384" s="5"/>
      <c r="M384" s="5"/>
      <c r="N384" s="5"/>
      <c r="O384" s="5"/>
    </row>
    <row r="385">
      <c r="A385" s="6">
        <v>44300.0</v>
      </c>
      <c r="B385" s="7">
        <v>71578.0</v>
      </c>
      <c r="E385" s="16"/>
      <c r="K385" s="4"/>
      <c r="L385" s="5"/>
      <c r="M385" s="5"/>
      <c r="N385" s="5"/>
      <c r="O385" s="5"/>
    </row>
    <row r="386">
      <c r="A386" s="6">
        <v>44301.0</v>
      </c>
      <c r="B386" s="7">
        <v>72030.0</v>
      </c>
      <c r="E386" s="16"/>
      <c r="K386" s="4"/>
      <c r="L386" s="5"/>
      <c r="M386" s="5"/>
      <c r="N386" s="5"/>
      <c r="O386" s="5"/>
    </row>
    <row r="387">
      <c r="A387" s="6">
        <v>44302.0</v>
      </c>
      <c r="B387" s="7">
        <v>72399.0</v>
      </c>
      <c r="E387" s="16"/>
      <c r="K387" s="4"/>
      <c r="L387" s="5"/>
      <c r="M387" s="5"/>
      <c r="N387" s="5"/>
      <c r="O387" s="5"/>
    </row>
    <row r="388">
      <c r="A388" s="6">
        <v>44303.0</v>
      </c>
      <c r="B388" s="7">
        <v>72670.0</v>
      </c>
      <c r="E388" s="16"/>
      <c r="K388" s="4"/>
      <c r="L388" s="5"/>
      <c r="M388" s="5"/>
      <c r="N388" s="5"/>
      <c r="O388" s="5"/>
    </row>
    <row r="389">
      <c r="A389" s="6">
        <v>44304.0</v>
      </c>
      <c r="B389" s="7">
        <v>72895.0</v>
      </c>
      <c r="E389" s="16"/>
      <c r="K389" s="4"/>
      <c r="L389" s="5"/>
      <c r="M389" s="5"/>
      <c r="N389" s="5"/>
      <c r="O389" s="5"/>
    </row>
    <row r="390">
      <c r="A390" s="6">
        <v>44305.0</v>
      </c>
      <c r="B390" s="7">
        <v>73228.0</v>
      </c>
      <c r="E390" s="16"/>
      <c r="K390" s="4"/>
      <c r="L390" s="5"/>
      <c r="M390" s="5"/>
      <c r="N390" s="5"/>
      <c r="O390" s="5"/>
    </row>
    <row r="391">
      <c r="A391" s="6">
        <v>44306.0</v>
      </c>
      <c r="B391" s="7">
        <v>73600.0</v>
      </c>
      <c r="E391" s="16"/>
      <c r="K391" s="4"/>
      <c r="L391" s="5"/>
      <c r="M391" s="5"/>
      <c r="N391" s="5"/>
      <c r="O391" s="5"/>
    </row>
    <row r="392">
      <c r="A392" s="6">
        <v>44307.0</v>
      </c>
      <c r="B392" s="7">
        <v>73817.0</v>
      </c>
      <c r="E392" s="16"/>
      <c r="K392" s="4"/>
      <c r="L392" s="5"/>
      <c r="M392" s="5"/>
      <c r="N392" s="5"/>
      <c r="O392" s="5"/>
    </row>
    <row r="393">
      <c r="A393" s="6">
        <v>44308.0</v>
      </c>
      <c r="B393" s="7">
        <v>74105.0</v>
      </c>
      <c r="E393" s="16"/>
      <c r="K393" s="4"/>
      <c r="L393" s="5"/>
      <c r="M393" s="5"/>
      <c r="N393" s="5"/>
      <c r="O393" s="5"/>
    </row>
    <row r="394">
      <c r="A394" s="6">
        <v>44309.0</v>
      </c>
      <c r="B394" s="7">
        <v>74487.0</v>
      </c>
      <c r="E394" s="16"/>
      <c r="K394" s="4"/>
      <c r="L394" s="5"/>
      <c r="M394" s="5"/>
      <c r="N394" s="5"/>
      <c r="O394" s="5"/>
    </row>
    <row r="395">
      <c r="A395" s="6">
        <v>44310.0</v>
      </c>
      <c r="B395" s="7">
        <v>74718.0</v>
      </c>
      <c r="E395" s="16"/>
      <c r="K395" s="4"/>
      <c r="L395" s="5"/>
      <c r="M395" s="5"/>
      <c r="N395" s="5"/>
      <c r="O395" s="5"/>
    </row>
    <row r="396">
      <c r="A396" s="6">
        <v>44311.0</v>
      </c>
      <c r="B396" s="7">
        <v>74953.0</v>
      </c>
      <c r="E396" s="16"/>
      <c r="K396" s="4"/>
      <c r="L396" s="5"/>
      <c r="M396" s="5"/>
      <c r="N396" s="5"/>
      <c r="O396" s="5"/>
    </row>
    <row r="397">
      <c r="A397" s="6">
        <v>44312.0</v>
      </c>
      <c r="B397" s="7">
        <v>75223.0</v>
      </c>
      <c r="E397" s="16"/>
      <c r="K397" s="4"/>
      <c r="L397" s="5"/>
      <c r="M397" s="5"/>
      <c r="N397" s="5"/>
      <c r="O397" s="5"/>
    </row>
    <row r="398">
      <c r="A398" s="6">
        <v>44313.0</v>
      </c>
      <c r="B398" s="7">
        <v>75593.0</v>
      </c>
      <c r="E398" s="16"/>
      <c r="K398" s="4"/>
      <c r="L398" s="5"/>
      <c r="M398" s="5"/>
      <c r="N398" s="5"/>
      <c r="O398" s="5"/>
    </row>
    <row r="399">
      <c r="A399" s="6">
        <v>44314.0</v>
      </c>
      <c r="B399" s="7">
        <v>76107.0</v>
      </c>
      <c r="E399" s="16"/>
      <c r="K399" s="4"/>
      <c r="L399" s="5"/>
      <c r="M399" s="5"/>
      <c r="N399" s="5"/>
      <c r="O399" s="5"/>
    </row>
    <row r="400">
      <c r="A400" s="6">
        <v>44315.0</v>
      </c>
      <c r="B400" s="7">
        <v>76431.0</v>
      </c>
      <c r="E400" s="16"/>
      <c r="K400" s="4"/>
      <c r="L400" s="5"/>
      <c r="M400" s="5"/>
      <c r="N400" s="5"/>
      <c r="O400" s="5"/>
    </row>
    <row r="401">
      <c r="A401" s="6">
        <v>44316.0</v>
      </c>
      <c r="B401" s="7">
        <v>76737.0</v>
      </c>
      <c r="E401" s="16"/>
      <c r="K401" s="4"/>
      <c r="L401" s="5"/>
      <c r="M401" s="5"/>
      <c r="N401" s="5"/>
      <c r="O401" s="5"/>
    </row>
    <row r="402">
      <c r="A402" s="6">
        <v>44317.0</v>
      </c>
      <c r="B402" s="7">
        <v>77137.0</v>
      </c>
      <c r="E402" s="16"/>
      <c r="K402" s="4"/>
      <c r="L402" s="5"/>
      <c r="M402" s="5"/>
      <c r="N402" s="5"/>
      <c r="O402" s="5"/>
    </row>
    <row r="403">
      <c r="A403" s="6">
        <v>44318.0</v>
      </c>
      <c r="B403" s="7">
        <v>77323.0</v>
      </c>
      <c r="E403" s="16"/>
      <c r="K403" s="4"/>
      <c r="L403" s="5"/>
      <c r="M403" s="5"/>
      <c r="N403" s="5"/>
      <c r="O403" s="5"/>
    </row>
    <row r="404">
      <c r="A404" s="6">
        <v>44319.0</v>
      </c>
      <c r="B404" s="7">
        <v>77567.0</v>
      </c>
      <c r="E404" s="16"/>
      <c r="K404" s="4"/>
      <c r="L404" s="5"/>
      <c r="M404" s="5"/>
      <c r="N404" s="5"/>
      <c r="O404" s="5"/>
    </row>
    <row r="405">
      <c r="A405" s="6">
        <v>44320.0</v>
      </c>
      <c r="B405" s="7">
        <v>77896.0</v>
      </c>
      <c r="E405" s="16"/>
      <c r="K405" s="4"/>
      <c r="L405" s="5"/>
      <c r="M405" s="5"/>
      <c r="N405" s="5"/>
      <c r="O405" s="5"/>
    </row>
    <row r="406">
      <c r="A406" s="6">
        <v>44321.0</v>
      </c>
      <c r="B406" s="7">
        <v>78178.0</v>
      </c>
      <c r="E406" s="16"/>
      <c r="K406" s="4"/>
      <c r="L406" s="5"/>
      <c r="M406" s="5"/>
      <c r="N406" s="5"/>
      <c r="O406" s="5"/>
    </row>
    <row r="407">
      <c r="A407" s="6">
        <v>44322.0</v>
      </c>
      <c r="B407" s="7">
        <v>78481.0</v>
      </c>
      <c r="E407" s="16"/>
      <c r="K407" s="4"/>
      <c r="L407" s="5"/>
      <c r="M407" s="5"/>
      <c r="N407" s="5"/>
      <c r="O407" s="5"/>
    </row>
    <row r="408">
      <c r="A408" s="6">
        <v>44323.0</v>
      </c>
      <c r="B408" s="7">
        <v>78750.0</v>
      </c>
      <c r="E408" s="16"/>
      <c r="K408" s="4"/>
      <c r="L408" s="5"/>
      <c r="M408" s="5"/>
      <c r="N408" s="5"/>
      <c r="O408" s="5"/>
    </row>
    <row r="409">
      <c r="A409" s="6">
        <v>44324.0</v>
      </c>
      <c r="B409" s="7">
        <v>78969.0</v>
      </c>
      <c r="E409" s="16"/>
      <c r="K409" s="4"/>
      <c r="L409" s="5"/>
      <c r="M409" s="5"/>
      <c r="N409" s="5"/>
      <c r="O409" s="5"/>
    </row>
    <row r="410">
      <c r="A410" s="6">
        <v>44325.0</v>
      </c>
      <c r="B410" s="7">
        <v>79058.0</v>
      </c>
      <c r="E410" s="16"/>
      <c r="K410" s="4"/>
      <c r="L410" s="5"/>
      <c r="M410" s="5"/>
      <c r="N410" s="5"/>
      <c r="O410" s="5"/>
    </row>
    <row r="411">
      <c r="A411" s="6">
        <v>44326.0</v>
      </c>
      <c r="B411" s="7">
        <v>79379.0</v>
      </c>
      <c r="E411" s="16"/>
      <c r="K411" s="4"/>
      <c r="L411" s="5"/>
      <c r="M411" s="5"/>
      <c r="N411" s="5"/>
      <c r="O411" s="5"/>
    </row>
    <row r="412">
      <c r="A412" s="6">
        <v>44327.0</v>
      </c>
      <c r="B412" s="7">
        <v>79781.0</v>
      </c>
      <c r="E412" s="16"/>
      <c r="K412" s="4"/>
      <c r="L412" s="5"/>
      <c r="M412" s="5"/>
      <c r="N412" s="5"/>
      <c r="O412" s="5"/>
    </row>
    <row r="413">
      <c r="A413" s="6">
        <v>44328.0</v>
      </c>
      <c r="B413" s="7">
        <v>80245.0</v>
      </c>
      <c r="E413" s="16"/>
      <c r="K413" s="4"/>
      <c r="L413" s="5"/>
      <c r="M413" s="5"/>
      <c r="N413" s="5"/>
      <c r="O413" s="5"/>
    </row>
    <row r="414">
      <c r="A414" s="6">
        <v>44329.0</v>
      </c>
      <c r="B414" s="7">
        <v>80661.0</v>
      </c>
      <c r="E414" s="16"/>
      <c r="K414" s="4"/>
      <c r="L414" s="5"/>
      <c r="M414" s="5"/>
      <c r="N414" s="5"/>
      <c r="O414" s="5"/>
    </row>
    <row r="415">
      <c r="A415" s="6">
        <v>44330.0</v>
      </c>
      <c r="B415" s="7">
        <v>80938.0</v>
      </c>
      <c r="E415" s="16"/>
      <c r="K415" s="4"/>
      <c r="L415" s="5"/>
      <c r="M415" s="5"/>
      <c r="N415" s="5"/>
      <c r="O415" s="5"/>
    </row>
    <row r="416">
      <c r="A416" s="6">
        <v>44331.0</v>
      </c>
      <c r="B416" s="7">
        <v>81022.0</v>
      </c>
      <c r="E416" s="16"/>
      <c r="K416" s="4"/>
      <c r="L416" s="5"/>
      <c r="M416" s="5"/>
      <c r="N416" s="5"/>
      <c r="O416" s="5"/>
    </row>
    <row r="417">
      <c r="A417" s="6">
        <v>44332.0</v>
      </c>
      <c r="B417" s="7">
        <v>81154.0</v>
      </c>
      <c r="E417" s="16"/>
      <c r="K417" s="4"/>
      <c r="L417" s="5"/>
      <c r="M417" s="5"/>
      <c r="N417" s="5"/>
      <c r="O417" s="5"/>
    </row>
    <row r="418">
      <c r="A418" s="6">
        <v>44333.0</v>
      </c>
      <c r="B418" s="7">
        <v>81383.0</v>
      </c>
      <c r="E418" s="16"/>
      <c r="K418" s="4"/>
      <c r="L418" s="5"/>
      <c r="M418" s="5"/>
      <c r="N418" s="5"/>
      <c r="O418" s="5"/>
    </row>
    <row r="419">
      <c r="A419" s="6">
        <v>44334.0</v>
      </c>
      <c r="B419" s="7">
        <v>81929.0</v>
      </c>
      <c r="E419" s="16"/>
      <c r="K419" s="4"/>
      <c r="L419" s="5"/>
      <c r="M419" s="5"/>
      <c r="N419" s="5"/>
      <c r="O419" s="5"/>
    </row>
    <row r="420">
      <c r="A420" s="6">
        <v>44335.0</v>
      </c>
      <c r="B420" s="7">
        <v>82298.0</v>
      </c>
      <c r="E420" s="16"/>
      <c r="K420" s="4"/>
      <c r="L420" s="5"/>
      <c r="M420" s="5"/>
      <c r="N420" s="5"/>
      <c r="O420" s="5"/>
    </row>
    <row r="421">
      <c r="A421" s="6">
        <v>44336.0</v>
      </c>
      <c r="B421" s="7">
        <v>82788.0</v>
      </c>
      <c r="E421" s="16"/>
      <c r="K421" s="4"/>
      <c r="L421" s="5"/>
      <c r="M421" s="5"/>
      <c r="N421" s="5"/>
      <c r="O421" s="5"/>
    </row>
    <row r="422">
      <c r="A422" s="6">
        <v>44337.0</v>
      </c>
      <c r="B422" s="7">
        <v>83193.0</v>
      </c>
      <c r="E422" s="16"/>
      <c r="K422" s="4"/>
      <c r="L422" s="5"/>
      <c r="M422" s="5"/>
      <c r="N422" s="5"/>
      <c r="O422" s="5"/>
    </row>
    <row r="423">
      <c r="A423" s="6">
        <v>44338.0</v>
      </c>
      <c r="B423" s="7">
        <v>83363.0</v>
      </c>
      <c r="E423" s="16"/>
      <c r="K423" s="4"/>
      <c r="L423" s="5"/>
      <c r="M423" s="5"/>
      <c r="N423" s="5"/>
      <c r="O423" s="5"/>
    </row>
    <row r="424">
      <c r="A424" s="6">
        <v>44339.0</v>
      </c>
      <c r="B424" s="7">
        <v>83473.0</v>
      </c>
      <c r="E424" s="16"/>
      <c r="K424" s="4"/>
      <c r="L424" s="5"/>
      <c r="M424" s="5"/>
      <c r="N424" s="5"/>
      <c r="O424" s="5"/>
    </row>
    <row r="425">
      <c r="A425" s="6">
        <v>44340.0</v>
      </c>
      <c r="B425" s="7">
        <v>83746.0</v>
      </c>
      <c r="E425" s="16"/>
      <c r="K425" s="4"/>
      <c r="L425" s="5"/>
      <c r="M425" s="5"/>
      <c r="N425" s="5"/>
      <c r="O425" s="5"/>
    </row>
    <row r="426">
      <c r="A426" s="6">
        <v>44341.0</v>
      </c>
      <c r="B426" s="7">
        <v>84210.0</v>
      </c>
      <c r="E426" s="16"/>
      <c r="K426" s="4"/>
      <c r="L426" s="5"/>
      <c r="M426" s="5"/>
      <c r="N426" s="5"/>
      <c r="O426" s="5"/>
    </row>
    <row r="427">
      <c r="A427" s="6">
        <v>44342.0</v>
      </c>
      <c r="B427" s="7">
        <v>84597.0</v>
      </c>
      <c r="E427" s="16"/>
      <c r="K427" s="4"/>
      <c r="L427" s="5"/>
      <c r="M427" s="5"/>
      <c r="N427" s="5"/>
      <c r="O427" s="5"/>
    </row>
    <row r="428">
      <c r="A428" s="6">
        <v>44343.0</v>
      </c>
      <c r="B428" s="7">
        <v>84942.0</v>
      </c>
      <c r="E428" s="16"/>
      <c r="K428" s="4"/>
      <c r="L428" s="5"/>
      <c r="M428" s="5"/>
      <c r="N428" s="5"/>
      <c r="O428" s="5"/>
    </row>
    <row r="429">
      <c r="A429" s="6">
        <v>44344.0</v>
      </c>
      <c r="B429" s="7">
        <v>85295.0</v>
      </c>
      <c r="E429" s="16"/>
      <c r="K429" s="4"/>
      <c r="L429" s="5"/>
      <c r="M429" s="5"/>
      <c r="N429" s="5"/>
      <c r="O429" s="5"/>
    </row>
    <row r="430">
      <c r="A430" s="6">
        <v>44345.0</v>
      </c>
      <c r="B430" s="7">
        <v>85470.0</v>
      </c>
      <c r="E430" s="16"/>
      <c r="K430" s="4"/>
      <c r="L430" s="5"/>
      <c r="M430" s="5"/>
      <c r="N430" s="5"/>
      <c r="O430" s="5"/>
    </row>
    <row r="431">
      <c r="A431" s="6">
        <v>44346.0</v>
      </c>
      <c r="B431" s="7">
        <v>85655.0</v>
      </c>
      <c r="E431" s="16"/>
      <c r="K431" s="4"/>
      <c r="L431" s="5"/>
      <c r="M431" s="5"/>
      <c r="N431" s="5"/>
      <c r="O431" s="5"/>
    </row>
    <row r="432">
      <c r="A432" s="6">
        <v>44347.0</v>
      </c>
      <c r="B432" s="7">
        <v>85808.0</v>
      </c>
      <c r="E432" s="16"/>
      <c r="K432" s="4"/>
      <c r="L432" s="5"/>
      <c r="M432" s="5"/>
      <c r="N432" s="5"/>
      <c r="O432" s="5"/>
    </row>
    <row r="433">
      <c r="A433" s="6">
        <v>44348.0</v>
      </c>
      <c r="B433" s="7">
        <v>86274.0</v>
      </c>
      <c r="E433" s="16"/>
      <c r="K433" s="4"/>
      <c r="L433" s="5"/>
      <c r="M433" s="5"/>
      <c r="N433" s="5"/>
      <c r="O433" s="5"/>
    </row>
    <row r="434">
      <c r="A434" s="6">
        <v>44349.0</v>
      </c>
      <c r="B434" s="7">
        <v>86560.0</v>
      </c>
      <c r="E434" s="16"/>
      <c r="K434" s="4"/>
      <c r="L434" s="5"/>
      <c r="M434" s="5"/>
      <c r="N434" s="5"/>
      <c r="O434" s="5"/>
    </row>
    <row r="435">
      <c r="A435" s="6">
        <v>44350.0</v>
      </c>
      <c r="B435" s="7">
        <v>86947.0</v>
      </c>
      <c r="E435" s="16"/>
      <c r="K435" s="4"/>
      <c r="L435" s="5"/>
      <c r="M435" s="5"/>
      <c r="N435" s="5"/>
      <c r="O435" s="5"/>
    </row>
    <row r="436">
      <c r="A436" s="6">
        <v>44351.0</v>
      </c>
      <c r="B436" s="7">
        <v>87235.0</v>
      </c>
      <c r="E436" s="16"/>
      <c r="K436" s="4"/>
      <c r="L436" s="5"/>
      <c r="M436" s="5"/>
      <c r="N436" s="5"/>
      <c r="O436" s="5"/>
    </row>
    <row r="437">
      <c r="A437" s="6">
        <v>44352.0</v>
      </c>
      <c r="B437" s="7">
        <v>87474.0</v>
      </c>
      <c r="E437" s="16"/>
      <c r="K437" s="4"/>
      <c r="L437" s="5"/>
      <c r="M437" s="5"/>
      <c r="N437" s="5"/>
      <c r="O437" s="5"/>
    </row>
    <row r="438">
      <c r="A438" s="6">
        <v>44353.0</v>
      </c>
      <c r="B438" s="7">
        <v>87529.0</v>
      </c>
      <c r="E438" s="16"/>
      <c r="K438" s="4"/>
      <c r="L438" s="5"/>
      <c r="M438" s="5"/>
      <c r="N438" s="5"/>
      <c r="O438" s="5"/>
    </row>
    <row r="439">
      <c r="A439" s="6">
        <v>44354.0</v>
      </c>
      <c r="B439" s="7">
        <v>87752.0</v>
      </c>
      <c r="E439" s="16"/>
      <c r="K439" s="4"/>
      <c r="L439" s="5"/>
      <c r="M439" s="5"/>
      <c r="N439" s="5"/>
      <c r="O439" s="5"/>
    </row>
    <row r="440">
      <c r="A440" s="6">
        <v>44355.0</v>
      </c>
      <c r="B440" s="7">
        <v>88107.0</v>
      </c>
      <c r="E440" s="16"/>
      <c r="K440" s="4"/>
      <c r="L440" s="5"/>
      <c r="M440" s="5"/>
      <c r="N440" s="5"/>
      <c r="O440" s="5"/>
    </row>
    <row r="441">
      <c r="A441" s="6">
        <v>44356.0</v>
      </c>
      <c r="B441" s="7">
        <v>88426.0</v>
      </c>
      <c r="E441" s="16"/>
      <c r="K441" s="4"/>
      <c r="L441" s="5"/>
      <c r="M441" s="5"/>
      <c r="N441" s="5"/>
      <c r="O441" s="5"/>
    </row>
    <row r="442">
      <c r="A442" s="6">
        <v>44357.0</v>
      </c>
      <c r="B442" s="7">
        <v>88758.0</v>
      </c>
      <c r="E442" s="16"/>
      <c r="K442" s="4"/>
      <c r="L442" s="5"/>
      <c r="M442" s="5"/>
      <c r="N442" s="5"/>
      <c r="O442" s="5"/>
    </row>
    <row r="443">
      <c r="A443" s="6">
        <v>44358.0</v>
      </c>
      <c r="B443" s="7">
        <v>89117.0</v>
      </c>
      <c r="E443" s="16"/>
      <c r="K443" s="4"/>
      <c r="L443" s="5"/>
      <c r="M443" s="5"/>
      <c r="N443" s="5"/>
      <c r="O443" s="5"/>
    </row>
    <row r="444">
      <c r="A444" s="6">
        <v>44359.0</v>
      </c>
      <c r="B444" s="7">
        <v>89250.0</v>
      </c>
      <c r="E444" s="16"/>
      <c r="K444" s="4"/>
      <c r="L444" s="5"/>
      <c r="M444" s="5"/>
      <c r="N444" s="5"/>
      <c r="O444" s="5"/>
    </row>
    <row r="445">
      <c r="A445" s="6">
        <v>44360.0</v>
      </c>
      <c r="B445" s="7">
        <v>89294.0</v>
      </c>
      <c r="E445" s="16"/>
      <c r="K445" s="4"/>
      <c r="L445" s="5"/>
      <c r="M445" s="5"/>
      <c r="N445" s="5"/>
      <c r="O445" s="5"/>
    </row>
    <row r="446">
      <c r="A446" s="6">
        <v>44361.0</v>
      </c>
      <c r="B446" s="7">
        <v>89572.0</v>
      </c>
      <c r="E446" s="16"/>
      <c r="K446" s="4"/>
      <c r="L446" s="5"/>
      <c r="M446" s="5"/>
      <c r="N446" s="5"/>
      <c r="O446" s="5"/>
    </row>
    <row r="447">
      <c r="A447" s="6">
        <v>44362.0</v>
      </c>
      <c r="B447" s="7">
        <v>89965.0</v>
      </c>
      <c r="E447" s="16"/>
      <c r="K447" s="4"/>
      <c r="L447" s="5"/>
      <c r="M447" s="5"/>
      <c r="N447" s="5"/>
      <c r="O447" s="5"/>
    </row>
    <row r="448">
      <c r="A448" s="6">
        <v>44363.0</v>
      </c>
      <c r="B448" s="7">
        <v>90308.0</v>
      </c>
      <c r="E448" s="16"/>
      <c r="K448" s="4"/>
      <c r="L448" s="5"/>
      <c r="M448" s="5"/>
      <c r="N448" s="5"/>
      <c r="O448" s="5"/>
    </row>
    <row r="449">
      <c r="A449" s="6">
        <v>44364.0</v>
      </c>
      <c r="B449" s="7">
        <v>90610.0</v>
      </c>
      <c r="E449" s="16"/>
      <c r="K449" s="4"/>
      <c r="L449" s="5"/>
      <c r="M449" s="5"/>
      <c r="N449" s="5"/>
      <c r="O449" s="5"/>
    </row>
    <row r="450">
      <c r="A450" s="6">
        <v>44365.0</v>
      </c>
      <c r="B450" s="7">
        <v>90916.0</v>
      </c>
      <c r="E450" s="16"/>
      <c r="K450" s="4"/>
      <c r="L450" s="5"/>
      <c r="M450" s="5"/>
      <c r="N450" s="5"/>
      <c r="O450" s="5"/>
    </row>
    <row r="451">
      <c r="A451" s="6">
        <v>44366.0</v>
      </c>
      <c r="B451" s="7">
        <v>91024.0</v>
      </c>
      <c r="E451" s="16"/>
      <c r="K451" s="4"/>
      <c r="L451" s="5"/>
      <c r="M451" s="5"/>
      <c r="N451" s="5"/>
      <c r="O451" s="5"/>
    </row>
    <row r="452">
      <c r="A452" s="6">
        <v>44367.0</v>
      </c>
      <c r="B452" s="7">
        <v>91083.0</v>
      </c>
      <c r="E452" s="16"/>
      <c r="K452" s="4"/>
      <c r="L452" s="5"/>
      <c r="M452" s="5"/>
      <c r="N452" s="5"/>
      <c r="O452" s="5"/>
    </row>
    <row r="453">
      <c r="A453" s="6">
        <v>44368.0</v>
      </c>
      <c r="B453" s="7">
        <v>91319.0</v>
      </c>
      <c r="E453" s="16"/>
      <c r="K453" s="4"/>
      <c r="L453" s="5"/>
      <c r="M453" s="5"/>
      <c r="N453" s="5"/>
      <c r="O453" s="5"/>
    </row>
    <row r="454">
      <c r="A454" s="6">
        <v>44369.0</v>
      </c>
      <c r="B454" s="7">
        <v>91594.0</v>
      </c>
      <c r="E454" s="16"/>
      <c r="K454" s="4"/>
      <c r="L454" s="5"/>
      <c r="M454" s="5"/>
      <c r="N454" s="5"/>
      <c r="O454" s="5"/>
    </row>
    <row r="455">
      <c r="A455" s="6">
        <v>44370.0</v>
      </c>
      <c r="B455" s="7">
        <v>91878.0</v>
      </c>
      <c r="E455" s="16"/>
      <c r="K455" s="4"/>
      <c r="L455" s="5"/>
      <c r="M455" s="5"/>
      <c r="N455" s="5"/>
      <c r="O455" s="5"/>
    </row>
    <row r="456">
      <c r="A456" s="6">
        <v>44371.0</v>
      </c>
      <c r="B456" s="7">
        <v>92168.0</v>
      </c>
      <c r="E456" s="16"/>
      <c r="K456" s="4"/>
      <c r="L456" s="5"/>
      <c r="M456" s="5"/>
      <c r="N456" s="5"/>
      <c r="O456" s="5"/>
    </row>
    <row r="457">
      <c r="A457" s="6">
        <v>44372.0</v>
      </c>
      <c r="B457" s="7">
        <v>92348.0</v>
      </c>
      <c r="E457" s="16"/>
      <c r="K457" s="4"/>
      <c r="L457" s="5"/>
      <c r="M457" s="5"/>
      <c r="N457" s="5"/>
      <c r="O457" s="5"/>
    </row>
    <row r="458">
      <c r="A458" s="6">
        <v>44373.0</v>
      </c>
      <c r="B458" s="7">
        <v>92461.0</v>
      </c>
      <c r="E458" s="16"/>
      <c r="K458" s="4"/>
      <c r="L458" s="5"/>
      <c r="M458" s="5"/>
      <c r="N458" s="5"/>
      <c r="O458" s="5"/>
    </row>
    <row r="459">
      <c r="A459" s="6">
        <v>44374.0</v>
      </c>
      <c r="B459" s="7">
        <v>92508.0</v>
      </c>
      <c r="E459" s="16"/>
      <c r="K459" s="4"/>
      <c r="L459" s="5"/>
      <c r="M459" s="5"/>
      <c r="N459" s="5"/>
      <c r="O459" s="5"/>
    </row>
    <row r="460">
      <c r="A460" s="6">
        <v>44375.0</v>
      </c>
      <c r="B460" s="7">
        <v>92747.0</v>
      </c>
      <c r="E460" s="16"/>
      <c r="K460" s="4"/>
      <c r="L460" s="5"/>
      <c r="M460" s="5"/>
      <c r="N460" s="5"/>
      <c r="O460" s="5"/>
    </row>
    <row r="461">
      <c r="A461" s="6">
        <v>44376.0</v>
      </c>
      <c r="B461" s="7">
        <v>92936.0</v>
      </c>
      <c r="E461" s="16"/>
      <c r="K461" s="4"/>
      <c r="L461" s="5"/>
      <c r="M461" s="5"/>
      <c r="N461" s="5"/>
      <c r="O461" s="5"/>
    </row>
    <row r="462">
      <c r="A462" s="6">
        <v>44377.0</v>
      </c>
      <c r="B462" s="7">
        <v>93188.0</v>
      </c>
      <c r="E462" s="16"/>
      <c r="K462" s="4"/>
      <c r="L462" s="5"/>
      <c r="M462" s="5"/>
      <c r="N462" s="5"/>
      <c r="O462" s="5"/>
    </row>
    <row r="463">
      <c r="A463" s="6">
        <v>44378.0</v>
      </c>
      <c r="B463" s="7">
        <v>93427.0</v>
      </c>
      <c r="E463" s="16"/>
      <c r="K463" s="4"/>
      <c r="L463" s="5"/>
      <c r="M463" s="5"/>
      <c r="N463" s="5"/>
      <c r="O463" s="5"/>
    </row>
    <row r="464">
      <c r="A464" s="6">
        <v>44379.0</v>
      </c>
      <c r="B464" s="7">
        <v>93691.0</v>
      </c>
      <c r="E464" s="16"/>
      <c r="K464" s="4"/>
      <c r="L464" s="5"/>
      <c r="M464" s="5"/>
      <c r="N464" s="5"/>
      <c r="O464" s="5"/>
    </row>
    <row r="465">
      <c r="A465" s="6">
        <v>44380.0</v>
      </c>
      <c r="B465" s="7">
        <v>93810.0</v>
      </c>
      <c r="E465" s="16"/>
      <c r="K465" s="4"/>
      <c r="L465" s="5"/>
      <c r="M465" s="5"/>
      <c r="N465" s="5"/>
      <c r="O465" s="5"/>
    </row>
    <row r="466">
      <c r="A466" s="6">
        <v>44381.0</v>
      </c>
      <c r="B466" s="7">
        <v>93818.0</v>
      </c>
      <c r="E466" s="16"/>
      <c r="K466" s="4"/>
      <c r="L466" s="5"/>
      <c r="M466" s="5"/>
      <c r="N466" s="5"/>
      <c r="O466" s="5"/>
    </row>
    <row r="467">
      <c r="A467" s="6">
        <v>44382.0</v>
      </c>
      <c r="B467" s="7">
        <v>94060.0</v>
      </c>
      <c r="E467" s="16"/>
      <c r="K467" s="4"/>
      <c r="L467" s="5"/>
      <c r="M467" s="5"/>
      <c r="N467" s="5"/>
      <c r="O467" s="5"/>
    </row>
    <row r="468">
      <c r="A468" s="6">
        <v>44383.0</v>
      </c>
      <c r="B468" s="7">
        <v>94329.0</v>
      </c>
      <c r="E468" s="16"/>
      <c r="K468" s="4"/>
      <c r="L468" s="5"/>
      <c r="M468" s="5"/>
      <c r="N468" s="5"/>
      <c r="O468" s="5"/>
    </row>
    <row r="469">
      <c r="A469" s="6">
        <v>44384.0</v>
      </c>
      <c r="B469" s="7">
        <v>94614.0</v>
      </c>
      <c r="E469" s="16"/>
      <c r="K469" s="4"/>
      <c r="L469" s="5"/>
      <c r="M469" s="5"/>
      <c r="N469" s="5"/>
      <c r="O469" s="5"/>
    </row>
    <row r="470">
      <c r="A470" s="6">
        <v>44385.0</v>
      </c>
      <c r="B470" s="7">
        <v>94908.0</v>
      </c>
      <c r="E470" s="16"/>
      <c r="K470" s="4"/>
      <c r="L470" s="5"/>
      <c r="M470" s="5"/>
      <c r="N470" s="5"/>
      <c r="O470" s="5"/>
    </row>
    <row r="471">
      <c r="A471" s="6">
        <v>44386.0</v>
      </c>
      <c r="B471" s="7">
        <v>95199.0</v>
      </c>
      <c r="E471" s="16"/>
      <c r="K471" s="4"/>
      <c r="L471" s="5"/>
      <c r="M471" s="5"/>
      <c r="N471" s="5"/>
      <c r="O471" s="5"/>
    </row>
    <row r="472">
      <c r="A472" s="6">
        <v>44387.0</v>
      </c>
      <c r="B472" s="7">
        <v>95317.0</v>
      </c>
      <c r="E472" s="16"/>
      <c r="K472" s="4"/>
      <c r="L472" s="5"/>
      <c r="M472" s="5"/>
      <c r="N472" s="5"/>
      <c r="O472" s="5"/>
    </row>
    <row r="473">
      <c r="A473" s="6">
        <v>44388.0</v>
      </c>
      <c r="B473" s="7">
        <v>95370.0</v>
      </c>
      <c r="E473" s="16"/>
      <c r="K473" s="4"/>
      <c r="L473" s="5"/>
      <c r="M473" s="5"/>
      <c r="N473" s="5"/>
      <c r="O473" s="5"/>
    </row>
    <row r="474">
      <c r="A474" s="6">
        <v>44389.0</v>
      </c>
      <c r="B474" s="7">
        <v>95622.0</v>
      </c>
      <c r="E474" s="16"/>
      <c r="K474" s="4"/>
      <c r="L474" s="5"/>
      <c r="M474" s="5"/>
      <c r="N474" s="5"/>
      <c r="O474" s="5"/>
    </row>
    <row r="475">
      <c r="A475" s="6">
        <v>44390.0</v>
      </c>
      <c r="B475" s="7">
        <v>95925.0</v>
      </c>
      <c r="E475" s="16"/>
      <c r="K475" s="4"/>
      <c r="L475" s="5"/>
      <c r="M475" s="5"/>
      <c r="N475" s="5"/>
      <c r="O475" s="5"/>
    </row>
    <row r="476">
      <c r="A476" s="6">
        <v>44391.0</v>
      </c>
      <c r="B476" s="7">
        <v>96183.0</v>
      </c>
      <c r="E476" s="16"/>
      <c r="K476" s="4"/>
      <c r="L476" s="5"/>
      <c r="M476" s="5"/>
      <c r="N476" s="5"/>
      <c r="O476" s="5"/>
    </row>
    <row r="477">
      <c r="A477" s="6">
        <v>44392.0</v>
      </c>
      <c r="B477" s="7">
        <v>96510.0</v>
      </c>
      <c r="E477" s="16"/>
      <c r="K477" s="4"/>
      <c r="L477" s="5"/>
      <c r="M477" s="5"/>
      <c r="N477" s="5"/>
      <c r="O477" s="5"/>
    </row>
    <row r="478">
      <c r="A478" s="6">
        <v>44393.0</v>
      </c>
      <c r="B478" s="7">
        <v>96774.0</v>
      </c>
      <c r="E478" s="16"/>
      <c r="K478" s="4"/>
      <c r="L478" s="5"/>
      <c r="M478" s="5"/>
      <c r="N478" s="5"/>
      <c r="O478" s="5"/>
    </row>
    <row r="479">
      <c r="A479" s="6">
        <v>44394.0</v>
      </c>
      <c r="B479" s="7">
        <v>96901.0</v>
      </c>
      <c r="E479" s="16"/>
      <c r="K479" s="4"/>
      <c r="L479" s="5"/>
      <c r="M479" s="5"/>
      <c r="N479" s="5"/>
      <c r="O479" s="5"/>
    </row>
    <row r="480">
      <c r="A480" s="6">
        <v>44395.0</v>
      </c>
      <c r="B480" s="7">
        <v>96918.0</v>
      </c>
      <c r="E480" s="16"/>
      <c r="K480" s="4"/>
      <c r="L480" s="5"/>
      <c r="M480" s="5"/>
      <c r="N480" s="5"/>
      <c r="O480" s="5"/>
    </row>
    <row r="481">
      <c r="A481" s="6">
        <v>44396.0</v>
      </c>
      <c r="B481" s="7">
        <v>97186.0</v>
      </c>
      <c r="E481" s="16"/>
      <c r="K481" s="4"/>
      <c r="L481" s="5"/>
      <c r="M481" s="5"/>
      <c r="N481" s="5"/>
      <c r="O481" s="5"/>
    </row>
    <row r="482">
      <c r="A482" s="6">
        <v>44397.0</v>
      </c>
      <c r="B482" s="7">
        <v>97546.0</v>
      </c>
      <c r="E482" s="16"/>
      <c r="K482" s="4"/>
      <c r="L482" s="5"/>
      <c r="M482" s="5"/>
      <c r="N482" s="5"/>
      <c r="O482" s="5"/>
    </row>
    <row r="483">
      <c r="A483" s="6">
        <v>44398.0</v>
      </c>
      <c r="B483" s="7">
        <v>97734.0</v>
      </c>
      <c r="E483" s="16"/>
      <c r="K483" s="4"/>
      <c r="L483" s="5"/>
      <c r="M483" s="5"/>
      <c r="N483" s="5"/>
      <c r="O483" s="5"/>
    </row>
    <row r="484">
      <c r="A484" s="6">
        <v>44399.0</v>
      </c>
      <c r="B484" s="7">
        <v>97875.0</v>
      </c>
      <c r="E484" s="16"/>
      <c r="K484" s="4"/>
      <c r="L484" s="5"/>
      <c r="M484" s="5"/>
      <c r="N484" s="5"/>
      <c r="O484" s="5"/>
    </row>
    <row r="485">
      <c r="A485" s="6">
        <v>44400.0</v>
      </c>
      <c r="B485" s="7">
        <v>98067.0</v>
      </c>
      <c r="E485" s="16"/>
      <c r="K485" s="4"/>
      <c r="L485" s="5"/>
      <c r="M485" s="5"/>
      <c r="N485" s="5"/>
      <c r="O485" s="5"/>
    </row>
    <row r="486">
      <c r="A486" s="6">
        <v>44401.0</v>
      </c>
      <c r="B486" s="7">
        <v>98148.0</v>
      </c>
      <c r="E486" s="16"/>
      <c r="K486" s="4"/>
      <c r="L486" s="5"/>
      <c r="M486" s="5"/>
      <c r="N486" s="5"/>
      <c r="O486" s="5"/>
    </row>
    <row r="487">
      <c r="A487" s="6">
        <v>44402.0</v>
      </c>
      <c r="B487" s="7">
        <v>98227.0</v>
      </c>
      <c r="E487" s="16"/>
      <c r="K487" s="4"/>
      <c r="L487" s="5"/>
      <c r="M487" s="5"/>
      <c r="N487" s="5"/>
      <c r="O487" s="5"/>
    </row>
    <row r="488">
      <c r="A488" s="6">
        <v>44403.0</v>
      </c>
      <c r="B488" s="7">
        <v>98391.0</v>
      </c>
      <c r="E488" s="16"/>
      <c r="K488" s="4"/>
      <c r="L488" s="5"/>
      <c r="M488" s="5"/>
      <c r="N488" s="5"/>
      <c r="O488" s="5"/>
    </row>
    <row r="489">
      <c r="A489" s="6">
        <v>44404.0</v>
      </c>
      <c r="B489" s="7">
        <v>98656.0</v>
      </c>
      <c r="E489" s="16"/>
      <c r="K489" s="4"/>
      <c r="L489" s="5"/>
      <c r="M489" s="5"/>
      <c r="N489" s="5"/>
      <c r="O489" s="5"/>
    </row>
    <row r="490">
      <c r="A490" s="6">
        <v>44405.0</v>
      </c>
      <c r="B490" s="7">
        <v>99023.0</v>
      </c>
      <c r="E490" s="16"/>
      <c r="K490" s="4"/>
      <c r="L490" s="5"/>
      <c r="M490" s="5"/>
      <c r="N490" s="5"/>
      <c r="O490" s="5"/>
    </row>
    <row r="491">
      <c r="A491" s="6">
        <v>44406.0</v>
      </c>
      <c r="B491" s="7">
        <v>99299.0</v>
      </c>
      <c r="E491" s="16"/>
      <c r="K491" s="4"/>
      <c r="L491" s="5"/>
      <c r="M491" s="5"/>
      <c r="N491" s="5"/>
      <c r="O491" s="5"/>
    </row>
    <row r="492">
      <c r="A492" s="6">
        <v>44407.0</v>
      </c>
      <c r="B492" s="7">
        <v>99606.0</v>
      </c>
      <c r="E492" s="16"/>
      <c r="K492" s="4"/>
      <c r="L492" s="5"/>
      <c r="M492" s="5"/>
      <c r="N492" s="5"/>
      <c r="O492" s="5"/>
    </row>
    <row r="493">
      <c r="A493" s="6">
        <v>44408.0</v>
      </c>
      <c r="B493" s="7">
        <v>99696.0</v>
      </c>
      <c r="E493" s="16"/>
      <c r="K493" s="4"/>
      <c r="L493" s="5"/>
      <c r="M493" s="5"/>
      <c r="N493" s="5"/>
      <c r="O493" s="5"/>
    </row>
    <row r="494">
      <c r="A494" s="6">
        <v>44409.0</v>
      </c>
      <c r="B494" s="7">
        <v>99732.0</v>
      </c>
      <c r="E494" s="16"/>
      <c r="K494" s="4"/>
      <c r="L494" s="5"/>
      <c r="M494" s="5"/>
      <c r="N494" s="5"/>
      <c r="O494" s="5"/>
    </row>
    <row r="495">
      <c r="A495" s="6">
        <v>44410.0</v>
      </c>
      <c r="B495" s="7">
        <v>99926.0</v>
      </c>
      <c r="E495" s="16"/>
      <c r="K495" s="4"/>
      <c r="L495" s="5"/>
      <c r="M495" s="5"/>
      <c r="N495" s="5"/>
      <c r="O495" s="5"/>
    </row>
    <row r="496">
      <c r="A496" s="6">
        <v>44411.0</v>
      </c>
      <c r="B496" s="7">
        <v>100296.0</v>
      </c>
      <c r="E496" s="16"/>
      <c r="K496" s="4"/>
      <c r="L496" s="5"/>
      <c r="M496" s="5"/>
      <c r="N496" s="5"/>
      <c r="O496" s="5"/>
    </row>
    <row r="497">
      <c r="A497" s="6">
        <v>44412.0</v>
      </c>
      <c r="B497" s="7">
        <v>100650.0</v>
      </c>
      <c r="E497" s="16"/>
      <c r="K497" s="4"/>
      <c r="L497" s="5"/>
      <c r="M497" s="5"/>
      <c r="N497" s="5"/>
      <c r="O497" s="5"/>
    </row>
    <row r="498">
      <c r="A498" s="6">
        <v>44413.0</v>
      </c>
      <c r="B498" s="7">
        <v>100911.0</v>
      </c>
      <c r="E498" s="16"/>
      <c r="K498" s="4"/>
      <c r="L498" s="5"/>
      <c r="M498" s="5"/>
      <c r="N498" s="5"/>
      <c r="O498" s="5"/>
    </row>
    <row r="499">
      <c r="A499" s="6">
        <v>44414.0</v>
      </c>
      <c r="B499" s="7">
        <v>101183.0</v>
      </c>
      <c r="E499" s="16"/>
      <c r="K499" s="4"/>
      <c r="L499" s="5"/>
      <c r="M499" s="5"/>
      <c r="N499" s="5"/>
      <c r="O499" s="5"/>
    </row>
    <row r="500">
      <c r="A500" s="6">
        <v>44415.0</v>
      </c>
      <c r="B500" s="7">
        <v>101277.0</v>
      </c>
      <c r="E500" s="16"/>
      <c r="K500" s="4"/>
      <c r="L500" s="5"/>
      <c r="M500" s="5"/>
      <c r="N500" s="5"/>
      <c r="O500" s="5"/>
    </row>
    <row r="501">
      <c r="A501" s="6">
        <v>44416.0</v>
      </c>
      <c r="B501" s="7">
        <v>101330.0</v>
      </c>
      <c r="E501" s="16"/>
      <c r="K501" s="4"/>
      <c r="L501" s="5"/>
      <c r="M501" s="5"/>
      <c r="N501" s="5"/>
      <c r="O501" s="5"/>
    </row>
    <row r="502">
      <c r="A502" s="6">
        <v>44417.0</v>
      </c>
      <c r="B502" s="7">
        <v>101528.0</v>
      </c>
      <c r="E502" s="16"/>
      <c r="K502" s="4"/>
      <c r="L502" s="5"/>
      <c r="M502" s="5"/>
      <c r="N502" s="5"/>
      <c r="O502" s="5"/>
    </row>
    <row r="503">
      <c r="A503" s="6">
        <v>44418.0</v>
      </c>
      <c r="B503" s="7">
        <v>101841.0</v>
      </c>
      <c r="E503" s="16"/>
      <c r="K503" s="4"/>
      <c r="L503" s="5"/>
      <c r="M503" s="5"/>
      <c r="N503" s="5"/>
      <c r="O503" s="5"/>
    </row>
    <row r="504">
      <c r="A504" s="6">
        <v>44419.0</v>
      </c>
      <c r="B504" s="7">
        <v>102178.0</v>
      </c>
      <c r="E504" s="16"/>
      <c r="K504" s="4"/>
      <c r="L504" s="5"/>
      <c r="M504" s="5"/>
      <c r="N504" s="5"/>
      <c r="O504" s="5"/>
    </row>
    <row r="505">
      <c r="A505" s="6">
        <v>44420.0</v>
      </c>
      <c r="B505" s="7">
        <v>102471.0</v>
      </c>
      <c r="E505" s="16"/>
      <c r="K505" s="4"/>
      <c r="L505" s="5"/>
      <c r="M505" s="5"/>
      <c r="N505" s="5"/>
      <c r="O505" s="5"/>
    </row>
    <row r="506">
      <c r="A506" s="6">
        <v>44421.0</v>
      </c>
      <c r="B506" s="7">
        <v>102773.0</v>
      </c>
      <c r="E506" s="16"/>
      <c r="K506" s="4"/>
      <c r="L506" s="5"/>
      <c r="M506" s="5"/>
      <c r="N506" s="5"/>
      <c r="O506" s="5"/>
    </row>
    <row r="507">
      <c r="A507" s="6">
        <v>44422.0</v>
      </c>
      <c r="B507" s="7">
        <v>102871.0</v>
      </c>
      <c r="E507" s="16"/>
      <c r="K507" s="4"/>
      <c r="L507" s="5"/>
      <c r="M507" s="5"/>
      <c r="N507" s="5"/>
      <c r="O507" s="5"/>
    </row>
    <row r="508">
      <c r="A508" s="6">
        <v>44423.0</v>
      </c>
      <c r="B508" s="7">
        <v>102895.0</v>
      </c>
      <c r="E508" s="16"/>
      <c r="K508" s="4"/>
      <c r="L508" s="5"/>
      <c r="M508" s="5"/>
      <c r="N508" s="5"/>
      <c r="O508" s="5"/>
    </row>
    <row r="509">
      <c r="A509" s="6">
        <v>44424.0</v>
      </c>
      <c r="B509" s="7">
        <v>103113.0</v>
      </c>
      <c r="E509" s="16"/>
      <c r="K509" s="4"/>
      <c r="L509" s="5"/>
      <c r="M509" s="5"/>
      <c r="N509" s="5"/>
      <c r="O509" s="5"/>
    </row>
    <row r="510">
      <c r="A510" s="6">
        <v>44425.0</v>
      </c>
      <c r="B510" s="7">
        <v>103420.0</v>
      </c>
      <c r="E510" s="16"/>
      <c r="K510" s="4"/>
      <c r="L510" s="5"/>
      <c r="M510" s="5"/>
      <c r="N510" s="5"/>
      <c r="O510" s="5"/>
    </row>
    <row r="511">
      <c r="A511" s="6">
        <v>44426.0</v>
      </c>
      <c r="B511" s="7">
        <v>103717.0</v>
      </c>
      <c r="E511" s="16"/>
      <c r="K511" s="4"/>
      <c r="L511" s="5"/>
      <c r="M511" s="5"/>
      <c r="N511" s="5"/>
      <c r="O511" s="5"/>
    </row>
    <row r="512">
      <c r="A512" s="6">
        <v>44427.0</v>
      </c>
      <c r="B512" s="7">
        <v>103984.0</v>
      </c>
      <c r="E512" s="16"/>
      <c r="K512" s="4"/>
      <c r="L512" s="5"/>
      <c r="M512" s="5"/>
      <c r="N512" s="5"/>
      <c r="O512" s="5"/>
    </row>
    <row r="513">
      <c r="A513" s="6">
        <v>44428.0</v>
      </c>
      <c r="B513" s="7">
        <v>104254.0</v>
      </c>
      <c r="E513" s="16"/>
      <c r="K513" s="4"/>
      <c r="L513" s="5"/>
      <c r="M513" s="5"/>
      <c r="N513" s="5"/>
      <c r="O513" s="5"/>
    </row>
    <row r="514">
      <c r="A514" s="6">
        <v>44429.0</v>
      </c>
      <c r="B514" s="7">
        <v>104336.0</v>
      </c>
      <c r="E514" s="16"/>
      <c r="K514" s="4"/>
      <c r="L514" s="5"/>
      <c r="M514" s="5"/>
      <c r="N514" s="5"/>
      <c r="O514" s="5"/>
    </row>
    <row r="515">
      <c r="A515" s="6">
        <v>44430.0</v>
      </c>
      <c r="B515" s="7">
        <v>104376.0</v>
      </c>
      <c r="E515" s="16"/>
      <c r="K515" s="4"/>
      <c r="L515" s="5"/>
      <c r="M515" s="5"/>
      <c r="N515" s="5"/>
      <c r="O515" s="5"/>
    </row>
    <row r="516">
      <c r="A516" s="6">
        <v>44431.0</v>
      </c>
      <c r="B516" s="7">
        <v>104560.0</v>
      </c>
      <c r="E516" s="16"/>
      <c r="K516" s="4"/>
      <c r="L516" s="5"/>
      <c r="M516" s="5"/>
      <c r="N516" s="5"/>
      <c r="O516" s="5"/>
    </row>
    <row r="517">
      <c r="A517" s="6">
        <v>44432.0</v>
      </c>
      <c r="B517" s="7">
        <v>104868.0</v>
      </c>
      <c r="E517" s="16"/>
      <c r="K517" s="4"/>
      <c r="L517" s="5"/>
      <c r="M517" s="5"/>
      <c r="N517" s="5"/>
      <c r="O517" s="5"/>
    </row>
    <row r="518">
      <c r="A518" s="6">
        <v>44433.0</v>
      </c>
      <c r="B518" s="7">
        <v>105121.0</v>
      </c>
      <c r="E518" s="16"/>
      <c r="K518" s="4"/>
      <c r="L518" s="5"/>
      <c r="M518" s="5"/>
      <c r="N518" s="5"/>
      <c r="O518" s="5"/>
    </row>
    <row r="519">
      <c r="A519" s="6">
        <v>44434.0</v>
      </c>
      <c r="B519" s="7">
        <v>105407.0</v>
      </c>
      <c r="E519" s="16"/>
      <c r="K519" s="4"/>
      <c r="L519" s="5"/>
      <c r="M519" s="5"/>
      <c r="N519" s="5"/>
      <c r="O519" s="5"/>
    </row>
    <row r="520">
      <c r="A520" s="6">
        <v>44435.0</v>
      </c>
      <c r="B520" s="7">
        <v>105715.0</v>
      </c>
      <c r="E520" s="16"/>
      <c r="K520" s="4"/>
      <c r="L520" s="5"/>
      <c r="M520" s="5"/>
      <c r="N520" s="5"/>
      <c r="O520" s="5"/>
    </row>
    <row r="521">
      <c r="A521" s="6">
        <v>44436.0</v>
      </c>
      <c r="B521" s="7">
        <v>105715.0</v>
      </c>
      <c r="E521" s="16"/>
      <c r="K521" s="4"/>
      <c r="L521" s="5"/>
      <c r="M521" s="5"/>
      <c r="N521" s="5"/>
      <c r="O521" s="5"/>
    </row>
    <row r="522">
      <c r="A522" s="6">
        <v>44437.0</v>
      </c>
      <c r="B522" s="7">
        <v>105889.0</v>
      </c>
      <c r="E522" s="16"/>
      <c r="K522" s="4"/>
      <c r="L522" s="5"/>
      <c r="M522" s="5"/>
      <c r="N522" s="5"/>
      <c r="O522" s="5"/>
    </row>
    <row r="523">
      <c r="A523" s="6">
        <v>44438.0</v>
      </c>
      <c r="B523" s="7">
        <v>106167.0</v>
      </c>
      <c r="E523" s="16"/>
      <c r="K523" s="4"/>
      <c r="L523" s="5"/>
      <c r="M523" s="5"/>
      <c r="N523" s="5"/>
      <c r="O523" s="5"/>
    </row>
    <row r="524">
      <c r="A524" s="6">
        <v>44439.0</v>
      </c>
      <c r="B524" s="7">
        <v>106491.0</v>
      </c>
      <c r="E524" s="16"/>
      <c r="K524" s="4"/>
      <c r="L524" s="5"/>
      <c r="M524" s="5"/>
      <c r="N524" s="5"/>
      <c r="O524" s="5"/>
    </row>
    <row r="525">
      <c r="A525" s="6">
        <v>44440.0</v>
      </c>
      <c r="B525" s="7">
        <v>106853.0</v>
      </c>
      <c r="E525" s="16"/>
      <c r="K525" s="4"/>
      <c r="L525" s="5"/>
      <c r="M525" s="5"/>
      <c r="N525" s="5"/>
      <c r="O525" s="5"/>
    </row>
    <row r="526">
      <c r="A526" s="6">
        <v>44441.0</v>
      </c>
      <c r="B526" s="7">
        <v>107106.0</v>
      </c>
      <c r="E526" s="16"/>
      <c r="K526" s="4"/>
      <c r="L526" s="5"/>
      <c r="M526" s="5"/>
      <c r="N526" s="5"/>
      <c r="O526" s="5"/>
    </row>
    <row r="527">
      <c r="A527" s="6">
        <v>44442.0</v>
      </c>
      <c r="B527" s="7">
        <v>107376.0</v>
      </c>
      <c r="E527" s="16"/>
      <c r="K527" s="4"/>
      <c r="L527" s="5"/>
      <c r="M527" s="5"/>
      <c r="N527" s="5"/>
      <c r="O527" s="5"/>
    </row>
    <row r="528">
      <c r="A528" s="6">
        <v>44443.0</v>
      </c>
      <c r="B528" s="7">
        <v>107464.0</v>
      </c>
      <c r="E528" s="16"/>
      <c r="K528" s="4"/>
      <c r="L528" s="5"/>
      <c r="M528" s="5"/>
      <c r="N528" s="5"/>
      <c r="O528" s="5"/>
    </row>
    <row r="529">
      <c r="A529" s="6">
        <v>44444.0</v>
      </c>
      <c r="B529" s="7">
        <v>107509.0</v>
      </c>
      <c r="E529" s="16"/>
      <c r="K529" s="4"/>
      <c r="L529" s="5"/>
      <c r="M529" s="5"/>
      <c r="N529" s="5"/>
      <c r="O529" s="5"/>
    </row>
    <row r="530">
      <c r="A530" s="6">
        <v>44445.0</v>
      </c>
      <c r="B530" s="7">
        <v>107627.0</v>
      </c>
      <c r="E530" s="16"/>
      <c r="K530" s="4"/>
      <c r="L530" s="5"/>
      <c r="M530" s="5"/>
      <c r="N530" s="5"/>
      <c r="O530" s="5"/>
    </row>
    <row r="531">
      <c r="A531" s="6">
        <v>44446.0</v>
      </c>
      <c r="B531" s="7">
        <v>107764.0</v>
      </c>
      <c r="E531" s="16"/>
      <c r="K531" s="4"/>
      <c r="L531" s="5"/>
      <c r="M531" s="5"/>
      <c r="N531" s="5"/>
      <c r="O531" s="5"/>
    </row>
    <row r="532">
      <c r="A532" s="6">
        <v>44447.0</v>
      </c>
      <c r="B532" s="7">
        <v>107876.0</v>
      </c>
      <c r="E532" s="16"/>
      <c r="K532" s="4"/>
      <c r="L532" s="5"/>
      <c r="M532" s="5"/>
      <c r="N532" s="5"/>
      <c r="O532" s="5"/>
    </row>
    <row r="533">
      <c r="A533" s="6">
        <v>44448.0</v>
      </c>
      <c r="B533" s="7">
        <v>108098.0</v>
      </c>
      <c r="E533" s="16"/>
      <c r="K533" s="4"/>
      <c r="L533" s="5"/>
      <c r="M533" s="5"/>
      <c r="N533" s="5"/>
      <c r="O533" s="5"/>
    </row>
    <row r="534">
      <c r="A534" s="6">
        <v>44449.0</v>
      </c>
      <c r="B534" s="7">
        <v>108298.0</v>
      </c>
      <c r="E534" s="16"/>
      <c r="K534" s="4"/>
      <c r="L534" s="5"/>
      <c r="M534" s="5"/>
      <c r="N534" s="5"/>
      <c r="O534" s="5"/>
    </row>
    <row r="535">
      <c r="A535" s="6">
        <v>44450.0</v>
      </c>
      <c r="B535" s="7">
        <v>108395.0</v>
      </c>
      <c r="E535" s="16"/>
      <c r="K535" s="4"/>
      <c r="L535" s="5"/>
      <c r="M535" s="5"/>
      <c r="N535" s="5"/>
      <c r="O535" s="5"/>
    </row>
    <row r="536">
      <c r="A536" s="6">
        <v>44451.0</v>
      </c>
      <c r="B536" s="7">
        <v>108435.0</v>
      </c>
      <c r="E536" s="16"/>
      <c r="K536" s="4"/>
      <c r="L536" s="5"/>
      <c r="M536" s="5"/>
      <c r="N536" s="5"/>
      <c r="O536" s="5"/>
    </row>
    <row r="537">
      <c r="A537" s="6">
        <v>44452.0</v>
      </c>
      <c r="B537" s="7">
        <v>108604.0</v>
      </c>
      <c r="E537" s="16"/>
      <c r="K537" s="4"/>
      <c r="L537" s="5"/>
      <c r="M537" s="5"/>
      <c r="N537" s="5"/>
      <c r="O537" s="5"/>
    </row>
    <row r="538">
      <c r="A538" s="6">
        <v>44453.0</v>
      </c>
      <c r="B538" s="7">
        <v>108817.0</v>
      </c>
      <c r="E538" s="16"/>
      <c r="K538" s="4"/>
      <c r="L538" s="5"/>
      <c r="M538" s="5"/>
      <c r="N538" s="5"/>
      <c r="O538" s="5"/>
    </row>
    <row r="539">
      <c r="A539" s="6">
        <v>44454.0</v>
      </c>
      <c r="B539" s="7">
        <v>109043.0</v>
      </c>
      <c r="E539" s="16"/>
      <c r="K539" s="4"/>
      <c r="L539" s="5"/>
      <c r="M539" s="5"/>
      <c r="N539" s="5"/>
      <c r="O539" s="5"/>
    </row>
    <row r="540">
      <c r="A540" s="6">
        <v>44455.0</v>
      </c>
      <c r="B540" s="7">
        <v>109224.0</v>
      </c>
      <c r="E540" s="16"/>
      <c r="K540" s="4"/>
      <c r="L540" s="5"/>
      <c r="M540" s="5"/>
      <c r="N540" s="5"/>
      <c r="O540" s="5"/>
    </row>
    <row r="541">
      <c r="A541" s="6">
        <v>44456.0</v>
      </c>
      <c r="B541" s="7">
        <v>109396.0</v>
      </c>
      <c r="E541" s="16"/>
      <c r="K541" s="4"/>
      <c r="L541" s="5"/>
      <c r="M541" s="5"/>
      <c r="N541" s="5"/>
      <c r="O541" s="5"/>
    </row>
    <row r="542">
      <c r="A542" s="6">
        <v>44457.0</v>
      </c>
      <c r="B542" s="7">
        <v>109483.0</v>
      </c>
      <c r="E542" s="16"/>
      <c r="K542" s="4"/>
      <c r="L542" s="5"/>
      <c r="M542" s="5"/>
      <c r="N542" s="5"/>
      <c r="O542" s="5"/>
    </row>
    <row r="543">
      <c r="A543" s="6">
        <v>44458.0</v>
      </c>
      <c r="B543" s="7">
        <v>109528.0</v>
      </c>
      <c r="E543" s="16"/>
      <c r="K543" s="4"/>
      <c r="L543" s="5"/>
      <c r="M543" s="5"/>
      <c r="N543" s="5"/>
      <c r="O543" s="5"/>
    </row>
    <row r="544">
      <c r="A544" s="6">
        <v>44459.0</v>
      </c>
      <c r="B544" s="7">
        <v>109723.0</v>
      </c>
      <c r="E544" s="16"/>
      <c r="K544" s="4"/>
      <c r="L544" s="5"/>
      <c r="M544" s="5"/>
      <c r="N544" s="5"/>
      <c r="O544" s="5"/>
    </row>
    <row r="545">
      <c r="A545" s="6">
        <v>44460.0</v>
      </c>
      <c r="B545" s="7">
        <v>109882.0</v>
      </c>
      <c r="E545" s="16"/>
      <c r="K545" s="4"/>
      <c r="L545" s="5"/>
      <c r="M545" s="5"/>
      <c r="N545" s="5"/>
      <c r="O545" s="5"/>
    </row>
    <row r="546">
      <c r="A546" s="6">
        <v>44461.0</v>
      </c>
      <c r="B546" s="7">
        <v>110065.0</v>
      </c>
      <c r="E546" s="16"/>
      <c r="K546" s="4"/>
      <c r="L546" s="5"/>
      <c r="M546" s="5"/>
      <c r="N546" s="5"/>
      <c r="O546" s="5"/>
    </row>
    <row r="547">
      <c r="A547" s="6">
        <v>44462.0</v>
      </c>
      <c r="B547" s="7">
        <v>110221.0</v>
      </c>
      <c r="E547" s="16"/>
      <c r="K547" s="4"/>
      <c r="L547" s="5"/>
      <c r="M547" s="5"/>
      <c r="N547" s="5"/>
      <c r="O547" s="5"/>
    </row>
    <row r="548">
      <c r="A548" s="6">
        <v>44463.0</v>
      </c>
      <c r="B548" s="7">
        <v>110401.0</v>
      </c>
      <c r="E548" s="16"/>
      <c r="K548" s="4"/>
      <c r="L548" s="5"/>
      <c r="M548" s="5"/>
      <c r="N548" s="5"/>
      <c r="O548" s="5"/>
    </row>
    <row r="549">
      <c r="A549" s="6">
        <v>44464.0</v>
      </c>
      <c r="B549" s="7">
        <v>110543.0</v>
      </c>
      <c r="E549" s="16"/>
      <c r="K549" s="4"/>
      <c r="L549" s="5"/>
      <c r="M549" s="5"/>
      <c r="N549" s="5"/>
      <c r="O549" s="5"/>
    </row>
    <row r="550">
      <c r="A550" s="6">
        <v>44465.0</v>
      </c>
      <c r="B550" s="7">
        <v>110579.0</v>
      </c>
      <c r="E550" s="16"/>
      <c r="K550" s="4"/>
      <c r="L550" s="5"/>
      <c r="M550" s="5"/>
      <c r="N550" s="5"/>
      <c r="O550" s="5"/>
    </row>
    <row r="551">
      <c r="A551" s="6">
        <v>44466.0</v>
      </c>
      <c r="B551" s="7">
        <v>110701.0</v>
      </c>
      <c r="E551" s="16"/>
      <c r="K551" s="4"/>
      <c r="L551" s="5"/>
      <c r="M551" s="5"/>
      <c r="N551" s="5"/>
      <c r="O551" s="5"/>
    </row>
    <row r="552">
      <c r="A552" s="6">
        <v>44467.0</v>
      </c>
      <c r="B552" s="7">
        <v>110884.0</v>
      </c>
      <c r="E552" s="16"/>
      <c r="K552" s="4"/>
      <c r="L552" s="5"/>
      <c r="M552" s="5"/>
      <c r="N552" s="5"/>
      <c r="O552" s="5"/>
    </row>
    <row r="553">
      <c r="A553" s="6">
        <v>44468.0</v>
      </c>
      <c r="B553" s="7">
        <v>111069.0</v>
      </c>
      <c r="E553" s="16"/>
      <c r="K553" s="4"/>
      <c r="L553" s="5"/>
      <c r="M553" s="5"/>
      <c r="N553" s="5"/>
      <c r="O553" s="5"/>
    </row>
    <row r="554">
      <c r="A554" s="6">
        <v>44469.0</v>
      </c>
      <c r="B554" s="7">
        <v>111207.0</v>
      </c>
      <c r="E554" s="16"/>
      <c r="K554" s="4"/>
      <c r="L554" s="5"/>
      <c r="M554" s="5"/>
      <c r="N554" s="5"/>
      <c r="O554" s="5"/>
    </row>
    <row r="555">
      <c r="A555" s="6">
        <v>44470.0</v>
      </c>
      <c r="B555" s="7">
        <v>111333.0</v>
      </c>
      <c r="E555" s="16"/>
      <c r="K555" s="4"/>
      <c r="L555" s="5"/>
      <c r="M555" s="5"/>
      <c r="N555" s="5"/>
      <c r="O555" s="5"/>
    </row>
    <row r="556">
      <c r="A556" s="6">
        <v>44471.0</v>
      </c>
      <c r="B556" s="7">
        <v>111379.0</v>
      </c>
      <c r="E556" s="16"/>
      <c r="K556" s="4"/>
      <c r="L556" s="5"/>
      <c r="M556" s="5"/>
      <c r="N556" s="5"/>
      <c r="O556" s="5"/>
    </row>
    <row r="557">
      <c r="A557" s="6">
        <v>44472.0</v>
      </c>
      <c r="B557" s="7">
        <v>111407.0</v>
      </c>
      <c r="E557" s="16"/>
      <c r="K557" s="4"/>
      <c r="L557" s="5"/>
      <c r="M557" s="5"/>
      <c r="N557" s="5"/>
      <c r="O557" s="5"/>
    </row>
    <row r="558">
      <c r="A558" s="6">
        <v>44473.0</v>
      </c>
      <c r="B558" s="7">
        <v>111571.0</v>
      </c>
      <c r="E558" s="16"/>
      <c r="K558" s="4"/>
      <c r="L558" s="5"/>
      <c r="M558" s="5"/>
      <c r="N558" s="5"/>
      <c r="O558" s="5"/>
    </row>
    <row r="559">
      <c r="A559" s="6">
        <v>44474.0</v>
      </c>
      <c r="B559" s="7">
        <v>111717.0</v>
      </c>
      <c r="E559" s="16"/>
      <c r="K559" s="4"/>
      <c r="L559" s="5"/>
      <c r="M559" s="5"/>
      <c r="N559" s="5"/>
      <c r="O559" s="5"/>
    </row>
    <row r="560">
      <c r="A560" s="6">
        <v>44475.0</v>
      </c>
      <c r="B560" s="7">
        <v>111831.0</v>
      </c>
      <c r="E560" s="16"/>
      <c r="K560" s="4"/>
      <c r="L560" s="5"/>
      <c r="M560" s="5"/>
      <c r="N560" s="5"/>
      <c r="O560" s="5"/>
    </row>
    <row r="561">
      <c r="A561" s="6">
        <v>44476.0</v>
      </c>
      <c r="B561" s="7">
        <v>111957.0</v>
      </c>
      <c r="E561" s="16"/>
      <c r="K561" s="4"/>
      <c r="L561" s="5"/>
      <c r="M561" s="5"/>
      <c r="N561" s="5"/>
      <c r="O561" s="5"/>
    </row>
    <row r="562">
      <c r="A562" s="6">
        <v>44477.0</v>
      </c>
      <c r="B562" s="7">
        <v>112135.0</v>
      </c>
      <c r="E562" s="16"/>
      <c r="K562" s="4"/>
      <c r="L562" s="5"/>
      <c r="M562" s="5"/>
      <c r="N562" s="5"/>
      <c r="O562" s="5"/>
    </row>
    <row r="563">
      <c r="A563" s="6">
        <v>44478.0</v>
      </c>
      <c r="B563" s="7">
        <v>112135.0</v>
      </c>
      <c r="E563" s="16"/>
      <c r="K563" s="4"/>
      <c r="L563" s="5"/>
      <c r="M563" s="5"/>
      <c r="N563" s="5"/>
      <c r="O563" s="5"/>
    </row>
    <row r="564">
      <c r="A564" s="6">
        <v>44479.0</v>
      </c>
      <c r="B564" s="7">
        <v>112135.0</v>
      </c>
      <c r="E564" s="16"/>
      <c r="K564" s="4"/>
      <c r="L564" s="5"/>
      <c r="M564" s="5"/>
      <c r="N564" s="5"/>
      <c r="O564" s="5"/>
    </row>
    <row r="565">
      <c r="A565" s="6">
        <v>44480.0</v>
      </c>
      <c r="B565" s="7">
        <v>112135.0</v>
      </c>
      <c r="E565" s="16"/>
      <c r="K565" s="4"/>
      <c r="L565" s="5"/>
      <c r="M565" s="5"/>
      <c r="N565" s="5"/>
      <c r="O565" s="5"/>
    </row>
    <row r="566">
      <c r="A566" s="6">
        <v>44481.0</v>
      </c>
      <c r="B566" s="7">
        <v>112135.0</v>
      </c>
      <c r="E566" s="16"/>
      <c r="K566" s="4"/>
      <c r="L566" s="5"/>
      <c r="M566" s="5"/>
      <c r="N566" s="5"/>
      <c r="O566" s="5"/>
    </row>
    <row r="567">
      <c r="A567" s="6">
        <v>44482.0</v>
      </c>
      <c r="B567" s="7">
        <v>112268.0</v>
      </c>
      <c r="E567" s="16"/>
      <c r="K567" s="4"/>
      <c r="L567" s="5"/>
      <c r="M567" s="5"/>
      <c r="N567" s="5"/>
      <c r="O567" s="5"/>
    </row>
    <row r="568">
      <c r="A568" s="6">
        <v>44483.0</v>
      </c>
      <c r="B568" s="7">
        <v>112435.0</v>
      </c>
      <c r="E568" s="16"/>
      <c r="K568" s="4"/>
      <c r="L568" s="5"/>
      <c r="M568" s="5"/>
      <c r="N568" s="5"/>
      <c r="O568" s="5"/>
    </row>
    <row r="569">
      <c r="A569" s="6">
        <v>44484.0</v>
      </c>
      <c r="B569" s="7">
        <v>112614.0</v>
      </c>
      <c r="E569" s="16"/>
      <c r="K569" s="4"/>
      <c r="L569" s="5"/>
      <c r="M569" s="5"/>
      <c r="N569" s="5"/>
      <c r="O569" s="5"/>
    </row>
    <row r="570">
      <c r="A570" s="6">
        <v>44485.0</v>
      </c>
      <c r="B570" s="7">
        <v>112614.0</v>
      </c>
      <c r="E570" s="16"/>
      <c r="K570" s="4"/>
      <c r="L570" s="5"/>
      <c r="M570" s="5"/>
      <c r="N570" s="5"/>
      <c r="O570" s="5"/>
    </row>
    <row r="571">
      <c r="A571" s="6">
        <v>44486.0</v>
      </c>
      <c r="B571" s="7">
        <v>112614.0</v>
      </c>
      <c r="E571" s="16"/>
      <c r="K571" s="4"/>
      <c r="L571" s="5"/>
      <c r="M571" s="5"/>
      <c r="N571" s="5"/>
      <c r="O571" s="5"/>
    </row>
    <row r="572">
      <c r="A572" s="6">
        <v>44487.0</v>
      </c>
      <c r="B572" s="7">
        <v>112821.0</v>
      </c>
      <c r="E572" s="16"/>
      <c r="K572" s="4"/>
      <c r="L572" s="5"/>
      <c r="M572" s="5"/>
      <c r="N572" s="5"/>
      <c r="O572" s="5"/>
    </row>
    <row r="573">
      <c r="A573" s="6">
        <v>44488.0</v>
      </c>
      <c r="B573" s="7">
        <v>112934.0</v>
      </c>
      <c r="E573" s="16"/>
      <c r="K573" s="4"/>
      <c r="L573" s="5"/>
      <c r="M573" s="5"/>
      <c r="N573" s="5"/>
      <c r="O573" s="5"/>
    </row>
    <row r="574">
      <c r="A574" s="6">
        <v>44489.0</v>
      </c>
      <c r="B574" s="7">
        <v>113007.0</v>
      </c>
      <c r="E574" s="16"/>
      <c r="K574" s="4"/>
      <c r="L574" s="5"/>
      <c r="M574" s="5"/>
      <c r="N574" s="5"/>
      <c r="O574" s="5"/>
    </row>
    <row r="575">
      <c r="A575" s="6">
        <v>44490.0</v>
      </c>
      <c r="B575" s="7">
        <v>113050.0</v>
      </c>
      <c r="E575" s="16"/>
      <c r="K575" s="4"/>
      <c r="L575" s="5"/>
      <c r="M575" s="5"/>
      <c r="N575" s="5"/>
      <c r="O575" s="5"/>
    </row>
    <row r="576">
      <c r="A576" s="6">
        <v>44491.0</v>
      </c>
      <c r="B576" s="7">
        <v>113073.0</v>
      </c>
      <c r="E576" s="16"/>
      <c r="K576" s="4"/>
      <c r="L576" s="5"/>
      <c r="M576" s="5"/>
      <c r="N576" s="5"/>
      <c r="O576" s="5"/>
    </row>
    <row r="577">
      <c r="A577" s="6">
        <v>44492.0</v>
      </c>
      <c r="B577" s="7">
        <v>113073.0</v>
      </c>
      <c r="E577" s="16"/>
      <c r="K577" s="4"/>
      <c r="L577" s="5"/>
      <c r="M577" s="5"/>
      <c r="N577" s="5"/>
      <c r="O577" s="5"/>
    </row>
    <row r="578">
      <c r="A578" s="6">
        <v>44493.0</v>
      </c>
      <c r="B578" s="7">
        <v>113073.0</v>
      </c>
      <c r="E578" s="16"/>
      <c r="K578" s="4"/>
      <c r="L578" s="5"/>
      <c r="M578" s="5"/>
      <c r="N578" s="5"/>
      <c r="O578" s="5"/>
    </row>
    <row r="579">
      <c r="A579" s="6">
        <v>44494.0</v>
      </c>
      <c r="B579" s="7">
        <v>113197.0</v>
      </c>
      <c r="E579" s="16"/>
      <c r="K579" s="4"/>
      <c r="L579" s="5"/>
      <c r="M579" s="5"/>
      <c r="N579" s="5"/>
      <c r="O579" s="5"/>
    </row>
    <row r="580">
      <c r="A580" s="6">
        <v>44495.0</v>
      </c>
      <c r="B580" s="7">
        <v>113284.0</v>
      </c>
      <c r="E580" s="16"/>
      <c r="K580" s="4"/>
      <c r="L580" s="5"/>
      <c r="M580" s="5"/>
      <c r="N580" s="5"/>
      <c r="O580" s="5"/>
    </row>
    <row r="581">
      <c r="A581" s="6">
        <v>44496.0</v>
      </c>
      <c r="B581" s="7">
        <v>113350.0</v>
      </c>
      <c r="E581" s="16"/>
      <c r="K581" s="4"/>
      <c r="L581" s="5"/>
      <c r="M581" s="5"/>
      <c r="N581" s="5"/>
      <c r="O581" s="5"/>
    </row>
    <row r="582">
      <c r="A582" s="6">
        <v>44497.0</v>
      </c>
      <c r="B582" s="7">
        <v>113395.0</v>
      </c>
      <c r="E582" s="16"/>
      <c r="K582" s="4"/>
      <c r="L582" s="5"/>
      <c r="M582" s="5"/>
      <c r="N582" s="5"/>
      <c r="O582" s="5"/>
    </row>
    <row r="583">
      <c r="A583" s="6">
        <v>44498.0</v>
      </c>
      <c r="B583" s="7">
        <v>113466.0</v>
      </c>
      <c r="E583" s="16"/>
      <c r="K583" s="4"/>
      <c r="L583" s="5"/>
      <c r="M583" s="5"/>
      <c r="N583" s="5"/>
      <c r="O583" s="5"/>
    </row>
    <row r="584">
      <c r="A584" s="6">
        <v>44499.0</v>
      </c>
      <c r="B584" s="7">
        <v>113466.0</v>
      </c>
      <c r="E584" s="16"/>
      <c r="K584" s="4"/>
      <c r="L584" s="5"/>
      <c r="M584" s="5"/>
      <c r="N584" s="5"/>
      <c r="O584" s="5"/>
    </row>
    <row r="585">
      <c r="A585" s="6">
        <v>44500.0</v>
      </c>
      <c r="B585" s="7">
        <v>113466.0</v>
      </c>
      <c r="E585" s="16"/>
      <c r="K585" s="4"/>
      <c r="L585" s="5"/>
      <c r="M585" s="5"/>
      <c r="N585" s="5"/>
      <c r="O585" s="5"/>
    </row>
    <row r="586">
      <c r="A586" s="6">
        <v>44501.0</v>
      </c>
      <c r="B586" s="7">
        <v>113466.0</v>
      </c>
      <c r="E586" s="16"/>
      <c r="K586" s="4"/>
      <c r="L586" s="5"/>
      <c r="M586" s="5"/>
      <c r="N586" s="5"/>
      <c r="O586" s="5"/>
    </row>
    <row r="587">
      <c r="A587" s="6">
        <v>44502.0</v>
      </c>
      <c r="B587" s="7">
        <v>113466.0</v>
      </c>
      <c r="E587" s="16"/>
      <c r="K587" s="4"/>
      <c r="L587" s="5"/>
      <c r="M587" s="5"/>
      <c r="N587" s="5"/>
      <c r="O587" s="5"/>
    </row>
    <row r="588">
      <c r="A588" s="6">
        <v>44503.0</v>
      </c>
      <c r="B588" s="7">
        <v>113564.0</v>
      </c>
      <c r="E588" s="16"/>
      <c r="K588" s="4"/>
      <c r="L588" s="5"/>
      <c r="M588" s="5"/>
      <c r="N588" s="5"/>
      <c r="O588" s="5"/>
    </row>
    <row r="589">
      <c r="A589" s="6">
        <v>44504.0</v>
      </c>
      <c r="B589" s="7">
        <v>113662.0</v>
      </c>
      <c r="E589" s="16"/>
      <c r="K589" s="4"/>
      <c r="L589" s="5"/>
      <c r="M589" s="5"/>
      <c r="N589" s="5"/>
      <c r="O589" s="5"/>
    </row>
    <row r="590">
      <c r="A590" s="6">
        <v>44505.0</v>
      </c>
      <c r="B590" s="7">
        <v>113720.0</v>
      </c>
      <c r="E590" s="16"/>
      <c r="K590" s="4"/>
      <c r="L590" s="5"/>
      <c r="M590" s="5"/>
      <c r="N590" s="5"/>
      <c r="O590" s="5"/>
    </row>
    <row r="591">
      <c r="A591" s="6">
        <v>44506.0</v>
      </c>
      <c r="B591" s="7">
        <v>113720.0</v>
      </c>
      <c r="E591" s="16"/>
      <c r="K591" s="4"/>
      <c r="L591" s="5"/>
      <c r="M591" s="5"/>
      <c r="N591" s="5"/>
      <c r="O591" s="5"/>
    </row>
    <row r="592">
      <c r="A592" s="6">
        <v>44507.0</v>
      </c>
      <c r="B592" s="7">
        <v>113720.0</v>
      </c>
      <c r="E592" s="16"/>
      <c r="K592" s="4"/>
      <c r="L592" s="5"/>
      <c r="M592" s="5"/>
      <c r="N592" s="5"/>
      <c r="O592" s="5"/>
    </row>
    <row r="593">
      <c r="A593" s="6">
        <v>44508.0</v>
      </c>
      <c r="B593" s="7">
        <v>113826.0</v>
      </c>
      <c r="E593" s="16"/>
      <c r="K593" s="4"/>
      <c r="L593" s="5"/>
      <c r="M593" s="5"/>
      <c r="N593" s="5"/>
      <c r="O593" s="5"/>
    </row>
    <row r="594">
      <c r="A594" s="6">
        <v>44509.0</v>
      </c>
      <c r="B594" s="7">
        <v>113888.0</v>
      </c>
      <c r="E594" s="16"/>
      <c r="K594" s="4"/>
      <c r="L594" s="5"/>
      <c r="M594" s="5"/>
      <c r="N594" s="5"/>
      <c r="O594" s="5"/>
    </row>
    <row r="595">
      <c r="A595" s="6">
        <v>44510.0</v>
      </c>
      <c r="B595" s="7">
        <v>113938.0</v>
      </c>
      <c r="E595" s="16"/>
      <c r="K595" s="4"/>
      <c r="L595" s="5"/>
      <c r="M595" s="5"/>
      <c r="N595" s="5"/>
      <c r="O595" s="5"/>
    </row>
    <row r="596">
      <c r="A596" s="6">
        <v>44511.0</v>
      </c>
      <c r="B596" s="7">
        <v>113962.0</v>
      </c>
      <c r="E596" s="16"/>
      <c r="K596" s="4"/>
      <c r="L596" s="5"/>
      <c r="M596" s="5"/>
      <c r="N596" s="5"/>
      <c r="O596" s="5"/>
    </row>
    <row r="597">
      <c r="A597" s="6">
        <v>44512.0</v>
      </c>
      <c r="B597" s="7">
        <v>114021.0</v>
      </c>
      <c r="E597" s="16"/>
      <c r="K597" s="4"/>
      <c r="L597" s="5"/>
      <c r="M597" s="5"/>
      <c r="N597" s="5"/>
      <c r="O597" s="5"/>
    </row>
    <row r="598">
      <c r="A598" s="6">
        <v>44513.0</v>
      </c>
      <c r="B598" s="7">
        <v>114021.0</v>
      </c>
      <c r="E598" s="16"/>
      <c r="K598" s="4"/>
      <c r="L598" s="5"/>
      <c r="M598" s="5"/>
      <c r="N598" s="5"/>
      <c r="O598" s="5"/>
    </row>
    <row r="599">
      <c r="A599" s="6">
        <v>44514.0</v>
      </c>
      <c r="B599" s="7">
        <v>114021.0</v>
      </c>
      <c r="E599" s="16"/>
      <c r="K599" s="4"/>
      <c r="L599" s="5"/>
      <c r="M599" s="5"/>
      <c r="N599" s="5"/>
      <c r="O599" s="5"/>
    </row>
    <row r="600">
      <c r="A600" s="6">
        <v>44515.0</v>
      </c>
      <c r="B600" s="7">
        <v>114021.0</v>
      </c>
      <c r="E600" s="16"/>
      <c r="K600" s="4"/>
      <c r="L600" s="5"/>
      <c r="M600" s="5"/>
      <c r="N600" s="5"/>
      <c r="O600" s="5"/>
    </row>
    <row r="601">
      <c r="A601" s="6">
        <v>44516.0</v>
      </c>
      <c r="B601" s="7">
        <v>114076.0</v>
      </c>
      <c r="E601" s="16"/>
      <c r="K601" s="4"/>
      <c r="L601" s="5"/>
      <c r="M601" s="5"/>
      <c r="N601" s="5"/>
      <c r="O601" s="5"/>
    </row>
    <row r="602">
      <c r="A602" s="6">
        <v>44517.0</v>
      </c>
      <c r="B602" s="7">
        <v>114102.0</v>
      </c>
      <c r="E602" s="16"/>
      <c r="K602" s="4"/>
      <c r="L602" s="5"/>
      <c r="M602" s="5"/>
      <c r="N602" s="5"/>
      <c r="O602" s="5"/>
    </row>
    <row r="603">
      <c r="A603" s="6">
        <v>44518.0</v>
      </c>
      <c r="B603" s="7">
        <v>114137.0</v>
      </c>
      <c r="E603" s="16"/>
      <c r="K603" s="4"/>
      <c r="L603" s="5"/>
      <c r="M603" s="5"/>
      <c r="N603" s="5"/>
      <c r="O603" s="5"/>
    </row>
    <row r="604">
      <c r="A604" s="6">
        <v>44519.0</v>
      </c>
      <c r="B604" s="7">
        <v>114163.0</v>
      </c>
      <c r="E604" s="16"/>
      <c r="K604" s="4"/>
      <c r="L604" s="5"/>
      <c r="M604" s="5"/>
      <c r="N604" s="5"/>
      <c r="O604" s="5"/>
    </row>
    <row r="605">
      <c r="A605" s="6">
        <v>44520.0</v>
      </c>
      <c r="B605" s="7">
        <v>114163.0</v>
      </c>
      <c r="E605" s="16"/>
      <c r="K605" s="4"/>
      <c r="L605" s="5"/>
      <c r="M605" s="5"/>
      <c r="N605" s="5"/>
      <c r="O605" s="5"/>
    </row>
    <row r="606">
      <c r="A606" s="6">
        <v>44521.0</v>
      </c>
      <c r="B606" s="7">
        <v>114163.0</v>
      </c>
      <c r="E606" s="16"/>
      <c r="K606" s="4"/>
      <c r="L606" s="5"/>
      <c r="M606" s="5"/>
      <c r="N606" s="5"/>
      <c r="O606" s="5"/>
    </row>
    <row r="607">
      <c r="A607" s="6">
        <v>44522.0</v>
      </c>
      <c r="B607" s="7">
        <v>114205.0</v>
      </c>
      <c r="E607" s="16"/>
      <c r="K607" s="4"/>
      <c r="L607" s="5"/>
      <c r="M607" s="5"/>
      <c r="N607" s="5"/>
      <c r="O607" s="5"/>
    </row>
    <row r="608">
      <c r="A608" s="6">
        <v>44523.0</v>
      </c>
      <c r="B608" s="7">
        <v>114237.0</v>
      </c>
      <c r="E608" s="16"/>
      <c r="K608" s="4"/>
      <c r="L608" s="5"/>
      <c r="M608" s="5"/>
      <c r="N608" s="5"/>
      <c r="O608" s="5"/>
    </row>
    <row r="609">
      <c r="A609" s="6">
        <v>44524.0</v>
      </c>
      <c r="B609" s="7">
        <v>114254.0</v>
      </c>
      <c r="E609" s="16"/>
      <c r="K609" s="4"/>
      <c r="L609" s="5"/>
      <c r="M609" s="5"/>
      <c r="N609" s="5"/>
      <c r="O609" s="5"/>
    </row>
    <row r="610">
      <c r="A610" s="6">
        <v>44525.0</v>
      </c>
      <c r="B610" s="7">
        <v>114261.0</v>
      </c>
      <c r="E610" s="16"/>
      <c r="K610" s="4"/>
      <c r="L610" s="5"/>
      <c r="M610" s="5"/>
      <c r="N610" s="5"/>
      <c r="O610" s="5"/>
    </row>
    <row r="611">
      <c r="A611" s="6">
        <v>44526.0</v>
      </c>
      <c r="B611" s="7">
        <v>114276.0</v>
      </c>
      <c r="E611" s="16"/>
      <c r="K611" s="4"/>
      <c r="L611" s="5"/>
      <c r="M611" s="5"/>
      <c r="N611" s="5"/>
      <c r="O611" s="5"/>
    </row>
    <row r="612">
      <c r="A612" s="6">
        <v>44527.0</v>
      </c>
      <c r="B612" s="7">
        <v>114276.0</v>
      </c>
      <c r="E612" s="16"/>
      <c r="K612" s="4"/>
      <c r="L612" s="5"/>
      <c r="M612" s="5"/>
      <c r="N612" s="5"/>
      <c r="O612" s="5"/>
    </row>
    <row r="613">
      <c r="A613" s="6">
        <v>44528.0</v>
      </c>
      <c r="B613" s="7">
        <v>114276.0</v>
      </c>
      <c r="E613" s="16"/>
      <c r="K613" s="4"/>
      <c r="L613" s="5"/>
      <c r="M613" s="5"/>
      <c r="N613" s="5"/>
      <c r="O613" s="5"/>
    </row>
    <row r="614">
      <c r="A614" s="6">
        <v>44529.0</v>
      </c>
      <c r="B614" s="7">
        <v>114294.0</v>
      </c>
      <c r="E614" s="16"/>
      <c r="K614" s="4"/>
      <c r="L614" s="5"/>
      <c r="M614" s="5"/>
      <c r="N614" s="5"/>
      <c r="O614" s="5"/>
    </row>
    <row r="615">
      <c r="A615" s="6">
        <v>44530.0</v>
      </c>
      <c r="B615" s="7">
        <v>114304.0</v>
      </c>
      <c r="E615" s="16"/>
      <c r="K615" s="4"/>
      <c r="L615" s="5"/>
      <c r="M615" s="5"/>
      <c r="N615" s="5"/>
      <c r="O615" s="5"/>
    </row>
    <row r="616">
      <c r="A616" s="6">
        <v>44531.0</v>
      </c>
      <c r="B616" s="7">
        <v>114322.0</v>
      </c>
      <c r="E616" s="16"/>
      <c r="K616" s="4"/>
      <c r="L616" s="5"/>
      <c r="M616" s="5"/>
      <c r="N616" s="5"/>
      <c r="O616" s="5"/>
    </row>
    <row r="617">
      <c r="A617" s="6">
        <v>44532.0</v>
      </c>
      <c r="B617" s="7">
        <v>114333.0</v>
      </c>
      <c r="E617" s="16"/>
      <c r="K617" s="4"/>
      <c r="L617" s="5"/>
      <c r="M617" s="5"/>
      <c r="N617" s="5"/>
      <c r="O617" s="5"/>
    </row>
    <row r="618">
      <c r="A618" s="6">
        <v>44533.0</v>
      </c>
      <c r="B618" s="7">
        <v>114351.0</v>
      </c>
      <c r="E618" s="16"/>
      <c r="K618" s="4"/>
      <c r="L618" s="5"/>
      <c r="M618" s="5"/>
      <c r="N618" s="5"/>
      <c r="O618" s="5"/>
    </row>
    <row r="619">
      <c r="A619" s="6">
        <v>44534.0</v>
      </c>
      <c r="B619" s="7">
        <v>114351.0</v>
      </c>
      <c r="E619" s="16"/>
      <c r="K619" s="4"/>
      <c r="L619" s="5"/>
      <c r="M619" s="5"/>
      <c r="N619" s="5"/>
      <c r="O619" s="5"/>
    </row>
    <row r="620">
      <c r="A620" s="6">
        <v>44535.0</v>
      </c>
      <c r="B620" s="7">
        <v>114351.0</v>
      </c>
      <c r="E620" s="16"/>
      <c r="K620" s="4"/>
      <c r="L620" s="5"/>
      <c r="M620" s="5"/>
      <c r="N620" s="5"/>
      <c r="O620" s="5"/>
    </row>
    <row r="621">
      <c r="A621" s="6">
        <v>44536.0</v>
      </c>
      <c r="B621" s="7">
        <v>114372.0</v>
      </c>
      <c r="E621" s="16"/>
      <c r="K621" s="4"/>
      <c r="L621" s="5"/>
      <c r="M621" s="5"/>
      <c r="N621" s="5"/>
      <c r="O621" s="5"/>
    </row>
    <row r="622">
      <c r="A622" s="6">
        <v>44537.0</v>
      </c>
      <c r="B622" s="7">
        <v>114386.0</v>
      </c>
      <c r="E622" s="16"/>
      <c r="K622" s="4"/>
      <c r="L622" s="5"/>
      <c r="M622" s="5"/>
      <c r="N622" s="5"/>
      <c r="O622" s="5"/>
    </row>
    <row r="623">
      <c r="A623" s="6">
        <v>44538.0</v>
      </c>
      <c r="B623" s="7">
        <v>114386.0</v>
      </c>
      <c r="E623" s="16"/>
      <c r="K623" s="4"/>
      <c r="L623" s="5"/>
      <c r="M623" s="5"/>
      <c r="N623" s="5"/>
      <c r="O623" s="5"/>
    </row>
    <row r="624">
      <c r="A624" s="6">
        <v>44539.0</v>
      </c>
      <c r="B624" s="7">
        <v>114400.0</v>
      </c>
      <c r="E624" s="16"/>
      <c r="K624" s="4"/>
      <c r="L624" s="5"/>
      <c r="M624" s="5"/>
      <c r="N624" s="5"/>
      <c r="O624" s="5"/>
    </row>
    <row r="625">
      <c r="A625" s="6">
        <v>44540.0</v>
      </c>
      <c r="B625" s="7">
        <v>114419.0</v>
      </c>
      <c r="E625" s="16"/>
      <c r="K625" s="4"/>
      <c r="L625" s="5"/>
      <c r="M625" s="5"/>
      <c r="N625" s="5"/>
      <c r="O625" s="5"/>
    </row>
    <row r="626">
      <c r="A626" s="6">
        <v>44541.0</v>
      </c>
      <c r="B626" s="7">
        <v>114419.0</v>
      </c>
      <c r="E626" s="16"/>
      <c r="K626" s="4"/>
      <c r="L626" s="5"/>
      <c r="M626" s="5"/>
      <c r="N626" s="5"/>
      <c r="O626" s="5"/>
    </row>
    <row r="627">
      <c r="A627" s="6">
        <v>44542.0</v>
      </c>
      <c r="B627" s="7">
        <v>114419.0</v>
      </c>
      <c r="E627" s="16"/>
      <c r="K627" s="4"/>
      <c r="L627" s="5"/>
      <c r="M627" s="5"/>
      <c r="N627" s="5"/>
      <c r="O627" s="5"/>
    </row>
    <row r="628">
      <c r="A628" s="6">
        <v>44543.0</v>
      </c>
      <c r="B628" s="7">
        <v>114442.0</v>
      </c>
      <c r="E628" s="16"/>
      <c r="K628" s="4"/>
      <c r="L628" s="5"/>
      <c r="M628" s="5"/>
      <c r="N628" s="5"/>
      <c r="O628" s="5"/>
    </row>
    <row r="629">
      <c r="A629" s="6">
        <v>44544.0</v>
      </c>
      <c r="B629" s="7">
        <v>114474.0</v>
      </c>
      <c r="E629" s="16"/>
      <c r="K629" s="4"/>
      <c r="L629" s="5"/>
      <c r="M629" s="5"/>
      <c r="N629" s="5"/>
      <c r="O629" s="5"/>
    </row>
    <row r="630">
      <c r="A630" s="6">
        <v>44545.0</v>
      </c>
      <c r="B630" s="7">
        <v>114501.0</v>
      </c>
      <c r="E630" s="16"/>
      <c r="K630" s="4"/>
      <c r="L630" s="5"/>
      <c r="M630" s="5"/>
      <c r="N630" s="5"/>
      <c r="O630" s="5"/>
    </row>
    <row r="631">
      <c r="A631" s="6">
        <v>44546.0</v>
      </c>
      <c r="B631" s="7">
        <v>114516.0</v>
      </c>
      <c r="E631" s="16"/>
      <c r="K631" s="4"/>
      <c r="L631" s="5"/>
      <c r="M631" s="5"/>
      <c r="N631" s="5"/>
      <c r="O631" s="5"/>
    </row>
    <row r="632">
      <c r="A632" s="6">
        <v>44547.0</v>
      </c>
      <c r="B632" s="7">
        <v>114525.0</v>
      </c>
      <c r="E632" s="16"/>
      <c r="K632" s="4"/>
      <c r="L632" s="5"/>
      <c r="M632" s="5"/>
      <c r="N632" s="5"/>
      <c r="O632" s="5"/>
    </row>
    <row r="633">
      <c r="A633" s="6">
        <v>44548.0</v>
      </c>
      <c r="B633" s="7">
        <v>114525.0</v>
      </c>
      <c r="E633" s="16"/>
      <c r="K633" s="4"/>
      <c r="L633" s="5"/>
      <c r="M633" s="5"/>
      <c r="N633" s="5"/>
      <c r="O633" s="5"/>
    </row>
    <row r="634">
      <c r="A634" s="6">
        <v>44549.0</v>
      </c>
      <c r="B634" s="7">
        <v>114525.0</v>
      </c>
      <c r="E634" s="16"/>
      <c r="K634" s="4"/>
      <c r="L634" s="5"/>
      <c r="M634" s="5"/>
      <c r="N634" s="5"/>
      <c r="O634" s="5"/>
    </row>
    <row r="635">
      <c r="A635" s="6">
        <v>44550.0</v>
      </c>
      <c r="B635" s="7">
        <v>114538.0</v>
      </c>
      <c r="E635" s="16"/>
      <c r="K635" s="4"/>
      <c r="L635" s="5"/>
      <c r="M635" s="5"/>
      <c r="N635" s="5"/>
      <c r="O635" s="5"/>
    </row>
    <row r="636">
      <c r="A636" s="6">
        <v>44551.0</v>
      </c>
      <c r="B636" s="7">
        <v>114553.0</v>
      </c>
      <c r="E636" s="16"/>
      <c r="K636" s="4"/>
      <c r="L636" s="5"/>
      <c r="M636" s="5"/>
      <c r="N636" s="5"/>
      <c r="O636" s="5"/>
    </row>
    <row r="637">
      <c r="A637" s="6">
        <v>44552.0</v>
      </c>
      <c r="B637" s="7">
        <v>114566.0</v>
      </c>
      <c r="E637" s="16"/>
      <c r="K637" s="4"/>
      <c r="L637" s="5"/>
      <c r="M637" s="5"/>
      <c r="N637" s="5"/>
      <c r="O637" s="5"/>
    </row>
    <row r="638">
      <c r="A638" s="6">
        <v>44553.0</v>
      </c>
      <c r="B638" s="7">
        <v>114587.0</v>
      </c>
      <c r="E638" s="16"/>
      <c r="K638" s="4"/>
      <c r="L638" s="5"/>
      <c r="M638" s="5"/>
      <c r="N638" s="5"/>
      <c r="O638" s="5"/>
    </row>
    <row r="639">
      <c r="A639" s="6">
        <v>44554.0</v>
      </c>
      <c r="B639" s="7">
        <v>114587.0</v>
      </c>
      <c r="E639" s="16"/>
      <c r="K639" s="4"/>
      <c r="L639" s="5"/>
      <c r="M639" s="5"/>
      <c r="N639" s="5"/>
      <c r="O639" s="5"/>
    </row>
    <row r="640">
      <c r="A640" s="6">
        <v>44555.0</v>
      </c>
      <c r="B640" s="7">
        <v>114587.0</v>
      </c>
      <c r="E640" s="16"/>
      <c r="K640" s="4"/>
      <c r="L640" s="5"/>
      <c r="M640" s="5"/>
      <c r="N640" s="5"/>
      <c r="O640" s="5"/>
    </row>
    <row r="641">
      <c r="A641" s="6">
        <v>44556.0</v>
      </c>
      <c r="B641" s="7">
        <v>114587.0</v>
      </c>
      <c r="E641" s="16"/>
      <c r="K641" s="4"/>
      <c r="L641" s="5"/>
      <c r="M641" s="5"/>
      <c r="N641" s="5"/>
      <c r="O641" s="5"/>
    </row>
    <row r="642">
      <c r="A642" s="6">
        <v>44557.0</v>
      </c>
      <c r="B642" s="7">
        <v>114654.0</v>
      </c>
      <c r="E642" s="16"/>
      <c r="K642" s="4"/>
      <c r="L642" s="5"/>
      <c r="M642" s="5"/>
      <c r="N642" s="5"/>
      <c r="O642" s="5"/>
    </row>
    <row r="643">
      <c r="A643" s="6">
        <v>44558.0</v>
      </c>
      <c r="B643" s="7">
        <v>114677.0</v>
      </c>
      <c r="E643" s="16"/>
      <c r="K643" s="4"/>
      <c r="L643" s="5"/>
      <c r="M643" s="5"/>
      <c r="N643" s="5"/>
      <c r="O643" s="5"/>
    </row>
    <row r="644">
      <c r="A644" s="6">
        <v>44559.0</v>
      </c>
      <c r="B644" s="7">
        <v>114699.0</v>
      </c>
      <c r="E644" s="16"/>
      <c r="K644" s="4"/>
      <c r="L644" s="5"/>
      <c r="M644" s="5"/>
      <c r="N644" s="5"/>
      <c r="O644" s="5"/>
    </row>
    <row r="645">
      <c r="A645" s="6">
        <v>44560.0</v>
      </c>
      <c r="B645" s="7">
        <v>114699.0</v>
      </c>
      <c r="E645" s="16"/>
      <c r="K645" s="4"/>
      <c r="L645" s="5"/>
      <c r="M645" s="5"/>
      <c r="N645" s="5"/>
      <c r="O645" s="5"/>
    </row>
    <row r="646">
      <c r="A646" s="6">
        <v>44561.0</v>
      </c>
      <c r="B646" s="7">
        <v>114699.0</v>
      </c>
      <c r="E646" s="16"/>
      <c r="K646" s="4"/>
      <c r="L646" s="5"/>
      <c r="M646" s="5"/>
      <c r="N646" s="5"/>
      <c r="O646" s="5"/>
    </row>
    <row r="647">
      <c r="A647" s="6">
        <v>44562.0</v>
      </c>
      <c r="B647" s="7">
        <v>114699.0</v>
      </c>
      <c r="E647" s="16"/>
      <c r="K647" s="4"/>
      <c r="L647" s="5"/>
      <c r="M647" s="5"/>
      <c r="N647" s="5"/>
      <c r="O647" s="5"/>
    </row>
    <row r="648">
      <c r="A648" s="6">
        <v>44563.0</v>
      </c>
      <c r="B648" s="7">
        <v>114699.0</v>
      </c>
      <c r="E648" s="16"/>
      <c r="K648" s="4"/>
      <c r="L648" s="5"/>
      <c r="M648" s="5"/>
      <c r="N648" s="5"/>
      <c r="O648" s="5"/>
    </row>
    <row r="649">
      <c r="A649" s="6">
        <v>44564.0</v>
      </c>
      <c r="B649" s="7">
        <v>114721.0</v>
      </c>
      <c r="E649" s="16"/>
      <c r="K649" s="4"/>
      <c r="L649" s="5"/>
      <c r="M649" s="5"/>
      <c r="N649" s="5"/>
      <c r="O649" s="5"/>
    </row>
    <row r="650">
      <c r="A650" s="6">
        <v>44565.0</v>
      </c>
      <c r="B650" s="7">
        <v>114742.0</v>
      </c>
      <c r="E650" s="16"/>
      <c r="K650" s="4"/>
      <c r="L650" s="5"/>
      <c r="M650" s="5"/>
      <c r="N650" s="5"/>
      <c r="O650" s="5"/>
    </row>
    <row r="651">
      <c r="A651" s="6">
        <v>44566.0</v>
      </c>
      <c r="B651" s="7">
        <v>114752.0</v>
      </c>
      <c r="E651" s="16"/>
      <c r="K651" s="4"/>
      <c r="L651" s="5"/>
      <c r="M651" s="5"/>
      <c r="N651" s="5"/>
      <c r="O651" s="5"/>
    </row>
    <row r="652">
      <c r="A652" s="6">
        <v>44567.0</v>
      </c>
      <c r="B652" s="7">
        <v>114830.0</v>
      </c>
      <c r="E652" s="16"/>
      <c r="K652" s="4"/>
      <c r="L652" s="5"/>
      <c r="M652" s="5"/>
      <c r="N652" s="5"/>
      <c r="O652" s="5"/>
    </row>
    <row r="653">
      <c r="A653" s="6">
        <v>44568.0</v>
      </c>
      <c r="B653" s="7">
        <v>114917.0</v>
      </c>
      <c r="E653" s="16"/>
      <c r="K653" s="4"/>
      <c r="L653" s="5"/>
      <c r="M653" s="5"/>
      <c r="N653" s="5"/>
      <c r="O653" s="5"/>
    </row>
    <row r="654">
      <c r="A654" s="6">
        <v>44569.0</v>
      </c>
      <c r="B654" s="7">
        <v>114917.0</v>
      </c>
      <c r="E654" s="16"/>
      <c r="K654" s="4"/>
      <c r="L654" s="5"/>
      <c r="M654" s="5"/>
      <c r="N654" s="5"/>
      <c r="O654" s="5"/>
    </row>
    <row r="655">
      <c r="A655" s="6">
        <v>44570.0</v>
      </c>
      <c r="B655" s="7">
        <v>114917.0</v>
      </c>
      <c r="E655" s="16"/>
      <c r="K655" s="4"/>
      <c r="L655" s="5"/>
      <c r="M655" s="5"/>
      <c r="N655" s="5"/>
      <c r="O655" s="5"/>
    </row>
    <row r="656">
      <c r="A656" s="6">
        <v>44571.0</v>
      </c>
      <c r="B656" s="7">
        <v>115233.0</v>
      </c>
      <c r="E656" s="16"/>
      <c r="K656" s="4"/>
      <c r="L656" s="5"/>
      <c r="M656" s="5"/>
      <c r="N656" s="5"/>
      <c r="O656" s="5"/>
    </row>
    <row r="657">
      <c r="A657" s="6">
        <v>44572.0</v>
      </c>
      <c r="B657" s="7">
        <v>115340.0</v>
      </c>
      <c r="E657" s="16"/>
      <c r="K657" s="4"/>
      <c r="L657" s="5"/>
      <c r="M657" s="5"/>
      <c r="N657" s="5"/>
      <c r="O657" s="5"/>
    </row>
    <row r="658">
      <c r="A658" s="6">
        <v>44573.0</v>
      </c>
      <c r="B658" s="7">
        <v>115510.0</v>
      </c>
      <c r="E658" s="16"/>
      <c r="K658" s="4"/>
      <c r="L658" s="5"/>
      <c r="M658" s="5"/>
      <c r="N658" s="5"/>
      <c r="O658" s="5"/>
    </row>
    <row r="659">
      <c r="A659" s="6">
        <v>44574.0</v>
      </c>
      <c r="B659" s="7">
        <v>115607.0</v>
      </c>
      <c r="E659" s="16"/>
      <c r="K659" s="4"/>
      <c r="L659" s="5"/>
      <c r="M659" s="5"/>
      <c r="N659" s="5"/>
      <c r="O659" s="5"/>
    </row>
    <row r="660">
      <c r="A660" s="6">
        <v>44575.0</v>
      </c>
      <c r="B660" s="7">
        <v>115745.0</v>
      </c>
      <c r="E660" s="16"/>
      <c r="K660" s="4"/>
      <c r="L660" s="5"/>
      <c r="M660" s="5"/>
      <c r="N660" s="5"/>
      <c r="O660" s="5"/>
    </row>
    <row r="661">
      <c r="A661" s="6">
        <v>44576.0</v>
      </c>
      <c r="B661" s="7">
        <v>115745.0</v>
      </c>
      <c r="E661" s="16"/>
      <c r="K661" s="4"/>
      <c r="L661" s="5"/>
      <c r="M661" s="5"/>
      <c r="N661" s="5"/>
      <c r="O661" s="5"/>
    </row>
    <row r="662">
      <c r="A662" s="6">
        <v>44577.0</v>
      </c>
      <c r="B662" s="7">
        <v>115745.0</v>
      </c>
      <c r="E662" s="16"/>
      <c r="K662" s="4"/>
      <c r="L662" s="5"/>
      <c r="M662" s="5"/>
      <c r="N662" s="5"/>
      <c r="O662" s="5"/>
    </row>
    <row r="663">
      <c r="A663" s="6">
        <v>44578.0</v>
      </c>
      <c r="B663" s="7">
        <v>115982.0</v>
      </c>
      <c r="E663" s="16"/>
      <c r="K663" s="4"/>
      <c r="L663" s="5"/>
      <c r="M663" s="5"/>
      <c r="N663" s="5"/>
      <c r="O663" s="5"/>
    </row>
    <row r="664">
      <c r="A664" s="6">
        <v>44579.0</v>
      </c>
      <c r="B664" s="7">
        <v>116170.0</v>
      </c>
      <c r="E664" s="16"/>
      <c r="K664" s="4"/>
      <c r="L664" s="5"/>
      <c r="M664" s="5"/>
      <c r="N664" s="5"/>
      <c r="O664" s="5"/>
    </row>
    <row r="665">
      <c r="A665" s="6">
        <v>44580.0</v>
      </c>
      <c r="B665" s="7">
        <v>116406.0</v>
      </c>
      <c r="E665" s="16"/>
      <c r="K665" s="4"/>
      <c r="L665" s="5"/>
      <c r="M665" s="5"/>
      <c r="N665" s="5"/>
      <c r="O665" s="5"/>
    </row>
    <row r="666">
      <c r="A666" s="6">
        <v>44581.0</v>
      </c>
      <c r="B666" s="7">
        <v>116626.0</v>
      </c>
      <c r="E666" s="16"/>
      <c r="K666" s="4"/>
      <c r="L666" s="5"/>
      <c r="M666" s="5"/>
      <c r="N666" s="5"/>
      <c r="O666" s="5"/>
    </row>
    <row r="667">
      <c r="A667" s="6">
        <v>44582.0</v>
      </c>
      <c r="B667" s="7">
        <v>116756.0</v>
      </c>
      <c r="E667" s="16"/>
      <c r="K667" s="4"/>
      <c r="L667" s="5"/>
      <c r="M667" s="5"/>
      <c r="N667" s="5"/>
      <c r="O667" s="5"/>
    </row>
    <row r="668">
      <c r="A668" s="6">
        <v>44583.0</v>
      </c>
      <c r="B668" s="7">
        <v>116756.0</v>
      </c>
      <c r="E668" s="16"/>
      <c r="K668" s="4"/>
      <c r="L668" s="5"/>
      <c r="M668" s="5"/>
      <c r="N668" s="5"/>
      <c r="O668" s="5"/>
    </row>
    <row r="669">
      <c r="A669" s="6">
        <v>44584.0</v>
      </c>
      <c r="B669" s="7">
        <v>116756.0</v>
      </c>
      <c r="E669" s="16"/>
      <c r="K669" s="4"/>
      <c r="L669" s="5"/>
      <c r="M669" s="5"/>
      <c r="N669" s="5"/>
      <c r="O669" s="5"/>
    </row>
    <row r="670">
      <c r="A670" s="6">
        <v>44585.0</v>
      </c>
      <c r="B670" s="7">
        <v>117082.0</v>
      </c>
      <c r="E670" s="16"/>
      <c r="K670" s="4"/>
      <c r="L670" s="5"/>
      <c r="M670" s="5"/>
      <c r="N670" s="5"/>
      <c r="O670" s="5"/>
    </row>
    <row r="671">
      <c r="A671" s="6">
        <v>44586.0</v>
      </c>
      <c r="B671" s="7">
        <v>117203.0</v>
      </c>
      <c r="E671" s="16"/>
      <c r="K671" s="4"/>
      <c r="L671" s="5"/>
      <c r="M671" s="5"/>
      <c r="N671" s="5"/>
      <c r="O671" s="5"/>
    </row>
    <row r="672">
      <c r="A672" s="6">
        <v>44587.0</v>
      </c>
      <c r="B672" s="7">
        <v>117391.0</v>
      </c>
      <c r="E672" s="16"/>
      <c r="K672" s="4"/>
      <c r="L672" s="5"/>
      <c r="M672" s="5"/>
      <c r="N672" s="5"/>
      <c r="O672" s="5"/>
    </row>
    <row r="673">
      <c r="A673" s="6">
        <v>44588.0</v>
      </c>
      <c r="B673" s="7">
        <v>117391.0</v>
      </c>
      <c r="E673" s="16"/>
      <c r="K673" s="4"/>
      <c r="L673" s="5"/>
      <c r="M673" s="5"/>
      <c r="N673" s="5"/>
      <c r="O673" s="5"/>
    </row>
    <row r="674">
      <c r="A674" s="6">
        <v>44589.0</v>
      </c>
      <c r="B674" s="7">
        <v>117697.0</v>
      </c>
      <c r="E674" s="16"/>
      <c r="K674" s="4"/>
      <c r="L674" s="5"/>
      <c r="M674" s="5"/>
      <c r="N674" s="5"/>
      <c r="O674" s="5"/>
    </row>
    <row r="675">
      <c r="A675" s="6">
        <v>44590.0</v>
      </c>
      <c r="B675" s="7">
        <v>117697.0</v>
      </c>
      <c r="E675" s="16"/>
      <c r="K675" s="4"/>
      <c r="L675" s="5"/>
      <c r="M675" s="5"/>
      <c r="N675" s="5"/>
      <c r="O675" s="5"/>
    </row>
    <row r="676">
      <c r="A676" s="6">
        <v>44591.0</v>
      </c>
      <c r="B676" s="7">
        <v>117697.0</v>
      </c>
      <c r="E676" s="16"/>
      <c r="K676" s="4"/>
      <c r="L676" s="5"/>
      <c r="M676" s="5"/>
      <c r="N676" s="5"/>
      <c r="O676" s="5"/>
    </row>
    <row r="677">
      <c r="A677" s="6">
        <v>44592.0</v>
      </c>
      <c r="B677" s="7">
        <v>118287.0</v>
      </c>
      <c r="E677" s="16"/>
      <c r="K677" s="4"/>
      <c r="L677" s="5"/>
      <c r="M677" s="5"/>
      <c r="N677" s="5"/>
      <c r="O677" s="5"/>
    </row>
    <row r="678">
      <c r="A678" s="6">
        <v>44593.0</v>
      </c>
      <c r="B678" s="7">
        <v>118577.0</v>
      </c>
      <c r="E678" s="16"/>
      <c r="K678" s="4"/>
      <c r="L678" s="5"/>
      <c r="M678" s="5"/>
      <c r="N678" s="5"/>
      <c r="O678" s="5"/>
    </row>
    <row r="679">
      <c r="A679" s="6">
        <v>44594.0</v>
      </c>
      <c r="B679" s="7">
        <v>118968.0</v>
      </c>
      <c r="E679" s="16"/>
      <c r="K679" s="4"/>
      <c r="L679" s="5"/>
      <c r="M679" s="5"/>
      <c r="N679" s="5"/>
      <c r="O679" s="5"/>
    </row>
    <row r="680">
      <c r="A680" s="6">
        <v>44595.0</v>
      </c>
      <c r="B680" s="7">
        <v>119286.0</v>
      </c>
      <c r="E680" s="16"/>
      <c r="K680" s="4"/>
      <c r="L680" s="5"/>
      <c r="M680" s="5"/>
      <c r="N680" s="5"/>
      <c r="O680" s="5"/>
    </row>
    <row r="681">
      <c r="A681" s="6">
        <v>44596.0</v>
      </c>
      <c r="B681" s="7">
        <v>119611.0</v>
      </c>
      <c r="E681" s="16"/>
      <c r="K681" s="4"/>
      <c r="L681" s="5"/>
      <c r="M681" s="5"/>
      <c r="N681" s="5"/>
      <c r="O681" s="5"/>
    </row>
    <row r="682">
      <c r="A682" s="6">
        <v>44597.0</v>
      </c>
      <c r="B682" s="7">
        <v>119611.0</v>
      </c>
      <c r="E682" s="16"/>
      <c r="K682" s="4"/>
      <c r="L682" s="5"/>
      <c r="M682" s="5"/>
      <c r="N682" s="5"/>
      <c r="O682" s="5"/>
    </row>
    <row r="683">
      <c r="A683" s="6">
        <v>44598.0</v>
      </c>
      <c r="B683" s="7">
        <v>119611.0</v>
      </c>
      <c r="E683" s="16"/>
      <c r="K683" s="4"/>
      <c r="L683" s="5"/>
      <c r="M683" s="5"/>
      <c r="N683" s="5"/>
      <c r="O683" s="5"/>
    </row>
    <row r="684">
      <c r="A684" s="6">
        <v>44599.0</v>
      </c>
      <c r="B684" s="7">
        <v>120471.0</v>
      </c>
      <c r="E684" s="16"/>
      <c r="K684" s="4"/>
      <c r="L684" s="5"/>
      <c r="M684" s="5"/>
      <c r="N684" s="5"/>
      <c r="O684" s="5"/>
    </row>
    <row r="685">
      <c r="A685" s="6">
        <v>44600.0</v>
      </c>
      <c r="B685" s="7">
        <v>120745.0</v>
      </c>
      <c r="E685" s="16"/>
      <c r="K685" s="4"/>
      <c r="L685" s="5"/>
      <c r="M685" s="5"/>
      <c r="N685" s="5"/>
      <c r="O685" s="5"/>
    </row>
    <row r="686">
      <c r="A686" s="6">
        <v>44601.0</v>
      </c>
      <c r="B686" s="7">
        <v>121014.0</v>
      </c>
      <c r="E686" s="16"/>
      <c r="K686" s="4"/>
      <c r="L686" s="5"/>
      <c r="M686" s="5"/>
      <c r="N686" s="5"/>
      <c r="O686" s="5"/>
    </row>
    <row r="687">
      <c r="A687" s="6">
        <v>44602.0</v>
      </c>
      <c r="B687" s="7">
        <v>121217.0</v>
      </c>
      <c r="E687" s="16"/>
      <c r="K687" s="4"/>
      <c r="L687" s="5"/>
      <c r="M687" s="5"/>
      <c r="N687" s="5"/>
      <c r="O687" s="5"/>
    </row>
    <row r="688">
      <c r="A688" s="6">
        <v>44603.0</v>
      </c>
      <c r="B688" s="7">
        <v>121551.0</v>
      </c>
      <c r="E688" s="16"/>
      <c r="K688" s="4"/>
      <c r="L688" s="5"/>
      <c r="M688" s="5"/>
      <c r="N688" s="5"/>
      <c r="O688" s="5"/>
    </row>
    <row r="689">
      <c r="A689" s="6">
        <v>44604.0</v>
      </c>
      <c r="B689" s="7">
        <v>121551.0</v>
      </c>
      <c r="E689" s="16"/>
      <c r="K689" s="4"/>
      <c r="L689" s="5"/>
      <c r="M689" s="5"/>
      <c r="N689" s="5"/>
      <c r="O689" s="5"/>
    </row>
    <row r="690">
      <c r="A690" s="6">
        <v>44605.0</v>
      </c>
      <c r="B690" s="7">
        <v>121551.0</v>
      </c>
      <c r="E690" s="16"/>
      <c r="K690" s="4"/>
      <c r="L690" s="5"/>
      <c r="M690" s="5"/>
      <c r="N690" s="5"/>
      <c r="O690" s="5"/>
    </row>
    <row r="691">
      <c r="A691" s="6">
        <v>44606.0</v>
      </c>
      <c r="B691" s="7">
        <v>122247.0</v>
      </c>
      <c r="E691" s="16"/>
      <c r="K691" s="4"/>
      <c r="L691" s="5"/>
      <c r="M691" s="5"/>
      <c r="N691" s="5"/>
      <c r="O691" s="5"/>
    </row>
    <row r="692">
      <c r="A692" s="6">
        <v>44607.0</v>
      </c>
      <c r="B692" s="7">
        <v>122639.0</v>
      </c>
      <c r="E692" s="16"/>
      <c r="K692" s="4"/>
      <c r="L692" s="5"/>
      <c r="M692" s="5"/>
      <c r="N692" s="5"/>
      <c r="O692" s="5"/>
    </row>
    <row r="693">
      <c r="A693" s="6">
        <v>44608.0</v>
      </c>
      <c r="B693" s="7">
        <v>122937.0</v>
      </c>
      <c r="E693" s="16"/>
      <c r="K693" s="4"/>
      <c r="L693" s="5"/>
      <c r="M693" s="5"/>
      <c r="N693" s="5"/>
      <c r="O693" s="5"/>
    </row>
    <row r="694">
      <c r="A694" s="6">
        <v>44609.0</v>
      </c>
      <c r="B694" s="7">
        <v>123536.0</v>
      </c>
      <c r="E694" s="16"/>
      <c r="K694" s="4"/>
      <c r="L694" s="5"/>
      <c r="M694" s="5"/>
      <c r="N694" s="5"/>
      <c r="O694" s="5"/>
    </row>
    <row r="695">
      <c r="A695" s="6">
        <v>44610.0</v>
      </c>
      <c r="B695" s="7">
        <v>123921.0</v>
      </c>
      <c r="E695" s="16"/>
      <c r="K695" s="4"/>
      <c r="L695" s="5"/>
      <c r="M695" s="5"/>
      <c r="N695" s="5"/>
      <c r="O695" s="5"/>
    </row>
    <row r="696">
      <c r="A696" s="6">
        <v>44611.0</v>
      </c>
      <c r="B696" s="7">
        <v>123921.0</v>
      </c>
      <c r="E696" s="16"/>
      <c r="K696" s="4"/>
      <c r="L696" s="5"/>
      <c r="M696" s="5"/>
      <c r="N696" s="5"/>
      <c r="O696" s="5"/>
    </row>
    <row r="697">
      <c r="A697" s="6">
        <v>44612.0</v>
      </c>
      <c r="B697" s="7">
        <v>123921.0</v>
      </c>
      <c r="E697" s="16"/>
      <c r="K697" s="4"/>
      <c r="L697" s="5"/>
      <c r="M697" s="5"/>
      <c r="N697" s="5"/>
      <c r="O697" s="5"/>
    </row>
    <row r="698">
      <c r="A698" s="6">
        <v>44613.0</v>
      </c>
      <c r="B698" s="7">
        <v>124687.0</v>
      </c>
      <c r="E698" s="16"/>
      <c r="K698" s="4"/>
      <c r="L698" s="5"/>
      <c r="M698" s="5"/>
      <c r="N698" s="5"/>
      <c r="O698" s="5"/>
    </row>
    <row r="699">
      <c r="A699" s="6">
        <v>44614.0</v>
      </c>
      <c r="B699" s="7">
        <v>125133.0</v>
      </c>
      <c r="E699" s="16"/>
      <c r="K699" s="4"/>
      <c r="L699" s="5"/>
      <c r="M699" s="5"/>
      <c r="N699" s="5"/>
      <c r="O699" s="5"/>
    </row>
    <row r="700">
      <c r="A700" s="6">
        <v>44615.0</v>
      </c>
      <c r="B700" s="7">
        <v>125560.0</v>
      </c>
      <c r="E700" s="16"/>
      <c r="K700" s="4"/>
      <c r="L700" s="5"/>
      <c r="M700" s="5"/>
      <c r="N700" s="5"/>
      <c r="O700" s="5"/>
    </row>
    <row r="701">
      <c r="A701" s="6">
        <v>44616.0</v>
      </c>
      <c r="B701" s="7">
        <v>125852.0</v>
      </c>
      <c r="E701" s="16"/>
      <c r="K701" s="4"/>
      <c r="L701" s="5"/>
      <c r="M701" s="5"/>
      <c r="N701" s="5"/>
      <c r="O701" s="5"/>
    </row>
    <row r="702">
      <c r="A702" s="6">
        <v>44617.0</v>
      </c>
      <c r="B702" s="7">
        <v>125979.0</v>
      </c>
      <c r="E702" s="16"/>
      <c r="K702" s="4"/>
      <c r="L702" s="5"/>
      <c r="M702" s="5"/>
      <c r="N702" s="5"/>
      <c r="O702" s="5"/>
    </row>
    <row r="703">
      <c r="A703" s="6">
        <v>44618.0</v>
      </c>
      <c r="B703" s="7">
        <v>125979.0</v>
      </c>
      <c r="E703" s="16"/>
      <c r="K703" s="4"/>
      <c r="L703" s="5"/>
      <c r="M703" s="5"/>
      <c r="N703" s="5"/>
      <c r="O703" s="5"/>
    </row>
    <row r="704">
      <c r="A704" s="6">
        <v>44619.0</v>
      </c>
      <c r="B704" s="7">
        <v>125979.0</v>
      </c>
      <c r="E704" s="16"/>
      <c r="K704" s="4"/>
      <c r="L704" s="5"/>
      <c r="M704" s="5"/>
      <c r="N704" s="5"/>
      <c r="O704" s="5"/>
    </row>
    <row r="705">
      <c r="A705" s="6">
        <v>44620.0</v>
      </c>
      <c r="B705" s="7">
        <v>125979.0</v>
      </c>
      <c r="E705" s="16"/>
      <c r="K705" s="4"/>
      <c r="L705" s="5"/>
      <c r="M705" s="5"/>
      <c r="N705" s="5"/>
      <c r="O705" s="5"/>
    </row>
    <row r="706">
      <c r="A706" s="6">
        <v>44621.0</v>
      </c>
      <c r="B706" s="7">
        <v>125979.0</v>
      </c>
      <c r="E706" s="16"/>
      <c r="K706" s="4"/>
      <c r="L706" s="5"/>
      <c r="M706" s="5"/>
      <c r="N706" s="5"/>
      <c r="O706" s="5"/>
    </row>
    <row r="707">
      <c r="A707" s="6">
        <v>44622.0</v>
      </c>
      <c r="B707" s="7">
        <v>126532.0</v>
      </c>
      <c r="E707" s="16"/>
      <c r="K707" s="4"/>
      <c r="L707" s="5"/>
      <c r="M707" s="5"/>
      <c r="N707" s="5"/>
      <c r="O707" s="5"/>
    </row>
    <row r="708">
      <c r="A708" s="6">
        <v>44623.0</v>
      </c>
      <c r="B708" s="7">
        <v>126671.0</v>
      </c>
      <c r="E708" s="16"/>
      <c r="K708" s="4"/>
      <c r="L708" s="5"/>
      <c r="M708" s="5"/>
      <c r="N708" s="5"/>
      <c r="O708" s="5"/>
    </row>
    <row r="709">
      <c r="A709" s="6">
        <v>44624.0</v>
      </c>
      <c r="B709" s="7">
        <v>126750.0</v>
      </c>
      <c r="E709" s="16"/>
      <c r="K709" s="4"/>
      <c r="L709" s="5"/>
      <c r="M709" s="5"/>
      <c r="N709" s="5"/>
      <c r="O709" s="5"/>
    </row>
    <row r="710">
      <c r="A710" s="6">
        <v>44625.0</v>
      </c>
      <c r="B710" s="7">
        <v>126750.0</v>
      </c>
      <c r="E710" s="16"/>
      <c r="K710" s="4"/>
      <c r="L710" s="5"/>
      <c r="M710" s="5"/>
      <c r="N710" s="5"/>
      <c r="O710" s="5"/>
    </row>
    <row r="711">
      <c r="A711" s="6">
        <v>44626.0</v>
      </c>
      <c r="B711" s="7">
        <v>126750.0</v>
      </c>
      <c r="E711" s="16"/>
      <c r="K711" s="4"/>
      <c r="L711" s="5"/>
      <c r="M711" s="5"/>
      <c r="N711" s="5"/>
      <c r="O711" s="5"/>
    </row>
    <row r="712">
      <c r="A712" s="6">
        <v>44627.0</v>
      </c>
      <c r="B712" s="7">
        <v>126974.0</v>
      </c>
      <c r="E712" s="16"/>
      <c r="K712" s="4"/>
      <c r="L712" s="5"/>
      <c r="M712" s="5"/>
      <c r="N712" s="5"/>
      <c r="O712" s="5"/>
    </row>
    <row r="713">
      <c r="A713" s="6">
        <v>44628.0</v>
      </c>
      <c r="B713" s="7">
        <v>127141.0</v>
      </c>
      <c r="E713" s="16"/>
      <c r="K713" s="4"/>
      <c r="L713" s="5"/>
      <c r="M713" s="5"/>
      <c r="N713" s="5"/>
      <c r="O713" s="5"/>
    </row>
    <row r="714">
      <c r="A714" s="6">
        <v>44629.0</v>
      </c>
      <c r="B714" s="7">
        <v>127218.0</v>
      </c>
      <c r="E714" s="16"/>
      <c r="K714" s="4"/>
      <c r="L714" s="5"/>
      <c r="M714" s="5"/>
      <c r="N714" s="5"/>
      <c r="O714" s="5"/>
    </row>
    <row r="715">
      <c r="A715" s="6">
        <v>44630.0</v>
      </c>
      <c r="B715" s="7">
        <v>127272.0</v>
      </c>
      <c r="E715" s="16"/>
      <c r="K715" s="4"/>
      <c r="L715" s="5"/>
      <c r="M715" s="5"/>
      <c r="N715" s="5"/>
      <c r="O715" s="5"/>
    </row>
    <row r="716">
      <c r="A716" s="6">
        <v>44631.0</v>
      </c>
      <c r="B716" s="7">
        <v>127314.0</v>
      </c>
      <c r="E716" s="16"/>
      <c r="K716" s="4"/>
      <c r="L716" s="5"/>
      <c r="M716" s="5"/>
      <c r="N716" s="5"/>
      <c r="O716" s="5"/>
    </row>
    <row r="717">
      <c r="A717" s="6">
        <v>44632.0</v>
      </c>
      <c r="B717" s="7">
        <v>127314.0</v>
      </c>
      <c r="E717" s="16"/>
      <c r="K717" s="4"/>
      <c r="L717" s="5"/>
      <c r="M717" s="5"/>
      <c r="N717" s="5"/>
      <c r="O717" s="5"/>
    </row>
    <row r="718">
      <c r="A718" s="6">
        <v>44633.0</v>
      </c>
      <c r="B718" s="7">
        <v>127314.0</v>
      </c>
      <c r="E718" s="16"/>
      <c r="K718" s="4"/>
      <c r="L718" s="5"/>
      <c r="M718" s="5"/>
      <c r="N718" s="5"/>
      <c r="O718" s="5"/>
    </row>
    <row r="719">
      <c r="A719" s="6">
        <v>44634.0</v>
      </c>
      <c r="B719" s="7">
        <v>127611.0</v>
      </c>
      <c r="E719" s="16"/>
      <c r="K719" s="4"/>
      <c r="L719" s="5"/>
      <c r="M719" s="5"/>
      <c r="N719" s="5"/>
      <c r="O719" s="5"/>
    </row>
    <row r="720">
      <c r="A720" s="6">
        <v>44635.0</v>
      </c>
      <c r="B720" s="7">
        <v>127708.0</v>
      </c>
      <c r="E720" s="16"/>
      <c r="K720" s="4"/>
      <c r="L720" s="5"/>
      <c r="M720" s="5"/>
      <c r="N720" s="5"/>
      <c r="O720" s="5"/>
    </row>
    <row r="721">
      <c r="A721" s="6">
        <v>44636.0</v>
      </c>
      <c r="B721" s="7">
        <v>127818.0</v>
      </c>
      <c r="E721" s="16"/>
      <c r="K721" s="4"/>
      <c r="L721" s="5"/>
      <c r="M721" s="5"/>
      <c r="N721" s="5"/>
      <c r="O721" s="5"/>
    </row>
    <row r="722">
      <c r="A722" s="6">
        <v>44637.0</v>
      </c>
      <c r="B722" s="7">
        <v>127907.0</v>
      </c>
      <c r="E722" s="16"/>
      <c r="K722" s="4"/>
      <c r="L722" s="5"/>
      <c r="M722" s="5"/>
      <c r="N722" s="5"/>
      <c r="O722" s="5"/>
    </row>
    <row r="723">
      <c r="A723" s="6">
        <v>44638.0</v>
      </c>
      <c r="B723" s="7">
        <v>127980.0</v>
      </c>
      <c r="E723" s="16"/>
      <c r="K723" s="4"/>
      <c r="L723" s="5"/>
      <c r="M723" s="5"/>
      <c r="N723" s="5"/>
      <c r="O723" s="5"/>
    </row>
    <row r="724">
      <c r="A724" s="6">
        <v>44639.0</v>
      </c>
      <c r="B724" s="7">
        <v>127980.0</v>
      </c>
      <c r="E724" s="16"/>
      <c r="K724" s="4"/>
      <c r="L724" s="5"/>
      <c r="M724" s="5"/>
      <c r="N724" s="5"/>
      <c r="O724" s="5"/>
    </row>
    <row r="725">
      <c r="A725" s="6">
        <v>44640.0</v>
      </c>
      <c r="B725" s="7">
        <v>127980.0</v>
      </c>
      <c r="E725" s="16"/>
      <c r="K725" s="4"/>
      <c r="L725" s="5"/>
      <c r="M725" s="5"/>
      <c r="N725" s="5"/>
      <c r="O725" s="5"/>
    </row>
    <row r="726">
      <c r="A726" s="6">
        <v>44641.0</v>
      </c>
      <c r="B726" s="7">
        <v>128547.0</v>
      </c>
      <c r="E726" s="16"/>
      <c r="K726" s="4"/>
      <c r="L726" s="5"/>
      <c r="M726" s="5"/>
      <c r="N726" s="5"/>
      <c r="O726" s="5"/>
    </row>
    <row r="727">
      <c r="A727" s="6">
        <v>44642.0</v>
      </c>
      <c r="B727" s="7">
        <v>128649.0</v>
      </c>
      <c r="E727" s="16"/>
      <c r="K727" s="4"/>
      <c r="L727" s="5"/>
      <c r="M727" s="5"/>
      <c r="N727" s="5"/>
      <c r="O727" s="5"/>
    </row>
    <row r="728">
      <c r="A728" s="6">
        <v>44643.0</v>
      </c>
      <c r="B728" s="7">
        <v>128707.0</v>
      </c>
      <c r="E728" s="16"/>
      <c r="K728" s="4"/>
      <c r="L728" s="5"/>
      <c r="M728" s="5"/>
      <c r="N728" s="5"/>
      <c r="O728" s="5"/>
    </row>
    <row r="729">
      <c r="A729" s="6">
        <v>44644.0</v>
      </c>
      <c r="B729" s="7">
        <v>128771.0</v>
      </c>
      <c r="E729" s="16"/>
      <c r="K729" s="4"/>
      <c r="L729" s="5"/>
      <c r="M729" s="5"/>
      <c r="N729" s="5"/>
      <c r="O729" s="5"/>
    </row>
    <row r="730">
      <c r="A730" s="6">
        <v>44645.0</v>
      </c>
      <c r="B730" s="7">
        <v>128817.0</v>
      </c>
      <c r="E730" s="16"/>
      <c r="K730" s="4"/>
      <c r="L730" s="5"/>
      <c r="M730" s="5"/>
      <c r="N730" s="5"/>
      <c r="O730" s="5"/>
    </row>
    <row r="731">
      <c r="A731" s="6">
        <v>44646.0</v>
      </c>
      <c r="B731" s="7">
        <v>128817.0</v>
      </c>
      <c r="E731" s="16"/>
      <c r="K731" s="4"/>
      <c r="L731" s="5"/>
      <c r="M731" s="5"/>
      <c r="N731" s="5"/>
      <c r="O731" s="5"/>
    </row>
    <row r="732">
      <c r="A732" s="6">
        <v>44647.0</v>
      </c>
      <c r="B732" s="7">
        <v>128817.0</v>
      </c>
      <c r="E732" s="16"/>
      <c r="K732" s="4"/>
      <c r="L732" s="5"/>
      <c r="M732" s="5"/>
      <c r="N732" s="5"/>
      <c r="O732" s="5"/>
    </row>
    <row r="733">
      <c r="A733" s="6">
        <v>44648.0</v>
      </c>
      <c r="B733" s="7">
        <v>129295.0</v>
      </c>
      <c r="E733" s="16"/>
      <c r="K733" s="4"/>
      <c r="L733" s="5"/>
      <c r="M733" s="5"/>
      <c r="N733" s="5"/>
      <c r="O733" s="5"/>
    </row>
    <row r="734">
      <c r="A734" s="6">
        <v>44649.0</v>
      </c>
      <c r="B734" s="7">
        <v>129374.0</v>
      </c>
      <c r="E734" s="16"/>
      <c r="K734" s="4"/>
      <c r="L734" s="5"/>
      <c r="M734" s="5"/>
      <c r="N734" s="5"/>
      <c r="O734" s="5"/>
    </row>
    <row r="735">
      <c r="A735" s="6">
        <v>44650.0</v>
      </c>
      <c r="B735" s="7">
        <v>129448.0</v>
      </c>
      <c r="E735" s="16"/>
      <c r="K735" s="4"/>
      <c r="L735" s="5"/>
      <c r="M735" s="5"/>
      <c r="N735" s="5"/>
      <c r="O735" s="5"/>
    </row>
    <row r="736">
      <c r="A736" s="6">
        <v>44651.0</v>
      </c>
      <c r="B736" s="7">
        <v>129515.0</v>
      </c>
      <c r="E736" s="16"/>
      <c r="K736" s="4"/>
      <c r="L736" s="5"/>
      <c r="M736" s="5"/>
      <c r="N736" s="5"/>
      <c r="O736" s="5"/>
    </row>
    <row r="737">
      <c r="A737" s="6">
        <v>44652.0</v>
      </c>
      <c r="B737" s="7">
        <v>129593.0</v>
      </c>
      <c r="E737" s="16"/>
      <c r="K737" s="4"/>
      <c r="L737" s="5"/>
      <c r="M737" s="5"/>
      <c r="N737" s="5"/>
      <c r="O737" s="5"/>
    </row>
    <row r="738">
      <c r="A738" s="6">
        <v>44653.0</v>
      </c>
      <c r="B738" s="7">
        <v>129593.0</v>
      </c>
      <c r="E738" s="16"/>
      <c r="K738" s="4"/>
      <c r="L738" s="5"/>
      <c r="M738" s="5"/>
      <c r="N738" s="5"/>
      <c r="O738" s="5"/>
    </row>
    <row r="739">
      <c r="A739" s="6">
        <v>44654.0</v>
      </c>
      <c r="B739" s="7">
        <v>129593.0</v>
      </c>
      <c r="E739" s="16"/>
      <c r="K739" s="4"/>
      <c r="L739" s="5"/>
      <c r="M739" s="5"/>
      <c r="N739" s="5"/>
      <c r="O739" s="5"/>
    </row>
    <row r="740">
      <c r="A740" s="6">
        <v>44655.0</v>
      </c>
      <c r="B740" s="7">
        <v>129898.0</v>
      </c>
      <c r="E740" s="16"/>
      <c r="K740" s="4"/>
      <c r="L740" s="5"/>
      <c r="M740" s="5"/>
      <c r="N740" s="5"/>
      <c r="O740" s="5"/>
    </row>
    <row r="741">
      <c r="A741" s="6">
        <v>44656.0</v>
      </c>
      <c r="B741" s="7">
        <v>129972.0</v>
      </c>
      <c r="E741" s="16"/>
      <c r="K741" s="4"/>
      <c r="L741" s="5"/>
      <c r="M741" s="5"/>
      <c r="N741" s="5"/>
      <c r="O741" s="5"/>
    </row>
    <row r="742">
      <c r="A742" s="6">
        <v>44657.0</v>
      </c>
      <c r="B742" s="7">
        <v>130013.0</v>
      </c>
      <c r="E742" s="16"/>
      <c r="K742" s="4"/>
      <c r="L742" s="5"/>
      <c r="M742" s="5"/>
      <c r="N742" s="5"/>
      <c r="O742" s="5"/>
    </row>
    <row r="743">
      <c r="A743" s="6">
        <v>44658.0</v>
      </c>
      <c r="B743" s="7">
        <v>130041.0</v>
      </c>
      <c r="E743" s="16"/>
      <c r="K743" s="4"/>
      <c r="L743" s="5"/>
      <c r="M743" s="5"/>
      <c r="N743" s="5"/>
      <c r="O743" s="5"/>
    </row>
    <row r="744">
      <c r="A744" s="6">
        <v>44659.0</v>
      </c>
      <c r="B744" s="7">
        <v>130041.0</v>
      </c>
      <c r="E744" s="16"/>
      <c r="K744" s="4"/>
      <c r="L744" s="5"/>
      <c r="M744" s="5"/>
      <c r="N744" s="5"/>
      <c r="O744" s="5"/>
    </row>
    <row r="745">
      <c r="A745" s="6">
        <v>44660.0</v>
      </c>
      <c r="B745" s="7">
        <v>130041.0</v>
      </c>
      <c r="E745" s="16"/>
      <c r="K745" s="4"/>
      <c r="L745" s="5"/>
      <c r="M745" s="5"/>
      <c r="N745" s="5"/>
      <c r="O745" s="5"/>
    </row>
    <row r="746">
      <c r="A746" s="6">
        <v>44661.0</v>
      </c>
      <c r="B746" s="7">
        <v>130041.0</v>
      </c>
      <c r="E746" s="16"/>
      <c r="K746" s="4"/>
      <c r="L746" s="5"/>
      <c r="M746" s="5"/>
      <c r="N746" s="5"/>
      <c r="O746" s="5"/>
    </row>
    <row r="747">
      <c r="A747" s="6">
        <v>44662.0</v>
      </c>
      <c r="B747" s="7">
        <v>130359.0</v>
      </c>
      <c r="E747" s="16"/>
      <c r="K747" s="4"/>
      <c r="L747" s="5"/>
      <c r="M747" s="5"/>
      <c r="N747" s="5"/>
      <c r="O747" s="5"/>
    </row>
    <row r="748">
      <c r="A748" s="6">
        <v>44663.0</v>
      </c>
      <c r="B748" s="7">
        <v>130419.0</v>
      </c>
      <c r="E748" s="16"/>
      <c r="K748" s="4"/>
      <c r="L748" s="5"/>
      <c r="M748" s="5"/>
      <c r="N748" s="5"/>
      <c r="O748" s="5"/>
    </row>
    <row r="749">
      <c r="A749" s="6">
        <v>44664.0</v>
      </c>
      <c r="B749" s="7">
        <v>130472.0</v>
      </c>
      <c r="E749" s="16"/>
      <c r="K749" s="4"/>
      <c r="L749" s="5"/>
      <c r="M749" s="5"/>
      <c r="N749" s="5"/>
      <c r="O749" s="5"/>
    </row>
    <row r="750">
      <c r="A750" s="6">
        <v>44665.0</v>
      </c>
      <c r="B750" s="7">
        <v>130521.0</v>
      </c>
      <c r="E750" s="16"/>
      <c r="K750" s="4"/>
      <c r="L750" s="5"/>
      <c r="M750" s="5"/>
      <c r="N750" s="5"/>
      <c r="O750" s="5"/>
    </row>
    <row r="751">
      <c r="A751" s="6">
        <v>44666.0</v>
      </c>
      <c r="B751" s="7">
        <v>130521.0</v>
      </c>
      <c r="E751" s="16"/>
      <c r="K751" s="4"/>
      <c r="L751" s="5"/>
      <c r="M751" s="5"/>
      <c r="N751" s="5"/>
      <c r="O751" s="5"/>
    </row>
    <row r="752">
      <c r="A752" s="6">
        <v>44667.0</v>
      </c>
      <c r="B752" s="7">
        <v>130521.0</v>
      </c>
      <c r="E752" s="16"/>
      <c r="K752" s="4"/>
      <c r="L752" s="5"/>
      <c r="M752" s="5"/>
      <c r="N752" s="5"/>
      <c r="O752" s="5"/>
    </row>
    <row r="753">
      <c r="A753" s="6">
        <v>44668.0</v>
      </c>
      <c r="B753" s="7">
        <v>130521.0</v>
      </c>
      <c r="E753" s="16"/>
      <c r="K753" s="4"/>
      <c r="L753" s="5"/>
      <c r="M753" s="5"/>
      <c r="N753" s="5"/>
      <c r="O753" s="5"/>
    </row>
    <row r="754">
      <c r="A754" s="6">
        <v>44669.0</v>
      </c>
      <c r="B754" s="7">
        <v>130794.0</v>
      </c>
      <c r="E754" s="16"/>
      <c r="K754" s="4"/>
      <c r="L754" s="5"/>
      <c r="M754" s="5"/>
      <c r="N754" s="5"/>
      <c r="O754" s="5"/>
    </row>
    <row r="755">
      <c r="A755" s="6">
        <v>44670.0</v>
      </c>
      <c r="B755" s="7">
        <v>130824.0</v>
      </c>
      <c r="E755" s="16"/>
      <c r="K755" s="4"/>
      <c r="L755" s="5"/>
      <c r="M755" s="5"/>
      <c r="N755" s="5"/>
      <c r="O755" s="5"/>
    </row>
    <row r="756">
      <c r="A756" s="6">
        <v>44671.0</v>
      </c>
      <c r="B756" s="7">
        <v>130886.0</v>
      </c>
      <c r="E756" s="16"/>
      <c r="K756" s="4"/>
      <c r="L756" s="5"/>
      <c r="M756" s="5"/>
      <c r="N756" s="5"/>
      <c r="O756" s="5"/>
    </row>
    <row r="757">
      <c r="A757" s="6">
        <v>44672.0</v>
      </c>
      <c r="B757" s="7">
        <v>130886.0</v>
      </c>
      <c r="E757" s="16"/>
      <c r="K757" s="4"/>
      <c r="L757" s="5"/>
      <c r="M757" s="5"/>
      <c r="N757" s="5"/>
      <c r="O757" s="5"/>
    </row>
    <row r="758">
      <c r="A758" s="6">
        <v>44673.0</v>
      </c>
      <c r="B758" s="7">
        <v>130886.0</v>
      </c>
      <c r="E758" s="16"/>
      <c r="K758" s="4"/>
      <c r="L758" s="5"/>
      <c r="M758" s="5"/>
      <c r="N758" s="5"/>
      <c r="O758" s="5"/>
    </row>
    <row r="759">
      <c r="A759" s="6">
        <v>44674.0</v>
      </c>
      <c r="B759" s="7">
        <v>130886.0</v>
      </c>
      <c r="E759" s="16"/>
      <c r="K759" s="4"/>
      <c r="L759" s="5"/>
      <c r="M759" s="5"/>
      <c r="N759" s="5"/>
      <c r="O759" s="5"/>
    </row>
    <row r="760">
      <c r="A760" s="6">
        <v>44675.0</v>
      </c>
      <c r="B760" s="7">
        <v>130886.0</v>
      </c>
      <c r="E760" s="16"/>
      <c r="K760" s="4"/>
      <c r="L760" s="5"/>
      <c r="M760" s="5"/>
      <c r="N760" s="5"/>
      <c r="O760" s="5"/>
    </row>
    <row r="761">
      <c r="A761" s="6">
        <v>44676.0</v>
      </c>
      <c r="B761" s="7">
        <v>131359.0</v>
      </c>
      <c r="E761" s="16"/>
      <c r="K761" s="4"/>
      <c r="L761" s="5"/>
      <c r="M761" s="5"/>
      <c r="N761" s="5"/>
      <c r="O761" s="5"/>
    </row>
    <row r="762">
      <c r="A762" s="6">
        <v>44677.0</v>
      </c>
      <c r="B762" s="7">
        <v>131462.0</v>
      </c>
      <c r="E762" s="16"/>
      <c r="K762" s="4"/>
      <c r="L762" s="5"/>
      <c r="M762" s="5"/>
      <c r="N762" s="5"/>
      <c r="O762" s="5"/>
    </row>
    <row r="763">
      <c r="A763" s="6">
        <v>44678.0</v>
      </c>
      <c r="B763" s="7">
        <v>131526.0</v>
      </c>
      <c r="E763" s="16"/>
      <c r="K763" s="4"/>
      <c r="L763" s="5"/>
      <c r="M763" s="5"/>
      <c r="N763" s="5"/>
      <c r="O763" s="5"/>
    </row>
    <row r="764">
      <c r="A764" s="6">
        <v>44679.0</v>
      </c>
      <c r="B764" s="7">
        <v>131605.0</v>
      </c>
      <c r="E764" s="16"/>
      <c r="K764" s="4"/>
      <c r="L764" s="5"/>
      <c r="M764" s="5"/>
      <c r="N764" s="5"/>
      <c r="O764" s="5"/>
    </row>
    <row r="765">
      <c r="A765" s="6">
        <v>44680.0</v>
      </c>
      <c r="B765" s="7">
        <v>131654.0</v>
      </c>
      <c r="E765" s="16"/>
      <c r="K765" s="4"/>
      <c r="L765" s="5"/>
      <c r="M765" s="5"/>
      <c r="N765" s="5"/>
      <c r="O765" s="5"/>
    </row>
    <row r="766">
      <c r="A766" s="6">
        <v>44681.0</v>
      </c>
      <c r="B766" s="7">
        <v>131654.0</v>
      </c>
      <c r="E766" s="16"/>
      <c r="K766" s="4"/>
      <c r="L766" s="5"/>
      <c r="M766" s="5"/>
      <c r="N766" s="5"/>
      <c r="O766" s="5"/>
    </row>
    <row r="767">
      <c r="A767" s="6">
        <v>44682.0</v>
      </c>
      <c r="B767" s="7">
        <v>131654.0</v>
      </c>
      <c r="E767" s="16"/>
      <c r="K767" s="4"/>
      <c r="L767" s="5"/>
      <c r="M767" s="5"/>
      <c r="N767" s="5"/>
      <c r="O767" s="5"/>
    </row>
    <row r="768">
      <c r="A768" s="6">
        <v>44683.0</v>
      </c>
      <c r="B768" s="7">
        <v>131844.0</v>
      </c>
      <c r="E768" s="16"/>
      <c r="K768" s="4"/>
      <c r="L768" s="5"/>
      <c r="M768" s="5"/>
      <c r="N768" s="5"/>
      <c r="O768" s="5"/>
    </row>
    <row r="769">
      <c r="A769" s="6">
        <v>44684.0</v>
      </c>
      <c r="B769" s="7">
        <v>131914.0</v>
      </c>
      <c r="E769" s="16"/>
      <c r="K769" s="4"/>
      <c r="L769" s="5"/>
      <c r="M769" s="5"/>
      <c r="N769" s="5"/>
      <c r="O769" s="5"/>
    </row>
    <row r="770">
      <c r="A770" s="6">
        <v>44685.0</v>
      </c>
      <c r="B770" s="7">
        <v>132003.0</v>
      </c>
      <c r="E770" s="16"/>
      <c r="K770" s="4"/>
      <c r="L770" s="5"/>
      <c r="M770" s="5"/>
      <c r="N770" s="5"/>
      <c r="O770" s="5"/>
    </row>
    <row r="771">
      <c r="A771" s="6">
        <v>44686.0</v>
      </c>
      <c r="B771" s="7">
        <v>132065.0</v>
      </c>
      <c r="E771" s="16"/>
      <c r="K771" s="4"/>
      <c r="L771" s="5"/>
      <c r="M771" s="5"/>
      <c r="N771" s="5"/>
      <c r="O771" s="5"/>
    </row>
    <row r="772">
      <c r="A772" s="6">
        <v>44687.0</v>
      </c>
      <c r="B772" s="7">
        <v>132134.0</v>
      </c>
      <c r="E772" s="16"/>
      <c r="K772" s="4"/>
      <c r="L772" s="5"/>
      <c r="M772" s="5"/>
      <c r="N772" s="5"/>
      <c r="O772" s="5"/>
    </row>
    <row r="773">
      <c r="A773" s="6">
        <v>44688.0</v>
      </c>
      <c r="B773" s="7">
        <v>132134.0</v>
      </c>
      <c r="E773" s="16"/>
      <c r="K773" s="4"/>
      <c r="L773" s="5"/>
      <c r="M773" s="5"/>
      <c r="N773" s="5"/>
      <c r="O773" s="5"/>
    </row>
    <row r="774">
      <c r="A774" s="6">
        <v>44689.0</v>
      </c>
      <c r="B774" s="7">
        <v>132134.0</v>
      </c>
      <c r="E774" s="16"/>
      <c r="K774" s="4"/>
      <c r="L774" s="5"/>
      <c r="M774" s="5"/>
      <c r="N774" s="5"/>
      <c r="O774" s="5"/>
    </row>
    <row r="775">
      <c r="A775" s="6">
        <v>44690.0</v>
      </c>
      <c r="B775" s="7">
        <v>132380.0</v>
      </c>
      <c r="E775" s="16"/>
      <c r="K775" s="4"/>
      <c r="L775" s="5"/>
      <c r="M775" s="5"/>
      <c r="N775" s="5"/>
      <c r="O775" s="5"/>
    </row>
    <row r="776">
      <c r="A776" s="6">
        <v>44691.0</v>
      </c>
      <c r="B776" s="7">
        <v>132439.0</v>
      </c>
      <c r="E776" s="16"/>
      <c r="K776" s="4"/>
      <c r="L776" s="5"/>
      <c r="M776" s="5"/>
      <c r="N776" s="5"/>
      <c r="O776" s="5"/>
    </row>
    <row r="777">
      <c r="A777" s="6">
        <v>44692.0</v>
      </c>
      <c r="B777" s="7">
        <v>132489.0</v>
      </c>
      <c r="E777" s="16"/>
      <c r="K777" s="4"/>
      <c r="L777" s="5"/>
      <c r="M777" s="5"/>
      <c r="N777" s="5"/>
      <c r="O777" s="5"/>
    </row>
    <row r="778">
      <c r="A778" s="6">
        <v>44693.0</v>
      </c>
      <c r="B778" s="7">
        <v>132541.0</v>
      </c>
      <c r="E778" s="16"/>
      <c r="K778" s="4"/>
      <c r="L778" s="5"/>
      <c r="M778" s="5"/>
      <c r="N778" s="5"/>
      <c r="O778" s="5"/>
    </row>
    <row r="779">
      <c r="A779" s="6">
        <v>44694.0</v>
      </c>
      <c r="B779" s="7">
        <v>132587.0</v>
      </c>
      <c r="E779" s="16"/>
      <c r="K779" s="4"/>
      <c r="L779" s="5"/>
      <c r="M779" s="5"/>
      <c r="N779" s="5"/>
      <c r="O779" s="5"/>
    </row>
    <row r="780">
      <c r="A780" s="6">
        <v>44695.0</v>
      </c>
      <c r="B780" s="7">
        <v>132587.0</v>
      </c>
      <c r="E780" s="16"/>
      <c r="K780" s="4"/>
      <c r="L780" s="5"/>
      <c r="M780" s="5"/>
      <c r="N780" s="5"/>
      <c r="O780" s="5"/>
    </row>
    <row r="781">
      <c r="A781" s="6">
        <v>44696.0</v>
      </c>
      <c r="B781" s="7">
        <v>132587.0</v>
      </c>
      <c r="E781" s="16"/>
      <c r="K781" s="4"/>
      <c r="L781" s="5"/>
      <c r="M781" s="5"/>
      <c r="N781" s="5"/>
      <c r="O781" s="5"/>
    </row>
    <row r="782">
      <c r="A782" s="6">
        <v>44697.0</v>
      </c>
      <c r="B782" s="7">
        <v>132861.0</v>
      </c>
      <c r="E782" s="16"/>
      <c r="K782" s="4"/>
      <c r="L782" s="5"/>
      <c r="M782" s="5"/>
      <c r="N782" s="5"/>
      <c r="O782" s="5"/>
    </row>
    <row r="783">
      <c r="A783" s="6">
        <v>44698.0</v>
      </c>
      <c r="B783" s="7">
        <v>132906.0</v>
      </c>
      <c r="E783" s="16"/>
      <c r="K783" s="4"/>
      <c r="L783" s="5"/>
      <c r="M783" s="5"/>
      <c r="N783" s="5"/>
      <c r="O783" s="5"/>
    </row>
    <row r="784">
      <c r="A784" s="6">
        <v>44699.0</v>
      </c>
      <c r="B784" s="7">
        <v>132973.0</v>
      </c>
      <c r="E784" s="16"/>
      <c r="K784" s="4"/>
      <c r="L784" s="5"/>
      <c r="M784" s="5"/>
      <c r="N784" s="5"/>
      <c r="O784" s="5"/>
    </row>
    <row r="785">
      <c r="A785" s="6">
        <v>44700.0</v>
      </c>
      <c r="B785" s="7">
        <v>133057.0</v>
      </c>
      <c r="E785" s="16"/>
      <c r="K785" s="4"/>
      <c r="L785" s="5"/>
      <c r="M785" s="5"/>
      <c r="N785" s="5"/>
      <c r="O785" s="5"/>
    </row>
    <row r="786">
      <c r="A786" s="6">
        <v>44701.0</v>
      </c>
      <c r="B786" s="7">
        <v>133094.0</v>
      </c>
      <c r="E786" s="16"/>
      <c r="K786" s="4"/>
      <c r="L786" s="5"/>
      <c r="M786" s="5"/>
      <c r="N786" s="5"/>
      <c r="O786" s="5"/>
    </row>
    <row r="787">
      <c r="A787" s="6">
        <v>44702.0</v>
      </c>
      <c r="B787" s="7">
        <v>133094.0</v>
      </c>
      <c r="E787" s="16"/>
      <c r="K787" s="4"/>
      <c r="L787" s="5"/>
      <c r="M787" s="5"/>
      <c r="N787" s="5"/>
      <c r="O787" s="5"/>
    </row>
    <row r="788">
      <c r="A788" s="6">
        <v>44703.0</v>
      </c>
      <c r="B788" s="7">
        <v>133094.0</v>
      </c>
      <c r="E788" s="16"/>
      <c r="K788" s="4"/>
      <c r="L788" s="5"/>
      <c r="M788" s="5"/>
      <c r="N788" s="5"/>
      <c r="O788" s="5"/>
    </row>
    <row r="789">
      <c r="A789" s="6">
        <v>44704.0</v>
      </c>
      <c r="B789" s="7">
        <v>133150.0</v>
      </c>
      <c r="E789" s="16"/>
      <c r="K789" s="4"/>
      <c r="L789" s="5"/>
      <c r="M789" s="5"/>
      <c r="N789" s="5"/>
      <c r="O789" s="5"/>
    </row>
    <row r="790">
      <c r="A790" s="6">
        <v>44705.0</v>
      </c>
      <c r="B790" s="7">
        <v>133179.0</v>
      </c>
      <c r="E790" s="16"/>
      <c r="K790" s="4"/>
      <c r="L790" s="5"/>
      <c r="M790" s="5"/>
      <c r="N790" s="5"/>
      <c r="O790" s="5"/>
    </row>
    <row r="791">
      <c r="A791" s="6">
        <v>44706.0</v>
      </c>
      <c r="B791" s="7">
        <v>133195.0</v>
      </c>
      <c r="E791" s="16"/>
      <c r="K791" s="4"/>
      <c r="L791" s="5"/>
      <c r="M791" s="5"/>
      <c r="N791" s="5"/>
      <c r="O791" s="5"/>
    </row>
    <row r="792">
      <c r="A792" s="6">
        <v>44707.0</v>
      </c>
      <c r="B792" s="7">
        <v>133229.0</v>
      </c>
      <c r="E792" s="16"/>
      <c r="K792" s="4"/>
      <c r="L792" s="5"/>
      <c r="M792" s="5"/>
      <c r="N792" s="5"/>
      <c r="O792" s="5"/>
    </row>
    <row r="793">
      <c r="A793" s="6">
        <v>44708.0</v>
      </c>
      <c r="B793" s="7">
        <v>133260.0</v>
      </c>
      <c r="E793" s="16"/>
      <c r="K793" s="4"/>
      <c r="L793" s="5"/>
      <c r="M793" s="5"/>
      <c r="N793" s="5"/>
      <c r="O793" s="5"/>
    </row>
    <row r="794">
      <c r="A794" s="6">
        <v>44709.0</v>
      </c>
      <c r="B794" s="7">
        <v>133260.0</v>
      </c>
      <c r="E794" s="16"/>
      <c r="K794" s="4"/>
      <c r="L794" s="5"/>
      <c r="M794" s="5"/>
      <c r="N794" s="5"/>
      <c r="O794" s="5"/>
    </row>
    <row r="795">
      <c r="A795" s="6">
        <v>44710.0</v>
      </c>
      <c r="B795" s="7">
        <v>133260.0</v>
      </c>
      <c r="E795" s="16"/>
      <c r="K795" s="4"/>
      <c r="L795" s="5"/>
      <c r="M795" s="5"/>
      <c r="N795" s="5"/>
      <c r="O795" s="5"/>
    </row>
    <row r="796">
      <c r="A796" s="6">
        <v>44711.0</v>
      </c>
      <c r="B796" s="7">
        <v>133358.0</v>
      </c>
      <c r="E796" s="16"/>
      <c r="K796" s="4"/>
      <c r="L796" s="5"/>
      <c r="M796" s="5"/>
      <c r="N796" s="5"/>
      <c r="O796" s="5"/>
    </row>
    <row r="797">
      <c r="A797" s="6">
        <v>44712.0</v>
      </c>
      <c r="B797" s="7">
        <v>133412.0</v>
      </c>
      <c r="E797" s="16"/>
      <c r="K797" s="4"/>
      <c r="L797" s="5"/>
      <c r="M797" s="5"/>
      <c r="N797" s="5"/>
      <c r="O797" s="5"/>
    </row>
    <row r="798">
      <c r="A798" s="6">
        <v>44713.0</v>
      </c>
      <c r="B798" s="7">
        <v>133451.0</v>
      </c>
      <c r="E798" s="16"/>
      <c r="K798" s="4"/>
      <c r="L798" s="5"/>
      <c r="M798" s="5"/>
      <c r="N798" s="5"/>
      <c r="O798" s="5"/>
    </row>
    <row r="799">
      <c r="A799" s="6">
        <v>44714.0</v>
      </c>
      <c r="B799" s="7">
        <v>133495.0</v>
      </c>
      <c r="E799" s="16"/>
      <c r="K799" s="4"/>
      <c r="L799" s="5"/>
      <c r="M799" s="5"/>
      <c r="N799" s="5"/>
      <c r="O799" s="5"/>
    </row>
    <row r="800">
      <c r="A800" s="6">
        <v>44715.0</v>
      </c>
      <c r="B800" s="7">
        <v>133520.0</v>
      </c>
      <c r="E800" s="16"/>
      <c r="K800" s="4"/>
      <c r="L800" s="5"/>
      <c r="M800" s="5"/>
      <c r="N800" s="5"/>
      <c r="O800" s="5"/>
    </row>
    <row r="801">
      <c r="A801" s="6">
        <v>44716.0</v>
      </c>
      <c r="B801" s="7">
        <v>133520.0</v>
      </c>
      <c r="E801" s="16"/>
      <c r="K801" s="4"/>
      <c r="L801" s="5"/>
      <c r="M801" s="5"/>
      <c r="N801" s="5"/>
      <c r="O801" s="5"/>
    </row>
    <row r="802">
      <c r="A802" s="6">
        <v>44717.0</v>
      </c>
      <c r="B802" s="7">
        <v>133520.0</v>
      </c>
      <c r="E802" s="16"/>
      <c r="K802" s="4"/>
      <c r="L802" s="5"/>
      <c r="M802" s="5"/>
      <c r="N802" s="5"/>
      <c r="O802" s="5"/>
    </row>
    <row r="803">
      <c r="A803" s="6">
        <v>44718.0</v>
      </c>
      <c r="B803" s="7">
        <v>133646.0</v>
      </c>
      <c r="E803" s="16"/>
      <c r="K803" s="4"/>
      <c r="L803" s="5"/>
      <c r="M803" s="5"/>
      <c r="N803" s="5"/>
      <c r="O803" s="5"/>
    </row>
    <row r="804">
      <c r="A804" s="6">
        <v>44719.0</v>
      </c>
      <c r="B804" s="7">
        <v>133683.0</v>
      </c>
      <c r="E804" s="16"/>
      <c r="K804" s="4"/>
      <c r="L804" s="5"/>
      <c r="M804" s="5"/>
      <c r="N804" s="5"/>
      <c r="O804" s="5"/>
    </row>
    <row r="805">
      <c r="A805" s="6">
        <v>44720.0</v>
      </c>
      <c r="B805" s="7">
        <v>133713.0</v>
      </c>
      <c r="E805" s="16"/>
      <c r="K805" s="4"/>
      <c r="L805" s="5"/>
      <c r="M805" s="5"/>
      <c r="N805" s="5"/>
      <c r="O805" s="5"/>
    </row>
    <row r="806">
      <c r="A806" s="6">
        <v>44721.0</v>
      </c>
      <c r="B806" s="7">
        <v>133758.0</v>
      </c>
      <c r="E806" s="16"/>
      <c r="K806" s="4"/>
      <c r="L806" s="5"/>
      <c r="M806" s="5"/>
      <c r="N806" s="5"/>
      <c r="O806" s="5"/>
    </row>
    <row r="807">
      <c r="A807" s="6">
        <v>44722.0</v>
      </c>
      <c r="B807" s="7">
        <v>133826.0</v>
      </c>
      <c r="E807" s="16"/>
      <c r="K807" s="4"/>
      <c r="L807" s="5"/>
      <c r="M807" s="5"/>
      <c r="N807" s="5"/>
      <c r="O807" s="5"/>
    </row>
    <row r="808">
      <c r="A808" s="6">
        <v>44723.0</v>
      </c>
      <c r="B808" s="7">
        <v>133826.0</v>
      </c>
      <c r="E808" s="16"/>
      <c r="K808" s="4"/>
      <c r="L808" s="5"/>
      <c r="M808" s="5"/>
      <c r="N808" s="5"/>
      <c r="O808" s="5"/>
    </row>
    <row r="809">
      <c r="A809" s="6">
        <v>44724.0</v>
      </c>
      <c r="B809" s="7">
        <v>133826.0</v>
      </c>
      <c r="E809" s="16"/>
      <c r="K809" s="4"/>
      <c r="L809" s="5"/>
      <c r="M809" s="5"/>
      <c r="N809" s="5"/>
      <c r="O809" s="5"/>
    </row>
    <row r="810">
      <c r="A810" s="6">
        <v>44725.0</v>
      </c>
      <c r="B810" s="7">
        <v>134104.0</v>
      </c>
      <c r="E810" s="16"/>
      <c r="K810" s="4"/>
      <c r="L810" s="5"/>
      <c r="M810" s="5"/>
      <c r="N810" s="5"/>
      <c r="O810" s="5"/>
    </row>
    <row r="811">
      <c r="A811" s="6">
        <v>44726.0</v>
      </c>
      <c r="B811" s="7">
        <v>134189.0</v>
      </c>
      <c r="E811" s="16"/>
      <c r="K811" s="4"/>
      <c r="L811" s="5"/>
      <c r="M811" s="5"/>
      <c r="N811" s="5"/>
      <c r="O811" s="5"/>
    </row>
    <row r="812">
      <c r="A812" s="6">
        <v>44727.0</v>
      </c>
      <c r="B812" s="7">
        <v>134307.0</v>
      </c>
      <c r="E812" s="16"/>
      <c r="K812" s="4"/>
      <c r="L812" s="5"/>
      <c r="M812" s="5"/>
      <c r="N812" s="5"/>
      <c r="O812" s="5"/>
    </row>
    <row r="813">
      <c r="A813" s="6">
        <v>44728.0</v>
      </c>
      <c r="B813" s="7">
        <v>134307.0</v>
      </c>
      <c r="E813" s="16"/>
      <c r="K813" s="4"/>
      <c r="L813" s="5"/>
      <c r="M813" s="5"/>
      <c r="N813" s="5"/>
      <c r="O813" s="5"/>
    </row>
    <row r="814">
      <c r="A814" s="6">
        <v>44729.0</v>
      </c>
      <c r="B814" s="7">
        <v>134307.0</v>
      </c>
      <c r="E814" s="16"/>
      <c r="K814" s="4"/>
      <c r="L814" s="5"/>
      <c r="M814" s="5"/>
      <c r="N814" s="5"/>
      <c r="O814" s="5"/>
    </row>
    <row r="815">
      <c r="A815" s="6">
        <v>44730.0</v>
      </c>
      <c r="B815" s="7">
        <v>134307.0</v>
      </c>
      <c r="E815" s="16"/>
      <c r="K815" s="4"/>
      <c r="L815" s="5"/>
      <c r="M815" s="5"/>
      <c r="N815" s="5"/>
      <c r="O815" s="5"/>
    </row>
    <row r="816">
      <c r="A816" s="6">
        <v>44731.0</v>
      </c>
      <c r="B816" s="7">
        <v>134307.0</v>
      </c>
      <c r="E816" s="16"/>
      <c r="K816" s="4"/>
      <c r="L816" s="5"/>
      <c r="M816" s="5"/>
      <c r="N816" s="5"/>
      <c r="O816" s="5"/>
    </row>
    <row r="817">
      <c r="A817" s="6">
        <v>44732.0</v>
      </c>
      <c r="B817" s="7">
        <v>134755.0</v>
      </c>
      <c r="E817" s="16"/>
      <c r="K817" s="4"/>
      <c r="L817" s="5"/>
      <c r="M817" s="5"/>
      <c r="N817" s="5"/>
      <c r="O817" s="5"/>
    </row>
    <row r="818">
      <c r="A818" s="6">
        <v>44733.0</v>
      </c>
      <c r="B818" s="7">
        <v>134827.0</v>
      </c>
      <c r="E818" s="16"/>
      <c r="K818" s="4"/>
      <c r="L818" s="5"/>
      <c r="M818" s="5"/>
      <c r="N818" s="5"/>
      <c r="O818" s="5"/>
    </row>
    <row r="819">
      <c r="A819" s="6">
        <v>44734.0</v>
      </c>
      <c r="B819" s="7">
        <v>134943.0</v>
      </c>
      <c r="E819" s="16"/>
      <c r="K819" s="4"/>
      <c r="L819" s="5"/>
      <c r="M819" s="5"/>
      <c r="N819" s="5"/>
      <c r="O819" s="5"/>
    </row>
    <row r="820">
      <c r="A820" s="6">
        <v>44735.0</v>
      </c>
      <c r="B820" s="7">
        <v>135074.0</v>
      </c>
      <c r="E820" s="16"/>
      <c r="K820" s="4"/>
      <c r="L820" s="5"/>
      <c r="M820" s="5"/>
      <c r="N820" s="5"/>
      <c r="O820" s="5"/>
    </row>
    <row r="821">
      <c r="A821" s="6">
        <v>44736.0</v>
      </c>
      <c r="B821" s="7">
        <v>135195.0</v>
      </c>
      <c r="E821" s="16"/>
      <c r="K821" s="4"/>
      <c r="L821" s="5"/>
      <c r="M821" s="5"/>
      <c r="N821" s="5"/>
      <c r="O821" s="5"/>
    </row>
    <row r="822">
      <c r="A822" s="6">
        <v>44737.0</v>
      </c>
      <c r="B822" s="7">
        <v>135195.0</v>
      </c>
      <c r="E822" s="16"/>
      <c r="K822" s="4"/>
      <c r="L822" s="5"/>
      <c r="M822" s="5"/>
      <c r="N822" s="5"/>
      <c r="O822" s="5"/>
    </row>
    <row r="823">
      <c r="A823" s="6">
        <v>44738.0</v>
      </c>
      <c r="B823" s="7">
        <v>135195.0</v>
      </c>
      <c r="E823" s="16"/>
      <c r="K823" s="4"/>
      <c r="L823" s="5"/>
      <c r="M823" s="5"/>
      <c r="N823" s="5"/>
      <c r="O823" s="5"/>
    </row>
    <row r="824">
      <c r="A824" s="6">
        <v>44739.0</v>
      </c>
      <c r="B824" s="7">
        <v>135575.0</v>
      </c>
      <c r="E824" s="16"/>
      <c r="K824" s="4"/>
      <c r="L824" s="5"/>
      <c r="M824" s="5"/>
      <c r="N824" s="5"/>
      <c r="O824" s="5"/>
    </row>
    <row r="825">
      <c r="A825" s="6">
        <v>44740.0</v>
      </c>
      <c r="B825" s="7">
        <v>135690.0</v>
      </c>
      <c r="E825" s="16"/>
      <c r="K825" s="4"/>
      <c r="L825" s="5"/>
      <c r="M825" s="5"/>
      <c r="N825" s="5"/>
      <c r="O825" s="5"/>
    </row>
    <row r="826">
      <c r="A826" s="6">
        <v>44741.0</v>
      </c>
      <c r="B826" s="7">
        <v>135802.0</v>
      </c>
      <c r="E826" s="16"/>
      <c r="K826" s="4"/>
      <c r="L826" s="5"/>
      <c r="M826" s="5"/>
      <c r="N826" s="5"/>
      <c r="O826" s="5"/>
    </row>
    <row r="827">
      <c r="A827" s="6">
        <v>44742.0</v>
      </c>
      <c r="B827" s="7">
        <v>135910.0</v>
      </c>
      <c r="E827" s="16"/>
      <c r="K827" s="4"/>
      <c r="L827" s="5"/>
      <c r="M827" s="5"/>
      <c r="N827" s="5"/>
      <c r="O827" s="5"/>
    </row>
    <row r="828">
      <c r="A828" s="6">
        <v>44743.0</v>
      </c>
      <c r="B828" s="7">
        <v>136025.0</v>
      </c>
      <c r="E828" s="16"/>
      <c r="K828" s="4"/>
      <c r="L828" s="5"/>
      <c r="M828" s="5"/>
      <c r="N828" s="5"/>
      <c r="O828" s="5"/>
    </row>
    <row r="829">
      <c r="A829" s="6">
        <v>44744.0</v>
      </c>
      <c r="B829" s="7">
        <v>136025.0</v>
      </c>
      <c r="E829" s="16"/>
      <c r="K829" s="4"/>
      <c r="L829" s="5"/>
      <c r="M829" s="5"/>
      <c r="N829" s="5"/>
      <c r="O829" s="5"/>
    </row>
    <row r="830">
      <c r="A830" s="6">
        <v>44745.0</v>
      </c>
      <c r="B830" s="7">
        <v>136025.0</v>
      </c>
      <c r="E830" s="16"/>
      <c r="K830" s="4"/>
      <c r="L830" s="5"/>
      <c r="M830" s="5"/>
      <c r="N830" s="5"/>
      <c r="O830" s="5"/>
    </row>
    <row r="831">
      <c r="A831" s="6">
        <v>44746.0</v>
      </c>
      <c r="B831" s="7">
        <v>136331.0</v>
      </c>
      <c r="E831" s="16"/>
      <c r="K831" s="4"/>
      <c r="L831" s="5"/>
      <c r="M831" s="5"/>
      <c r="N831" s="5"/>
      <c r="O831" s="5"/>
    </row>
    <row r="832">
      <c r="A832" s="6">
        <v>44747.0</v>
      </c>
      <c r="B832" s="7">
        <v>136471.0</v>
      </c>
      <c r="E832" s="16"/>
      <c r="K832" s="4"/>
      <c r="L832" s="5"/>
      <c r="M832" s="5"/>
      <c r="N832" s="5"/>
      <c r="O832" s="5"/>
    </row>
    <row r="833">
      <c r="A833" s="6">
        <v>44748.0</v>
      </c>
      <c r="B833" s="7">
        <v>136615.0</v>
      </c>
      <c r="E833" s="16"/>
      <c r="K833" s="4"/>
      <c r="L833" s="5"/>
      <c r="M833" s="5"/>
      <c r="N833" s="5"/>
      <c r="O833" s="5"/>
    </row>
    <row r="834">
      <c r="A834" s="6">
        <v>44749.0</v>
      </c>
      <c r="B834" s="7">
        <v>136728.0</v>
      </c>
      <c r="E834" s="16"/>
      <c r="K834" s="4"/>
      <c r="L834" s="5"/>
      <c r="M834" s="5"/>
      <c r="N834" s="5"/>
      <c r="O834" s="5"/>
    </row>
    <row r="835">
      <c r="A835" s="6">
        <v>44750.0</v>
      </c>
      <c r="B835" s="7">
        <v>136895.0</v>
      </c>
      <c r="E835" s="16"/>
      <c r="K835" s="4"/>
      <c r="L835" s="5"/>
      <c r="M835" s="5"/>
      <c r="N835" s="5"/>
      <c r="O835" s="5"/>
    </row>
    <row r="836">
      <c r="A836" s="6">
        <v>44751.0</v>
      </c>
      <c r="B836" s="7">
        <v>136895.0</v>
      </c>
      <c r="E836" s="16"/>
      <c r="K836" s="4"/>
      <c r="L836" s="5"/>
      <c r="M836" s="5"/>
      <c r="N836" s="5"/>
      <c r="O836" s="5"/>
    </row>
    <row r="837">
      <c r="A837" s="6">
        <v>44752.0</v>
      </c>
      <c r="B837" s="7">
        <v>136895.0</v>
      </c>
      <c r="E837" s="16"/>
      <c r="K837" s="4"/>
      <c r="L837" s="5"/>
      <c r="M837" s="5"/>
      <c r="N837" s="5"/>
      <c r="O837" s="5"/>
    </row>
    <row r="838">
      <c r="A838" s="25">
        <v>44753.0</v>
      </c>
      <c r="B838" s="26">
        <v>137409.0</v>
      </c>
      <c r="E838" s="16"/>
      <c r="K838" s="4"/>
      <c r="L838" s="5"/>
      <c r="M838" s="5"/>
      <c r="N838" s="5"/>
      <c r="O838" s="5"/>
    </row>
    <row r="839">
      <c r="A839" s="25">
        <v>44754.0</v>
      </c>
      <c r="B839" s="26">
        <v>137473.0</v>
      </c>
      <c r="E839" s="16"/>
      <c r="K839" s="4"/>
      <c r="L839" s="5"/>
      <c r="M839" s="5"/>
      <c r="N839" s="5"/>
      <c r="O839" s="5"/>
    </row>
    <row r="840">
      <c r="A840" s="25">
        <v>44755.0</v>
      </c>
      <c r="B840" s="26">
        <v>137673.0</v>
      </c>
      <c r="E840" s="16"/>
      <c r="K840" s="4"/>
      <c r="L840" s="5"/>
      <c r="M840" s="5"/>
      <c r="N840" s="5"/>
      <c r="O840" s="5"/>
    </row>
    <row r="841">
      <c r="A841" s="25">
        <v>44756.0</v>
      </c>
      <c r="B841" s="26">
        <v>137798.0</v>
      </c>
      <c r="E841" s="16"/>
      <c r="K841" s="4"/>
      <c r="L841" s="5"/>
      <c r="M841" s="5"/>
      <c r="N841" s="5"/>
      <c r="O841" s="5"/>
    </row>
    <row r="842">
      <c r="A842" s="25">
        <v>44757.0</v>
      </c>
      <c r="B842" s="26">
        <v>137905.0</v>
      </c>
      <c r="E842" s="16"/>
      <c r="K842" s="4"/>
      <c r="L842" s="5"/>
      <c r="M842" s="5"/>
      <c r="N842" s="5"/>
      <c r="O842" s="5"/>
    </row>
    <row r="843">
      <c r="A843" s="25">
        <v>44758.0</v>
      </c>
      <c r="B843" s="26">
        <v>137905.0</v>
      </c>
      <c r="E843" s="16"/>
      <c r="K843" s="4"/>
      <c r="L843" s="5"/>
      <c r="M843" s="5"/>
      <c r="N843" s="5"/>
      <c r="O843" s="5"/>
    </row>
    <row r="844">
      <c r="A844" s="25">
        <v>44759.0</v>
      </c>
      <c r="B844" s="26">
        <v>137905.0</v>
      </c>
      <c r="E844" s="16"/>
      <c r="K844" s="4"/>
      <c r="L844" s="5"/>
      <c r="M844" s="5"/>
      <c r="N844" s="5"/>
      <c r="O844" s="5"/>
    </row>
    <row r="845">
      <c r="A845" s="25">
        <v>44760.0</v>
      </c>
      <c r="B845" s="26">
        <v>138241.0</v>
      </c>
      <c r="E845" s="16"/>
      <c r="K845" s="4"/>
      <c r="L845" s="5"/>
      <c r="M845" s="5"/>
      <c r="N845" s="5"/>
      <c r="O845" s="5"/>
    </row>
    <row r="846">
      <c r="A846" s="25">
        <v>44761.0</v>
      </c>
      <c r="B846" s="26">
        <v>138440.0</v>
      </c>
      <c r="E846" s="16"/>
      <c r="K846" s="4"/>
      <c r="L846" s="5"/>
      <c r="M846" s="5"/>
      <c r="N846" s="5"/>
      <c r="O846" s="5"/>
    </row>
    <row r="847">
      <c r="A847" s="25">
        <v>44762.0</v>
      </c>
      <c r="B847" s="26">
        <v>138556.0</v>
      </c>
      <c r="E847" s="16"/>
      <c r="K847" s="4"/>
      <c r="L847" s="5"/>
      <c r="M847" s="5"/>
      <c r="N847" s="5"/>
      <c r="O847" s="5"/>
    </row>
    <row r="848">
      <c r="A848" s="25">
        <v>44763.0</v>
      </c>
      <c r="B848" s="26">
        <v>138640.0</v>
      </c>
      <c r="E848" s="16"/>
      <c r="K848" s="4"/>
      <c r="L848" s="5"/>
      <c r="M848" s="5"/>
      <c r="N848" s="5"/>
      <c r="O848" s="5"/>
    </row>
    <row r="849">
      <c r="A849" s="25">
        <v>44764.0</v>
      </c>
      <c r="B849" s="26">
        <v>138774.0</v>
      </c>
      <c r="E849" s="16"/>
      <c r="K849" s="4"/>
      <c r="L849" s="5"/>
      <c r="M849" s="5"/>
      <c r="N849" s="5"/>
      <c r="O849" s="5"/>
    </row>
    <row r="850">
      <c r="A850" s="25">
        <v>44765.0</v>
      </c>
      <c r="B850" s="26">
        <v>138774.0</v>
      </c>
      <c r="E850" s="16"/>
      <c r="K850" s="4"/>
      <c r="L850" s="5"/>
      <c r="M850" s="5"/>
      <c r="N850" s="5"/>
      <c r="O850" s="5"/>
    </row>
    <row r="851">
      <c r="A851" s="25">
        <v>44766.0</v>
      </c>
      <c r="B851" s="26">
        <v>138774.0</v>
      </c>
      <c r="E851" s="16"/>
      <c r="K851" s="4"/>
      <c r="L851" s="5"/>
      <c r="M851" s="5"/>
      <c r="N851" s="5"/>
      <c r="O851" s="5"/>
    </row>
    <row r="852">
      <c r="A852" s="25">
        <v>44767.0</v>
      </c>
      <c r="B852" s="26">
        <v>139577.0</v>
      </c>
      <c r="E852" s="16"/>
      <c r="K852" s="4"/>
      <c r="L852" s="5"/>
      <c r="M852" s="5"/>
      <c r="N852" s="5"/>
      <c r="O852" s="5"/>
    </row>
    <row r="853">
      <c r="A853" s="25">
        <v>44768.0</v>
      </c>
      <c r="B853" s="26">
        <v>139678.0</v>
      </c>
      <c r="E853" s="16"/>
      <c r="K853" s="4"/>
      <c r="L853" s="5"/>
      <c r="M853" s="5"/>
      <c r="N853" s="5"/>
      <c r="O853" s="5"/>
    </row>
    <row r="854">
      <c r="A854" s="25">
        <v>44769.0</v>
      </c>
      <c r="B854" s="26">
        <v>139783.0</v>
      </c>
      <c r="E854" s="16"/>
      <c r="K854" s="4"/>
      <c r="L854" s="5"/>
      <c r="M854" s="5"/>
      <c r="N854" s="5"/>
      <c r="O854" s="5"/>
    </row>
    <row r="855">
      <c r="A855" s="25">
        <v>44770.0</v>
      </c>
      <c r="B855" s="26">
        <v>139902.0</v>
      </c>
      <c r="E855" s="16"/>
      <c r="K855" s="4"/>
      <c r="L855" s="5"/>
      <c r="M855" s="5"/>
      <c r="N855" s="5"/>
      <c r="O855" s="5"/>
    </row>
    <row r="856">
      <c r="A856" s="25">
        <v>44771.0</v>
      </c>
      <c r="B856" s="26">
        <v>140007.0</v>
      </c>
      <c r="E856" s="16"/>
      <c r="K856" s="4"/>
      <c r="L856" s="5"/>
      <c r="M856" s="5"/>
      <c r="N856" s="5"/>
      <c r="O856" s="5"/>
    </row>
    <row r="857">
      <c r="A857" s="25">
        <v>44772.0</v>
      </c>
      <c r="B857" s="26">
        <v>140007.0</v>
      </c>
      <c r="E857" s="16"/>
      <c r="K857" s="4"/>
      <c r="L857" s="5"/>
      <c r="M857" s="5"/>
      <c r="N857" s="5"/>
      <c r="O857" s="5"/>
    </row>
    <row r="858">
      <c r="A858" s="25">
        <v>44773.0</v>
      </c>
      <c r="B858" s="26">
        <v>140007.0</v>
      </c>
      <c r="E858" s="16"/>
      <c r="K858" s="4"/>
      <c r="L858" s="5"/>
      <c r="M858" s="5"/>
      <c r="N858" s="5"/>
      <c r="O858" s="5"/>
    </row>
    <row r="859">
      <c r="A859" s="25">
        <v>44774.0</v>
      </c>
      <c r="B859" s="26">
        <v>140067.0</v>
      </c>
      <c r="E859" s="16"/>
      <c r="K859" s="4"/>
      <c r="L859" s="5"/>
      <c r="M859" s="5"/>
      <c r="N859" s="5"/>
      <c r="O859" s="5"/>
    </row>
    <row r="860">
      <c r="A860" s="25">
        <v>44775.0</v>
      </c>
      <c r="B860" s="26">
        <v>140204.0</v>
      </c>
      <c r="E860" s="16"/>
      <c r="K860" s="4"/>
      <c r="L860" s="5"/>
      <c r="M860" s="5"/>
      <c r="N860" s="5"/>
      <c r="O860" s="5"/>
    </row>
    <row r="861">
      <c r="A861" s="25">
        <v>44776.0</v>
      </c>
      <c r="B861" s="26">
        <v>140325.0</v>
      </c>
      <c r="E861" s="16"/>
      <c r="K861" s="4"/>
      <c r="L861" s="5"/>
      <c r="M861" s="5"/>
      <c r="N861" s="5"/>
      <c r="O861" s="5"/>
    </row>
    <row r="862">
      <c r="A862" s="25">
        <v>44777.0</v>
      </c>
      <c r="B862" s="26">
        <v>140445.0</v>
      </c>
      <c r="E862" s="16"/>
      <c r="K862" s="4"/>
      <c r="L862" s="5"/>
      <c r="M862" s="5"/>
      <c r="N862" s="5"/>
      <c r="O862" s="5"/>
    </row>
    <row r="863">
      <c r="A863" s="25">
        <v>44778.0</v>
      </c>
      <c r="B863" s="26">
        <v>140611.0</v>
      </c>
      <c r="E863" s="16"/>
      <c r="K863" s="4"/>
      <c r="L863" s="5"/>
      <c r="M863" s="5"/>
      <c r="N863" s="5"/>
      <c r="O863" s="5"/>
    </row>
    <row r="864">
      <c r="A864" s="25">
        <v>44779.0</v>
      </c>
      <c r="B864" s="26">
        <v>140611.0</v>
      </c>
      <c r="E864" s="16"/>
      <c r="K864" s="4"/>
      <c r="L864" s="5"/>
      <c r="M864" s="5"/>
      <c r="N864" s="5"/>
      <c r="O864" s="5"/>
    </row>
    <row r="865">
      <c r="A865" s="25">
        <v>44780.0</v>
      </c>
      <c r="B865" s="26">
        <v>140611.0</v>
      </c>
      <c r="E865" s="16"/>
      <c r="K865" s="4"/>
      <c r="L865" s="5"/>
      <c r="M865" s="5"/>
      <c r="N865" s="5"/>
      <c r="O865" s="5"/>
    </row>
    <row r="866">
      <c r="A866" s="25">
        <v>44781.0</v>
      </c>
      <c r="B866" s="26">
        <v>141315.0</v>
      </c>
      <c r="E866" s="16"/>
      <c r="K866" s="4"/>
      <c r="L866" s="5"/>
      <c r="M866" s="5"/>
      <c r="N866" s="5"/>
      <c r="O866" s="5"/>
    </row>
    <row r="867">
      <c r="A867" s="25">
        <v>44782.0</v>
      </c>
      <c r="B867" s="26">
        <v>141452.0</v>
      </c>
      <c r="E867" s="16"/>
      <c r="K867" s="4"/>
      <c r="L867" s="5"/>
      <c r="M867" s="5"/>
      <c r="N867" s="5"/>
      <c r="O867" s="5"/>
    </row>
    <row r="868">
      <c r="A868" s="25">
        <v>44783.0</v>
      </c>
      <c r="B868" s="26">
        <v>141553.0</v>
      </c>
      <c r="E868" s="16"/>
      <c r="K868" s="4"/>
      <c r="L868" s="5"/>
      <c r="M868" s="5"/>
      <c r="N868" s="5"/>
      <c r="O868" s="5"/>
    </row>
    <row r="869">
      <c r="A869" s="25">
        <v>44784.0</v>
      </c>
      <c r="B869" s="26">
        <v>141631.0</v>
      </c>
      <c r="E869" s="16"/>
      <c r="K869" s="4"/>
      <c r="L869" s="5"/>
      <c r="M869" s="5"/>
      <c r="N869" s="5"/>
      <c r="O869" s="5"/>
    </row>
    <row r="870">
      <c r="A870" s="25">
        <v>44785.0</v>
      </c>
      <c r="B870" s="26">
        <v>141724.0</v>
      </c>
      <c r="E870" s="16"/>
      <c r="K870" s="4"/>
      <c r="L870" s="5"/>
      <c r="M870" s="5"/>
      <c r="N870" s="5"/>
      <c r="O870" s="5"/>
    </row>
    <row r="871">
      <c r="A871" s="25">
        <v>44786.0</v>
      </c>
      <c r="B871" s="26">
        <v>141724.0</v>
      </c>
      <c r="E871" s="16"/>
      <c r="K871" s="4"/>
      <c r="L871" s="5"/>
      <c r="M871" s="5"/>
      <c r="N871" s="5"/>
      <c r="O871" s="5"/>
    </row>
    <row r="872">
      <c r="A872" s="25">
        <v>44787.0</v>
      </c>
      <c r="B872" s="26">
        <v>141724.0</v>
      </c>
      <c r="E872" s="16"/>
      <c r="K872" s="4"/>
      <c r="L872" s="5"/>
      <c r="M872" s="5"/>
      <c r="N872" s="5"/>
      <c r="O872" s="5"/>
    </row>
    <row r="873">
      <c r="A873" s="25">
        <v>44788.0</v>
      </c>
      <c r="B873" s="26">
        <v>142138.0</v>
      </c>
      <c r="E873" s="16"/>
      <c r="K873" s="4"/>
      <c r="L873" s="5"/>
      <c r="M873" s="5"/>
      <c r="N873" s="5"/>
      <c r="O873" s="5"/>
    </row>
    <row r="874">
      <c r="A874" s="25">
        <v>44789.0</v>
      </c>
      <c r="B874" s="26">
        <v>142233.0</v>
      </c>
      <c r="E874" s="16"/>
      <c r="K874" s="4"/>
      <c r="L874" s="5"/>
      <c r="M874" s="5"/>
      <c r="N874" s="5"/>
      <c r="O874" s="5"/>
    </row>
    <row r="875">
      <c r="A875" s="25">
        <v>44790.0</v>
      </c>
      <c r="B875" s="26">
        <v>142290.0</v>
      </c>
      <c r="E875" s="16"/>
      <c r="K875" s="4"/>
      <c r="L875" s="5"/>
      <c r="M875" s="5"/>
      <c r="N875" s="5"/>
      <c r="O875" s="5"/>
    </row>
    <row r="876">
      <c r="A876" s="25">
        <v>44791.0</v>
      </c>
      <c r="B876" s="26">
        <v>142365.0</v>
      </c>
      <c r="E876" s="16"/>
      <c r="K876" s="4"/>
      <c r="L876" s="5"/>
      <c r="M876" s="5"/>
      <c r="N876" s="5"/>
      <c r="O876" s="5"/>
    </row>
    <row r="877">
      <c r="A877" s="25">
        <v>44792.0</v>
      </c>
      <c r="B877" s="26">
        <v>142443.0</v>
      </c>
      <c r="E877" s="16"/>
      <c r="K877" s="4"/>
      <c r="L877" s="5"/>
      <c r="M877" s="5"/>
      <c r="N877" s="5"/>
      <c r="O877" s="5"/>
    </row>
    <row r="878">
      <c r="A878" s="25">
        <v>44793.0</v>
      </c>
      <c r="B878" s="26">
        <v>142443.0</v>
      </c>
      <c r="E878" s="16"/>
      <c r="K878" s="4"/>
      <c r="L878" s="5"/>
      <c r="M878" s="5"/>
      <c r="N878" s="5"/>
      <c r="O878" s="5"/>
    </row>
    <row r="879">
      <c r="A879" s="25">
        <v>44794.0</v>
      </c>
      <c r="B879" s="26">
        <v>142443.0</v>
      </c>
      <c r="E879" s="16"/>
      <c r="K879" s="4"/>
      <c r="L879" s="5"/>
      <c r="M879" s="5"/>
      <c r="N879" s="5"/>
      <c r="O879" s="5"/>
    </row>
    <row r="880">
      <c r="A880" s="25">
        <v>44795.0</v>
      </c>
      <c r="B880" s="26">
        <v>142508.0</v>
      </c>
      <c r="E880" s="16"/>
      <c r="K880" s="4"/>
      <c r="L880" s="5"/>
      <c r="M880" s="5"/>
      <c r="N880" s="5"/>
      <c r="O880" s="5"/>
    </row>
    <row r="881">
      <c r="A881" s="25">
        <v>44796.0</v>
      </c>
      <c r="B881" s="26">
        <v>142562.0</v>
      </c>
      <c r="E881" s="16"/>
      <c r="K881" s="4"/>
      <c r="L881" s="5"/>
      <c r="M881" s="5"/>
      <c r="N881" s="5"/>
      <c r="O881" s="5"/>
    </row>
    <row r="882">
      <c r="A882" s="25">
        <v>44797.0</v>
      </c>
      <c r="B882" s="26">
        <v>142656.0</v>
      </c>
      <c r="E882" s="16"/>
      <c r="K882" s="4"/>
      <c r="L882" s="5"/>
      <c r="M882" s="5"/>
      <c r="N882" s="5"/>
      <c r="O882" s="5"/>
    </row>
    <row r="883">
      <c r="A883" s="25">
        <v>44798.0</v>
      </c>
      <c r="B883" s="26">
        <v>142741.0</v>
      </c>
      <c r="E883" s="16"/>
      <c r="K883" s="4"/>
      <c r="L883" s="5"/>
      <c r="M883" s="5"/>
      <c r="N883" s="5"/>
      <c r="O883" s="5"/>
    </row>
    <row r="884">
      <c r="A884" s="25">
        <v>44799.0</v>
      </c>
      <c r="B884" s="26">
        <v>142798.0</v>
      </c>
      <c r="E884" s="16"/>
      <c r="K884" s="4"/>
      <c r="L884" s="5"/>
      <c r="M884" s="5"/>
      <c r="N884" s="5"/>
      <c r="O884" s="5"/>
    </row>
    <row r="885">
      <c r="A885" s="25">
        <v>44800.0</v>
      </c>
      <c r="B885" s="26">
        <v>142798.0</v>
      </c>
      <c r="E885" s="16"/>
      <c r="K885" s="4"/>
      <c r="L885" s="5"/>
      <c r="M885" s="5"/>
      <c r="N885" s="5"/>
      <c r="O885" s="5"/>
    </row>
    <row r="886">
      <c r="A886" s="25">
        <v>44801.0</v>
      </c>
      <c r="B886" s="26">
        <v>142798.0</v>
      </c>
      <c r="E886" s="16"/>
      <c r="K886" s="4"/>
      <c r="L886" s="5"/>
      <c r="M886" s="5"/>
      <c r="N886" s="5"/>
      <c r="O886" s="5"/>
    </row>
    <row r="887">
      <c r="A887" s="25">
        <v>44802.0</v>
      </c>
      <c r="B887" s="26">
        <v>143111.0</v>
      </c>
      <c r="E887" s="16"/>
      <c r="K887" s="4"/>
      <c r="L887" s="5"/>
      <c r="M887" s="5"/>
      <c r="N887" s="5"/>
      <c r="O887" s="5"/>
    </row>
    <row r="888">
      <c r="A888" s="25">
        <v>44803.0</v>
      </c>
      <c r="B888" s="26">
        <v>143190.0</v>
      </c>
      <c r="E888" s="16"/>
      <c r="K888" s="4"/>
      <c r="L888" s="5"/>
      <c r="M888" s="5"/>
      <c r="N888" s="5"/>
      <c r="O888" s="5"/>
    </row>
    <row r="889">
      <c r="A889" s="25">
        <v>44804.0</v>
      </c>
      <c r="B889" s="26">
        <v>143259.0</v>
      </c>
      <c r="E889" s="16"/>
      <c r="K889" s="4"/>
      <c r="L889" s="5"/>
      <c r="M889" s="5"/>
      <c r="N889" s="5"/>
      <c r="O889" s="5"/>
    </row>
    <row r="890">
      <c r="A890" s="25">
        <v>44805.0</v>
      </c>
      <c r="B890" s="26">
        <v>143339.0</v>
      </c>
      <c r="E890" s="16"/>
      <c r="K890" s="4"/>
      <c r="L890" s="5"/>
      <c r="M890" s="5"/>
      <c r="N890" s="5"/>
      <c r="O890" s="5"/>
    </row>
    <row r="891">
      <c r="A891" s="25">
        <v>44806.0</v>
      </c>
      <c r="B891" s="26">
        <v>143406.0</v>
      </c>
      <c r="E891" s="16"/>
      <c r="K891" s="4"/>
      <c r="L891" s="5"/>
      <c r="M891" s="5"/>
      <c r="N891" s="5"/>
      <c r="O891" s="5"/>
    </row>
    <row r="892">
      <c r="A892" s="25">
        <v>44807.0</v>
      </c>
      <c r="B892" s="26">
        <v>143406.0</v>
      </c>
      <c r="E892" s="16"/>
      <c r="K892" s="4"/>
      <c r="L892" s="5"/>
      <c r="M892" s="5"/>
      <c r="N892" s="5"/>
      <c r="O892" s="5"/>
    </row>
    <row r="893">
      <c r="A893" s="25">
        <v>44808.0</v>
      </c>
      <c r="B893" s="26">
        <v>143406.0</v>
      </c>
      <c r="E893" s="16"/>
      <c r="K893" s="4"/>
      <c r="L893" s="5"/>
      <c r="M893" s="5"/>
      <c r="N893" s="5"/>
      <c r="O893" s="5"/>
    </row>
    <row r="894">
      <c r="A894" s="25">
        <v>44809.0</v>
      </c>
      <c r="B894" s="26">
        <v>143676.0</v>
      </c>
      <c r="E894" s="16"/>
      <c r="K894" s="4"/>
      <c r="L894" s="5"/>
      <c r="M894" s="5"/>
      <c r="N894" s="5"/>
      <c r="O894" s="5"/>
    </row>
    <row r="895">
      <c r="A895" s="25">
        <v>44810.0</v>
      </c>
      <c r="B895" s="26">
        <v>143743.0</v>
      </c>
      <c r="E895" s="16"/>
      <c r="K895" s="4"/>
      <c r="L895" s="5"/>
      <c r="M895" s="5"/>
      <c r="N895" s="5"/>
      <c r="O895" s="5"/>
    </row>
    <row r="896">
      <c r="A896" s="25">
        <v>44811.0</v>
      </c>
      <c r="B896" s="26">
        <v>143743.0</v>
      </c>
      <c r="E896" s="16"/>
      <c r="K896" s="4"/>
      <c r="L896" s="5"/>
      <c r="M896" s="5"/>
      <c r="N896" s="5"/>
      <c r="O896" s="5"/>
    </row>
    <row r="897">
      <c r="A897" s="25">
        <v>44812.0</v>
      </c>
      <c r="B897" s="26">
        <v>143965.0</v>
      </c>
      <c r="E897" s="16"/>
      <c r="K897" s="4"/>
      <c r="L897" s="5"/>
      <c r="M897" s="5"/>
      <c r="N897" s="5"/>
      <c r="O897" s="5"/>
    </row>
    <row r="898">
      <c r="A898" s="25">
        <v>44813.0</v>
      </c>
      <c r="B898" s="26">
        <v>144050.0</v>
      </c>
      <c r="E898" s="16"/>
      <c r="K898" s="4"/>
      <c r="L898" s="5"/>
      <c r="M898" s="5"/>
      <c r="N898" s="5"/>
      <c r="O898" s="5"/>
    </row>
    <row r="899">
      <c r="A899" s="25">
        <v>44814.0</v>
      </c>
      <c r="B899" s="26">
        <v>144050.0</v>
      </c>
      <c r="E899" s="16"/>
      <c r="K899" s="4"/>
      <c r="L899" s="5"/>
      <c r="M899" s="5"/>
      <c r="N899" s="5"/>
      <c r="O899" s="5"/>
    </row>
    <row r="900">
      <c r="A900" s="25">
        <v>44815.0</v>
      </c>
      <c r="B900" s="26">
        <v>144050.0</v>
      </c>
      <c r="E900" s="16"/>
      <c r="K900" s="4"/>
      <c r="L900" s="5"/>
      <c r="M900" s="5"/>
      <c r="N900" s="5"/>
      <c r="O900" s="5"/>
    </row>
    <row r="901">
      <c r="A901" s="25">
        <v>44816.0</v>
      </c>
      <c r="B901" s="26">
        <v>144124.0</v>
      </c>
      <c r="E901" s="16"/>
      <c r="K901" s="4"/>
      <c r="L901" s="5"/>
      <c r="M901" s="5"/>
      <c r="N901" s="5"/>
      <c r="O901" s="5"/>
    </row>
    <row r="902">
      <c r="A902" s="25">
        <v>44817.0</v>
      </c>
      <c r="B902" s="26">
        <v>144192.0</v>
      </c>
      <c r="E902" s="16"/>
      <c r="K902" s="4"/>
      <c r="L902" s="5"/>
      <c r="M902" s="5"/>
      <c r="N902" s="5"/>
      <c r="O902" s="5"/>
    </row>
    <row r="903">
      <c r="A903" s="25">
        <v>44818.0</v>
      </c>
      <c r="B903" s="26">
        <v>144239.0</v>
      </c>
      <c r="E903" s="16"/>
      <c r="K903" s="4"/>
      <c r="L903" s="5"/>
      <c r="M903" s="5"/>
      <c r="N903" s="5"/>
      <c r="O903" s="5"/>
    </row>
    <row r="904">
      <c r="A904" s="25">
        <v>44819.0</v>
      </c>
      <c r="B904" s="26">
        <v>144334.0</v>
      </c>
      <c r="E904" s="16"/>
      <c r="K904" s="4"/>
      <c r="L904" s="5"/>
      <c r="M904" s="5"/>
      <c r="N904" s="5"/>
      <c r="O904" s="5"/>
    </row>
    <row r="905">
      <c r="A905" s="25">
        <v>44820.0</v>
      </c>
      <c r="B905" s="26">
        <v>144428.0</v>
      </c>
      <c r="E905" s="16"/>
      <c r="K905" s="4"/>
      <c r="L905" s="5"/>
      <c r="M905" s="5"/>
      <c r="N905" s="5"/>
      <c r="O905" s="5"/>
    </row>
    <row r="906">
      <c r="A906" s="25">
        <v>44821.0</v>
      </c>
      <c r="B906" s="26">
        <v>144428.0</v>
      </c>
      <c r="E906" s="16"/>
      <c r="K906" s="4"/>
      <c r="L906" s="5"/>
      <c r="M906" s="5"/>
      <c r="N906" s="5"/>
      <c r="O906" s="5"/>
    </row>
    <row r="907">
      <c r="A907" s="25">
        <v>44822.0</v>
      </c>
      <c r="B907" s="26">
        <v>144428.0</v>
      </c>
      <c r="E907" s="16"/>
      <c r="K907" s="4"/>
      <c r="L907" s="5"/>
      <c r="M907" s="5"/>
      <c r="N907" s="5"/>
      <c r="O907" s="5"/>
    </row>
    <row r="908">
      <c r="A908" s="25">
        <v>44823.0</v>
      </c>
      <c r="B908" s="26">
        <v>144744.0</v>
      </c>
      <c r="E908" s="16"/>
      <c r="K908" s="4"/>
      <c r="L908" s="5"/>
      <c r="M908" s="5"/>
      <c r="N908" s="5"/>
      <c r="O908" s="5"/>
    </row>
    <row r="909">
      <c r="A909" s="25">
        <v>44824.0</v>
      </c>
      <c r="B909" s="26">
        <v>144744.0</v>
      </c>
      <c r="E909" s="16"/>
      <c r="K909" s="4"/>
      <c r="L909" s="5"/>
      <c r="M909" s="5"/>
      <c r="N909" s="5"/>
      <c r="O909" s="5"/>
    </row>
    <row r="910">
      <c r="A910" s="25">
        <v>44825.0</v>
      </c>
      <c r="B910" s="26">
        <v>144928.0</v>
      </c>
      <c r="E910" s="16"/>
      <c r="K910" s="4"/>
      <c r="L910" s="5"/>
      <c r="M910" s="5"/>
      <c r="N910" s="5"/>
      <c r="O910" s="5"/>
    </row>
    <row r="911">
      <c r="A911" s="25">
        <v>44826.0</v>
      </c>
      <c r="B911" s="26">
        <v>145033.0</v>
      </c>
      <c r="E911" s="16"/>
      <c r="K911" s="4"/>
      <c r="L911" s="5"/>
      <c r="M911" s="5"/>
      <c r="N911" s="5"/>
      <c r="O911" s="5"/>
    </row>
    <row r="912">
      <c r="A912" s="25">
        <v>44827.0</v>
      </c>
      <c r="B912" s="26">
        <v>145117.0</v>
      </c>
      <c r="E912" s="16"/>
      <c r="K912" s="4"/>
      <c r="L912" s="5"/>
      <c r="M912" s="5"/>
      <c r="N912" s="5"/>
      <c r="O912" s="5"/>
    </row>
    <row r="913">
      <c r="A913" s="25">
        <v>44828.0</v>
      </c>
      <c r="B913" s="26">
        <v>145117.0</v>
      </c>
      <c r="E913" s="16"/>
      <c r="K913" s="4"/>
      <c r="L913" s="5"/>
      <c r="M913" s="5"/>
      <c r="N913" s="5"/>
      <c r="O913" s="5"/>
    </row>
    <row r="914">
      <c r="A914" s="25">
        <v>44829.0</v>
      </c>
      <c r="B914" s="26">
        <v>145117.0</v>
      </c>
      <c r="E914" s="16"/>
      <c r="K914" s="4"/>
      <c r="L914" s="5"/>
      <c r="M914" s="5"/>
      <c r="N914" s="5"/>
      <c r="O914" s="5"/>
    </row>
    <row r="915">
      <c r="A915" s="25">
        <v>44830.0</v>
      </c>
      <c r="B915" s="26">
        <v>145396.0</v>
      </c>
      <c r="E915" s="16"/>
      <c r="K915" s="4"/>
      <c r="L915" s="5"/>
      <c r="M915" s="5"/>
      <c r="N915" s="5"/>
      <c r="O915" s="5"/>
    </row>
    <row r="916">
      <c r="A916" s="25">
        <v>44831.0</v>
      </c>
      <c r="B916" s="26">
        <v>145437.0</v>
      </c>
      <c r="E916" s="16"/>
      <c r="K916" s="4"/>
      <c r="L916" s="5"/>
      <c r="M916" s="5"/>
      <c r="N916" s="5"/>
      <c r="O916" s="5"/>
    </row>
    <row r="917">
      <c r="A917" s="25">
        <v>44832.0</v>
      </c>
      <c r="B917" s="26">
        <v>145452.0</v>
      </c>
      <c r="E917" s="16"/>
      <c r="K917" s="4"/>
      <c r="L917" s="5"/>
      <c r="M917" s="5"/>
      <c r="N917" s="5"/>
      <c r="O917" s="5"/>
    </row>
    <row r="918">
      <c r="A918" s="25">
        <v>44833.0</v>
      </c>
      <c r="B918" s="26">
        <v>145525.0</v>
      </c>
      <c r="E918" s="16"/>
      <c r="K918" s="4"/>
      <c r="L918" s="5"/>
      <c r="M918" s="5"/>
      <c r="N918" s="5"/>
      <c r="O918" s="5"/>
    </row>
    <row r="919">
      <c r="A919" s="25">
        <v>44834.0</v>
      </c>
      <c r="B919" s="26">
        <v>145578.0</v>
      </c>
      <c r="E919" s="16"/>
      <c r="K919" s="4"/>
      <c r="L919" s="5"/>
      <c r="M919" s="5"/>
      <c r="N919" s="5"/>
      <c r="O919" s="5"/>
    </row>
    <row r="920">
      <c r="A920" s="25">
        <v>44835.0</v>
      </c>
      <c r="B920" s="26">
        <v>145578.0</v>
      </c>
      <c r="E920" s="16"/>
      <c r="K920" s="4"/>
      <c r="L920" s="5"/>
      <c r="M920" s="5"/>
      <c r="N920" s="5"/>
      <c r="O920" s="5"/>
    </row>
    <row r="921">
      <c r="A921" s="25">
        <v>44836.0</v>
      </c>
      <c r="B921" s="26">
        <v>145578.0</v>
      </c>
      <c r="E921" s="16"/>
      <c r="K921" s="4"/>
      <c r="L921" s="5"/>
      <c r="M921" s="5"/>
      <c r="N921" s="5"/>
      <c r="O921" s="5"/>
    </row>
    <row r="922">
      <c r="A922" s="25">
        <v>44837.0</v>
      </c>
      <c r="B922" s="26">
        <v>145672.0</v>
      </c>
      <c r="E922" s="16"/>
      <c r="K922" s="4"/>
      <c r="L922" s="5"/>
      <c r="M922" s="5"/>
      <c r="N922" s="5"/>
      <c r="O922" s="5"/>
    </row>
    <row r="923">
      <c r="A923" s="25">
        <v>44838.0</v>
      </c>
      <c r="B923" s="26">
        <v>145714.0</v>
      </c>
      <c r="E923" s="16"/>
      <c r="K923" s="4"/>
      <c r="L923" s="5"/>
      <c r="M923" s="5"/>
      <c r="N923" s="5"/>
      <c r="O923" s="5"/>
    </row>
    <row r="924">
      <c r="A924" s="25">
        <v>44839.0</v>
      </c>
      <c r="B924" s="26">
        <v>145735.0</v>
      </c>
      <c r="E924" s="16"/>
      <c r="K924" s="4"/>
      <c r="L924" s="5"/>
      <c r="M924" s="5"/>
      <c r="N924" s="5"/>
      <c r="O924" s="5"/>
    </row>
    <row r="925">
      <c r="A925" s="25">
        <v>44840.0</v>
      </c>
      <c r="B925" s="26">
        <v>145759.0</v>
      </c>
      <c r="E925" s="16"/>
      <c r="K925" s="4"/>
      <c r="L925" s="5"/>
      <c r="M925" s="5"/>
      <c r="N925" s="5"/>
      <c r="O925" s="5"/>
    </row>
    <row r="926">
      <c r="A926" s="25">
        <v>44841.0</v>
      </c>
      <c r="B926" s="26">
        <v>145789.0</v>
      </c>
      <c r="E926" s="16"/>
      <c r="K926" s="4"/>
      <c r="L926" s="5"/>
      <c r="M926" s="5"/>
      <c r="N926" s="5"/>
      <c r="O926" s="5"/>
    </row>
    <row r="927">
      <c r="A927" s="25">
        <v>44842.0</v>
      </c>
      <c r="B927" s="26">
        <v>145789.0</v>
      </c>
      <c r="E927" s="16"/>
      <c r="K927" s="4"/>
      <c r="L927" s="5"/>
      <c r="M927" s="5"/>
      <c r="N927" s="5"/>
      <c r="O927" s="5"/>
    </row>
    <row r="928">
      <c r="A928" s="25">
        <v>44843.0</v>
      </c>
      <c r="B928" s="26">
        <v>145789.0</v>
      </c>
      <c r="E928" s="16"/>
      <c r="K928" s="4"/>
      <c r="L928" s="5"/>
      <c r="M928" s="5"/>
      <c r="N928" s="5"/>
      <c r="O928" s="5"/>
    </row>
    <row r="929">
      <c r="A929" s="25">
        <v>44844.0</v>
      </c>
      <c r="B929" s="26">
        <v>145948.0</v>
      </c>
      <c r="E929" s="16"/>
      <c r="K929" s="4"/>
      <c r="L929" s="5"/>
      <c r="M929" s="5"/>
      <c r="N929" s="5"/>
      <c r="O929" s="5"/>
    </row>
    <row r="930">
      <c r="A930" s="25">
        <v>44845.0</v>
      </c>
      <c r="B930" s="26">
        <v>145991.0</v>
      </c>
      <c r="E930" s="16"/>
      <c r="K930" s="4"/>
      <c r="L930" s="5"/>
      <c r="M930" s="5"/>
      <c r="N930" s="5"/>
      <c r="O930" s="5"/>
    </row>
    <row r="931">
      <c r="A931" s="25">
        <v>44846.0</v>
      </c>
      <c r="B931" s="26">
        <v>145991.0</v>
      </c>
      <c r="E931" s="16"/>
      <c r="K931" s="4"/>
      <c r="L931" s="5"/>
      <c r="M931" s="5"/>
      <c r="N931" s="5"/>
      <c r="O931" s="5"/>
    </row>
    <row r="932">
      <c r="A932" s="25">
        <v>44847.0</v>
      </c>
      <c r="B932" s="26">
        <v>145991.0</v>
      </c>
      <c r="E932" s="16"/>
      <c r="K932" s="4"/>
      <c r="L932" s="5"/>
      <c r="M932" s="5"/>
      <c r="N932" s="5"/>
      <c r="O932" s="5"/>
    </row>
    <row r="933">
      <c r="A933" s="25">
        <v>44848.0</v>
      </c>
      <c r="B933" s="26">
        <v>145991.0</v>
      </c>
      <c r="E933" s="16"/>
      <c r="K933" s="4"/>
      <c r="L933" s="5"/>
      <c r="M933" s="5"/>
      <c r="N933" s="5"/>
      <c r="O933" s="5"/>
    </row>
    <row r="934">
      <c r="A934" s="25">
        <v>44849.0</v>
      </c>
      <c r="B934" s="26">
        <v>145991.0</v>
      </c>
      <c r="E934" s="16"/>
      <c r="K934" s="4"/>
      <c r="L934" s="5"/>
      <c r="M934" s="5"/>
      <c r="N934" s="5"/>
      <c r="O934" s="5"/>
    </row>
    <row r="935">
      <c r="A935" s="25">
        <v>44850.0</v>
      </c>
      <c r="B935" s="26">
        <v>145991.0</v>
      </c>
      <c r="E935" s="16"/>
      <c r="K935" s="4"/>
      <c r="L935" s="5"/>
      <c r="M935" s="5"/>
      <c r="N935" s="5"/>
      <c r="O935" s="5"/>
    </row>
    <row r="936">
      <c r="A936" s="25">
        <v>44851.0</v>
      </c>
      <c r="B936" s="26">
        <v>146058.0</v>
      </c>
      <c r="E936" s="16"/>
      <c r="K936" s="4"/>
      <c r="L936" s="5"/>
      <c r="M936" s="5"/>
      <c r="N936" s="5"/>
      <c r="O936" s="5"/>
    </row>
    <row r="937">
      <c r="A937" s="25">
        <v>44852.0</v>
      </c>
      <c r="B937" s="26">
        <v>146064.0</v>
      </c>
      <c r="E937" s="16"/>
      <c r="K937" s="4"/>
      <c r="L937" s="5"/>
      <c r="M937" s="5"/>
      <c r="N937" s="5"/>
      <c r="O937" s="5"/>
    </row>
    <row r="938">
      <c r="A938" s="25">
        <v>44853.0</v>
      </c>
      <c r="B938" s="26">
        <v>146064.0</v>
      </c>
      <c r="E938" s="16"/>
      <c r="K938" s="4"/>
      <c r="L938" s="5"/>
      <c r="M938" s="5"/>
      <c r="N938" s="5"/>
      <c r="O938" s="5"/>
    </row>
    <row r="939">
      <c r="A939" s="25">
        <v>44854.0</v>
      </c>
      <c r="B939" s="26">
        <v>146074.0</v>
      </c>
      <c r="E939" s="16"/>
      <c r="K939" s="4"/>
      <c r="L939" s="5"/>
      <c r="M939" s="5"/>
      <c r="N939" s="5"/>
      <c r="O939" s="5"/>
    </row>
    <row r="940">
      <c r="A940" s="25">
        <v>44855.0</v>
      </c>
      <c r="B940" s="26">
        <v>146074.0</v>
      </c>
      <c r="E940" s="16"/>
      <c r="K940" s="4"/>
      <c r="L940" s="5"/>
      <c r="M940" s="5"/>
      <c r="N940" s="5"/>
      <c r="O940" s="5"/>
    </row>
    <row r="941">
      <c r="A941" s="25">
        <v>44856.0</v>
      </c>
      <c r="B941" s="26">
        <v>146074.0</v>
      </c>
      <c r="E941" s="16"/>
      <c r="K941" s="4"/>
      <c r="L941" s="5"/>
      <c r="M941" s="5"/>
      <c r="N941" s="5"/>
      <c r="O941" s="5"/>
    </row>
    <row r="942">
      <c r="A942" s="25">
        <v>44857.0</v>
      </c>
      <c r="B942" s="26">
        <v>146074.0</v>
      </c>
      <c r="E942" s="16"/>
      <c r="K942" s="4"/>
      <c r="L942" s="5"/>
      <c r="M942" s="5"/>
      <c r="N942" s="5"/>
      <c r="O942" s="5"/>
    </row>
    <row r="943">
      <c r="A943" s="25">
        <v>44858.0</v>
      </c>
      <c r="B943" s="26">
        <v>146153.0</v>
      </c>
      <c r="E943" s="16"/>
      <c r="K943" s="4"/>
      <c r="L943" s="5"/>
      <c r="M943" s="5"/>
      <c r="N943" s="5"/>
      <c r="O943" s="5"/>
    </row>
    <row r="944">
      <c r="A944" s="25">
        <v>44859.0</v>
      </c>
      <c r="B944" s="26">
        <v>146172.0</v>
      </c>
      <c r="E944" s="16"/>
      <c r="K944" s="4"/>
      <c r="L944" s="5"/>
      <c r="M944" s="5"/>
      <c r="N944" s="5"/>
      <c r="O944" s="5"/>
    </row>
    <row r="945">
      <c r="A945" s="25">
        <v>44860.0</v>
      </c>
      <c r="B945" s="26">
        <v>146172.0</v>
      </c>
      <c r="E945" s="16"/>
      <c r="K945" s="4"/>
      <c r="L945" s="5"/>
      <c r="M945" s="5"/>
      <c r="N945" s="5"/>
      <c r="O945" s="5"/>
    </row>
    <row r="946">
      <c r="A946" s="25">
        <v>44861.0</v>
      </c>
      <c r="B946" s="26">
        <v>146172.0</v>
      </c>
      <c r="E946" s="16"/>
      <c r="K946" s="4"/>
      <c r="L946" s="5"/>
      <c r="M946" s="5"/>
      <c r="N946" s="5"/>
      <c r="O946" s="5"/>
    </row>
    <row r="947">
      <c r="A947" s="25">
        <v>44862.0</v>
      </c>
      <c r="B947" s="26">
        <v>146172.0</v>
      </c>
      <c r="E947" s="16"/>
      <c r="K947" s="4"/>
      <c r="L947" s="5"/>
      <c r="M947" s="5"/>
      <c r="N947" s="5"/>
      <c r="O947" s="5"/>
    </row>
    <row r="948">
      <c r="A948" s="25">
        <v>44863.0</v>
      </c>
      <c r="B948" s="26">
        <v>146172.0</v>
      </c>
      <c r="E948" s="16"/>
      <c r="K948" s="4"/>
      <c r="L948" s="5"/>
      <c r="M948" s="5"/>
      <c r="N948" s="5"/>
      <c r="O948" s="5"/>
    </row>
    <row r="949">
      <c r="A949" s="25">
        <v>44864.0</v>
      </c>
      <c r="B949" s="26">
        <v>146172.0</v>
      </c>
      <c r="E949" s="16"/>
      <c r="K949" s="4"/>
      <c r="L949" s="5"/>
      <c r="M949" s="5"/>
      <c r="N949" s="5"/>
      <c r="O949" s="5"/>
    </row>
    <row r="950">
      <c r="A950" s="25">
        <v>44865.0</v>
      </c>
      <c r="B950" s="26">
        <v>146215.0</v>
      </c>
      <c r="E950" s="16"/>
      <c r="K950" s="4"/>
      <c r="L950" s="5"/>
      <c r="M950" s="5"/>
      <c r="N950" s="5"/>
      <c r="O950" s="5"/>
    </row>
    <row r="951">
      <c r="A951" s="25">
        <v>44866.0</v>
      </c>
      <c r="B951" s="26">
        <v>146236.0</v>
      </c>
      <c r="E951" s="16"/>
      <c r="K951" s="4"/>
      <c r="L951" s="5"/>
      <c r="M951" s="5"/>
      <c r="N951" s="5"/>
      <c r="O951" s="5"/>
    </row>
    <row r="952">
      <c r="A952" s="25">
        <v>44867.0</v>
      </c>
      <c r="B952" s="26">
        <v>146236.0</v>
      </c>
      <c r="E952" s="16"/>
      <c r="K952" s="4"/>
      <c r="L952" s="5"/>
      <c r="M952" s="5"/>
      <c r="N952" s="5"/>
      <c r="O952" s="5"/>
    </row>
    <row r="953">
      <c r="A953" s="25">
        <v>44868.0</v>
      </c>
      <c r="B953" s="26">
        <v>146258.0</v>
      </c>
      <c r="E953" s="16"/>
      <c r="K953" s="4"/>
      <c r="L953" s="5"/>
      <c r="M953" s="5"/>
      <c r="N953" s="5"/>
      <c r="O953" s="5"/>
    </row>
    <row r="954">
      <c r="A954" s="25">
        <v>44869.0</v>
      </c>
      <c r="B954" s="26">
        <v>146288.0</v>
      </c>
      <c r="E954" s="16"/>
      <c r="K954" s="4"/>
      <c r="L954" s="5"/>
      <c r="M954" s="5"/>
      <c r="N954" s="5"/>
      <c r="O954" s="5"/>
    </row>
    <row r="955">
      <c r="A955" s="25">
        <v>44870.0</v>
      </c>
      <c r="B955" s="26">
        <v>146288.0</v>
      </c>
      <c r="E955" s="16"/>
      <c r="K955" s="4"/>
      <c r="L955" s="5"/>
      <c r="M955" s="5"/>
      <c r="N955" s="5"/>
      <c r="O955" s="5"/>
    </row>
    <row r="956">
      <c r="A956" s="25">
        <v>44871.0</v>
      </c>
      <c r="B956" s="26">
        <v>146288.0</v>
      </c>
      <c r="E956" s="16"/>
      <c r="K956" s="4"/>
      <c r="L956" s="5"/>
      <c r="M956" s="5"/>
      <c r="N956" s="5"/>
      <c r="O956" s="5"/>
    </row>
    <row r="957">
      <c r="A957" s="25">
        <v>44872.0</v>
      </c>
      <c r="B957" s="26">
        <v>146289.0</v>
      </c>
      <c r="E957" s="16"/>
      <c r="K957" s="4"/>
      <c r="L957" s="5"/>
      <c r="M957" s="5"/>
      <c r="N957" s="5"/>
      <c r="O957" s="5"/>
    </row>
    <row r="958">
      <c r="A958" s="25">
        <v>44873.0</v>
      </c>
      <c r="B958" s="26">
        <v>146290.0</v>
      </c>
      <c r="E958" s="16"/>
      <c r="K958" s="4"/>
      <c r="L958" s="5"/>
      <c r="M958" s="5"/>
      <c r="N958" s="5"/>
      <c r="O958" s="5"/>
    </row>
    <row r="959">
      <c r="A959" s="25">
        <v>44874.0</v>
      </c>
      <c r="B959" s="26">
        <v>146292.0</v>
      </c>
      <c r="E959" s="16"/>
      <c r="K959" s="4"/>
      <c r="L959" s="5"/>
      <c r="M959" s="5"/>
      <c r="N959" s="5"/>
      <c r="O959" s="5"/>
    </row>
    <row r="960">
      <c r="A960" s="25">
        <v>44875.0</v>
      </c>
      <c r="B960" s="26">
        <v>146292.0</v>
      </c>
      <c r="E960" s="16"/>
      <c r="K960" s="4"/>
      <c r="L960" s="5"/>
      <c r="M960" s="5"/>
      <c r="N960" s="5"/>
      <c r="O960" s="5"/>
    </row>
    <row r="961">
      <c r="A961" s="25">
        <v>44876.0</v>
      </c>
      <c r="B961" s="26">
        <v>146296.0</v>
      </c>
      <c r="E961" s="16"/>
      <c r="K961" s="4"/>
      <c r="L961" s="5"/>
      <c r="M961" s="5"/>
      <c r="N961" s="5"/>
      <c r="O961" s="5"/>
    </row>
    <row r="962">
      <c r="A962" s="25">
        <v>44877.0</v>
      </c>
      <c r="B962" s="26">
        <v>146296.0</v>
      </c>
      <c r="E962" s="16"/>
      <c r="K962" s="4"/>
      <c r="L962" s="5"/>
      <c r="M962" s="5"/>
      <c r="N962" s="5"/>
      <c r="O962" s="5"/>
    </row>
    <row r="963">
      <c r="A963" s="25">
        <v>44878.0</v>
      </c>
      <c r="B963" s="26">
        <v>146296.0</v>
      </c>
      <c r="E963" s="16"/>
      <c r="K963" s="4"/>
      <c r="L963" s="5"/>
      <c r="M963" s="5"/>
      <c r="N963" s="5"/>
      <c r="O963" s="5"/>
    </row>
    <row r="964">
      <c r="A964" s="25">
        <v>44879.0</v>
      </c>
      <c r="B964" s="26">
        <v>146296.0</v>
      </c>
      <c r="E964" s="16"/>
      <c r="K964" s="4"/>
      <c r="L964" s="5"/>
      <c r="M964" s="5"/>
      <c r="N964" s="5"/>
      <c r="O964" s="5"/>
    </row>
    <row r="965">
      <c r="A965" s="25">
        <v>44880.0</v>
      </c>
      <c r="B965" s="26">
        <v>146296.0</v>
      </c>
      <c r="E965" s="16"/>
      <c r="K965" s="4"/>
      <c r="L965" s="5"/>
      <c r="M965" s="5"/>
      <c r="N965" s="5"/>
      <c r="O965" s="5"/>
    </row>
    <row r="966">
      <c r="A966" s="25">
        <v>44881.0</v>
      </c>
      <c r="B966" s="26">
        <v>146304.0</v>
      </c>
      <c r="E966" s="16"/>
      <c r="K966" s="4"/>
      <c r="L966" s="5"/>
      <c r="M966" s="5"/>
      <c r="N966" s="5"/>
      <c r="O966" s="5"/>
    </row>
    <row r="967">
      <c r="A967" s="25">
        <v>44882.0</v>
      </c>
      <c r="B967" s="26">
        <v>146324.0</v>
      </c>
      <c r="E967" s="16"/>
      <c r="K967" s="4"/>
      <c r="L967" s="5"/>
      <c r="M967" s="5"/>
      <c r="N967" s="5"/>
      <c r="O967" s="5"/>
    </row>
    <row r="968">
      <c r="A968" s="25">
        <v>44883.0</v>
      </c>
      <c r="B968" s="26">
        <v>146333.0</v>
      </c>
      <c r="E968" s="16"/>
      <c r="K968" s="4"/>
      <c r="L968" s="5"/>
      <c r="M968" s="5"/>
      <c r="N968" s="5"/>
      <c r="O968" s="5"/>
    </row>
    <row r="969">
      <c r="A969" s="25">
        <v>44884.0</v>
      </c>
      <c r="B969" s="26">
        <v>146333.0</v>
      </c>
      <c r="E969" s="16"/>
      <c r="K969" s="4"/>
      <c r="L969" s="5"/>
      <c r="M969" s="5"/>
      <c r="N969" s="5"/>
      <c r="O969" s="5"/>
    </row>
    <row r="970">
      <c r="A970" s="25">
        <v>44885.0</v>
      </c>
      <c r="B970" s="26">
        <v>146333.0</v>
      </c>
      <c r="E970" s="16"/>
      <c r="K970" s="4"/>
      <c r="L970" s="5"/>
      <c r="M970" s="5"/>
      <c r="N970" s="5"/>
      <c r="O970" s="5"/>
    </row>
    <row r="971">
      <c r="A971" s="25">
        <v>44886.0</v>
      </c>
      <c r="B971" s="26">
        <v>146398.0</v>
      </c>
      <c r="E971" s="16"/>
      <c r="K971" s="4"/>
      <c r="L971" s="5"/>
      <c r="M971" s="5"/>
      <c r="N971" s="5"/>
      <c r="O971" s="5"/>
    </row>
    <row r="972">
      <c r="A972" s="25">
        <v>44887.0</v>
      </c>
      <c r="B972" s="26">
        <v>146421.0</v>
      </c>
      <c r="E972" s="16"/>
      <c r="K972" s="4"/>
      <c r="L972" s="5"/>
      <c r="M972" s="5"/>
      <c r="N972" s="5"/>
      <c r="O972" s="5"/>
    </row>
    <row r="973">
      <c r="A973" s="25">
        <v>44888.0</v>
      </c>
      <c r="B973" s="26">
        <v>146439.0</v>
      </c>
      <c r="E973" s="16"/>
      <c r="K973" s="4"/>
      <c r="L973" s="5"/>
      <c r="M973" s="5"/>
      <c r="N973" s="5"/>
      <c r="O973" s="5"/>
    </row>
    <row r="974">
      <c r="A974" s="25">
        <v>44889.0</v>
      </c>
      <c r="B974" s="26">
        <v>146439.0</v>
      </c>
      <c r="E974" s="16"/>
      <c r="K974" s="4"/>
      <c r="L974" s="5"/>
      <c r="M974" s="5"/>
      <c r="N974" s="5"/>
      <c r="O974" s="5"/>
    </row>
    <row r="975">
      <c r="A975" s="25">
        <v>44890.0</v>
      </c>
      <c r="B975" s="26">
        <v>146470.0</v>
      </c>
      <c r="E975" s="16"/>
      <c r="K975" s="4"/>
      <c r="L975" s="5"/>
      <c r="M975" s="5"/>
      <c r="N975" s="5"/>
      <c r="O975" s="5"/>
    </row>
    <row r="976">
      <c r="A976" s="25">
        <v>44891.0</v>
      </c>
      <c r="B976" s="26">
        <v>146470.0</v>
      </c>
      <c r="E976" s="16"/>
      <c r="K976" s="4"/>
      <c r="L976" s="5"/>
      <c r="M976" s="5"/>
      <c r="N976" s="5"/>
      <c r="O976" s="5"/>
    </row>
    <row r="977">
      <c r="A977" s="25">
        <v>44892.0</v>
      </c>
      <c r="B977" s="26">
        <v>146470.0</v>
      </c>
      <c r="E977" s="16"/>
      <c r="K977" s="4"/>
      <c r="L977" s="5"/>
      <c r="M977" s="5"/>
      <c r="N977" s="5"/>
      <c r="O977" s="5"/>
    </row>
    <row r="978">
      <c r="A978" s="25">
        <v>44893.0</v>
      </c>
      <c r="B978" s="26">
        <v>146470.0</v>
      </c>
      <c r="E978" s="16"/>
      <c r="K978" s="4"/>
      <c r="L978" s="5"/>
      <c r="M978" s="5"/>
      <c r="N978" s="5"/>
      <c r="O978" s="5"/>
    </row>
    <row r="979">
      <c r="A979" s="25">
        <v>44894.0</v>
      </c>
      <c r="B979" s="26">
        <v>146470.0</v>
      </c>
      <c r="E979" s="16"/>
      <c r="K979" s="4"/>
      <c r="L979" s="5"/>
      <c r="M979" s="5"/>
      <c r="N979" s="5"/>
      <c r="O979" s="5"/>
    </row>
    <row r="980">
      <c r="A980" s="25">
        <v>44895.0</v>
      </c>
      <c r="B980" s="26">
        <v>146682.0</v>
      </c>
      <c r="E980" s="16"/>
      <c r="K980" s="4"/>
      <c r="L980" s="5"/>
      <c r="M980" s="5"/>
      <c r="N980" s="5"/>
      <c r="O980" s="5"/>
    </row>
    <row r="981">
      <c r="A981" s="25">
        <v>44896.0</v>
      </c>
      <c r="B981" s="26">
        <v>146682.0</v>
      </c>
      <c r="E981" s="16"/>
      <c r="K981" s="4"/>
      <c r="L981" s="5"/>
      <c r="M981" s="5"/>
      <c r="N981" s="5"/>
      <c r="O981" s="5"/>
    </row>
    <row r="982">
      <c r="A982" s="25">
        <v>44897.0</v>
      </c>
      <c r="B982" s="26">
        <v>146682.0</v>
      </c>
      <c r="E982" s="16"/>
      <c r="K982" s="4"/>
      <c r="L982" s="5"/>
      <c r="M982" s="5"/>
      <c r="N982" s="5"/>
      <c r="O982" s="5"/>
    </row>
    <row r="983">
      <c r="A983" s="25">
        <v>44898.0</v>
      </c>
      <c r="B983" s="26">
        <v>146682.0</v>
      </c>
      <c r="E983" s="16"/>
      <c r="K983" s="4"/>
      <c r="L983" s="5"/>
      <c r="M983" s="5"/>
      <c r="N983" s="5"/>
      <c r="O983" s="5"/>
    </row>
    <row r="984">
      <c r="A984" s="25">
        <v>44899.0</v>
      </c>
      <c r="B984" s="26">
        <v>146682.0</v>
      </c>
      <c r="E984" s="16"/>
      <c r="K984" s="4"/>
      <c r="L984" s="5"/>
      <c r="M984" s="5"/>
      <c r="N984" s="5"/>
      <c r="O984" s="5"/>
    </row>
    <row r="985">
      <c r="A985" s="25">
        <v>44900.0</v>
      </c>
      <c r="B985" s="26">
        <v>146682.0</v>
      </c>
      <c r="E985" s="16"/>
      <c r="K985" s="4"/>
      <c r="L985" s="5"/>
      <c r="M985" s="5"/>
      <c r="N985" s="5"/>
      <c r="O985" s="5"/>
    </row>
    <row r="986">
      <c r="A986" s="25">
        <v>44901.0</v>
      </c>
      <c r="B986" s="26">
        <v>146682.0</v>
      </c>
      <c r="E986" s="16"/>
      <c r="K986" s="4"/>
      <c r="L986" s="5"/>
      <c r="M986" s="5"/>
      <c r="N986" s="5"/>
      <c r="O986" s="5"/>
    </row>
    <row r="987">
      <c r="A987" s="25">
        <v>44902.0</v>
      </c>
      <c r="B987" s="26">
        <v>146682.0</v>
      </c>
      <c r="E987" s="16"/>
      <c r="K987" s="4"/>
      <c r="L987" s="5"/>
      <c r="M987" s="5"/>
      <c r="N987" s="5"/>
      <c r="O987" s="5"/>
    </row>
    <row r="988">
      <c r="A988" s="25">
        <v>44903.0</v>
      </c>
      <c r="B988" s="26">
        <v>146682.0</v>
      </c>
      <c r="E988" s="16"/>
      <c r="K988" s="4"/>
      <c r="L988" s="5"/>
      <c r="M988" s="5"/>
      <c r="N988" s="5"/>
      <c r="O988" s="5"/>
    </row>
    <row r="989">
      <c r="A989" s="25">
        <v>44904.0</v>
      </c>
      <c r="B989" s="26">
        <v>146682.0</v>
      </c>
      <c r="E989" s="16"/>
      <c r="K989" s="4"/>
      <c r="L989" s="5"/>
      <c r="M989" s="5"/>
      <c r="N989" s="5"/>
      <c r="O989" s="5"/>
    </row>
    <row r="990">
      <c r="A990" s="25">
        <v>44905.0</v>
      </c>
      <c r="B990" s="26">
        <v>146682.0</v>
      </c>
      <c r="E990" s="16"/>
      <c r="K990" s="4"/>
      <c r="L990" s="5"/>
      <c r="M990" s="5"/>
      <c r="N990" s="5"/>
      <c r="O990" s="5"/>
    </row>
    <row r="991">
      <c r="A991" s="25">
        <v>44906.0</v>
      </c>
      <c r="B991" s="26">
        <v>146682.0</v>
      </c>
      <c r="E991" s="16"/>
      <c r="K991" s="4"/>
      <c r="L991" s="5"/>
      <c r="M991" s="5"/>
      <c r="N991" s="5"/>
      <c r="O991" s="5"/>
    </row>
    <row r="992">
      <c r="A992" s="25">
        <v>44907.0</v>
      </c>
      <c r="B992" s="26">
        <v>147207.0</v>
      </c>
      <c r="E992" s="16"/>
      <c r="K992" s="4"/>
      <c r="L992" s="5"/>
      <c r="M992" s="5"/>
      <c r="N992" s="5"/>
      <c r="O992" s="5"/>
    </row>
    <row r="993">
      <c r="A993" s="25">
        <v>44908.0</v>
      </c>
      <c r="B993" s="26">
        <v>147256.0</v>
      </c>
      <c r="E993" s="16"/>
      <c r="K993" s="4"/>
      <c r="L993" s="5"/>
      <c r="M993" s="5"/>
      <c r="N993" s="5"/>
      <c r="O993" s="5"/>
    </row>
    <row r="994">
      <c r="A994" s="25">
        <v>44909.0</v>
      </c>
      <c r="B994" s="26">
        <v>147363.0</v>
      </c>
      <c r="E994" s="16"/>
      <c r="K994" s="4"/>
      <c r="L994" s="5"/>
      <c r="M994" s="5"/>
      <c r="N994" s="5"/>
      <c r="O994" s="5"/>
    </row>
    <row r="995">
      <c r="A995" s="25">
        <v>44910.0</v>
      </c>
      <c r="B995" s="26">
        <v>147448.0</v>
      </c>
      <c r="E995" s="16"/>
      <c r="K995" s="4"/>
      <c r="L995" s="5"/>
      <c r="M995" s="5"/>
      <c r="N995" s="5"/>
      <c r="O995" s="5"/>
    </row>
    <row r="996">
      <c r="A996" s="25">
        <v>44911.0</v>
      </c>
      <c r="B996" s="26">
        <v>147448.0</v>
      </c>
      <c r="E996" s="16"/>
      <c r="K996" s="4"/>
      <c r="L996" s="5"/>
      <c r="M996" s="5"/>
      <c r="N996" s="5"/>
      <c r="O996" s="5"/>
    </row>
    <row r="997">
      <c r="A997" s="25">
        <v>44912.0</v>
      </c>
      <c r="B997" s="26">
        <v>147448.0</v>
      </c>
      <c r="E997" s="16"/>
      <c r="K997" s="4"/>
      <c r="L997" s="5"/>
      <c r="M997" s="5"/>
      <c r="N997" s="5"/>
      <c r="O997" s="5"/>
    </row>
    <row r="998">
      <c r="A998" s="25">
        <v>44913.0</v>
      </c>
      <c r="B998" s="26">
        <v>147448.0</v>
      </c>
      <c r="E998" s="16"/>
      <c r="K998" s="4"/>
      <c r="L998" s="5"/>
      <c r="M998" s="5"/>
      <c r="N998" s="5"/>
      <c r="O998" s="5"/>
    </row>
    <row r="999">
      <c r="A999" s="25">
        <v>44914.0</v>
      </c>
      <c r="B999" s="26">
        <v>147746.0</v>
      </c>
      <c r="E999" s="16"/>
      <c r="K999" s="4"/>
      <c r="L999" s="5"/>
      <c r="M999" s="5"/>
      <c r="N999" s="5"/>
      <c r="O999" s="5"/>
    </row>
    <row r="1000">
      <c r="A1000" s="25">
        <v>44915.0</v>
      </c>
      <c r="B1000" s="26">
        <v>147797.0</v>
      </c>
      <c r="E1000" s="16"/>
      <c r="K1000" s="4"/>
      <c r="L1000" s="5"/>
      <c r="M1000" s="5"/>
      <c r="N1000" s="5"/>
      <c r="O1000" s="5"/>
    </row>
    <row r="1001">
      <c r="A1001" s="25">
        <v>44916.0</v>
      </c>
      <c r="B1001" s="26">
        <v>147837.0</v>
      </c>
      <c r="E1001" s="16"/>
      <c r="K1001" s="4"/>
      <c r="L1001" s="5"/>
      <c r="M1001" s="5"/>
      <c r="N1001" s="5"/>
      <c r="O1001" s="5"/>
    </row>
    <row r="1002">
      <c r="A1002" s="25">
        <v>44917.0</v>
      </c>
      <c r="B1002" s="26">
        <v>147851.0</v>
      </c>
      <c r="E1002" s="16"/>
      <c r="K1002" s="4"/>
      <c r="L1002" s="5"/>
      <c r="M1002" s="5"/>
      <c r="N1002" s="5"/>
      <c r="O1002" s="5"/>
    </row>
    <row r="1003">
      <c r="A1003" s="25">
        <v>44918.0</v>
      </c>
      <c r="B1003" s="26">
        <v>147851.0</v>
      </c>
      <c r="E1003" s="16"/>
      <c r="K1003" s="4"/>
      <c r="L1003" s="5"/>
      <c r="M1003" s="5"/>
      <c r="N1003" s="5"/>
      <c r="O1003" s="5"/>
    </row>
    <row r="1004">
      <c r="A1004" s="25">
        <v>44919.0</v>
      </c>
      <c r="B1004" s="26">
        <v>147851.0</v>
      </c>
      <c r="E1004" s="16"/>
      <c r="K1004" s="4"/>
      <c r="L1004" s="5"/>
      <c r="M1004" s="5"/>
      <c r="N1004" s="5"/>
      <c r="O1004" s="5"/>
    </row>
    <row r="1005">
      <c r="A1005" s="25">
        <v>44920.0</v>
      </c>
      <c r="B1005" s="26">
        <v>147851.0</v>
      </c>
      <c r="E1005" s="16"/>
      <c r="K1005" s="4"/>
      <c r="L1005" s="5"/>
      <c r="M1005" s="5"/>
      <c r="N1005" s="5"/>
      <c r="O1005" s="5"/>
    </row>
    <row r="1006">
      <c r="A1006" s="25">
        <v>44921.0</v>
      </c>
      <c r="B1006" s="26">
        <v>147970.0</v>
      </c>
      <c r="E1006" s="16"/>
      <c r="K1006" s="4"/>
      <c r="L1006" s="5"/>
      <c r="M1006" s="5"/>
      <c r="N1006" s="5"/>
      <c r="O1006" s="5"/>
    </row>
    <row r="1007">
      <c r="A1007" s="25">
        <v>44922.0</v>
      </c>
      <c r="B1007" s="26">
        <v>148032.0</v>
      </c>
      <c r="E1007" s="16"/>
      <c r="K1007" s="4"/>
      <c r="L1007" s="5"/>
      <c r="M1007" s="5"/>
      <c r="N1007" s="5"/>
      <c r="O1007" s="5"/>
    </row>
    <row r="1008">
      <c r="A1008" s="25">
        <v>44923.0</v>
      </c>
      <c r="B1008" s="26">
        <v>148278.0</v>
      </c>
      <c r="E1008" s="16"/>
      <c r="K1008" s="4"/>
      <c r="L1008" s="5"/>
      <c r="M1008" s="5"/>
      <c r="N1008" s="5"/>
      <c r="O1008" s="5"/>
    </row>
    <row r="1009">
      <c r="A1009" s="25">
        <v>44924.0</v>
      </c>
      <c r="B1009" s="26">
        <v>148278.0</v>
      </c>
      <c r="E1009" s="16"/>
      <c r="K1009" s="4"/>
      <c r="L1009" s="5"/>
      <c r="M1009" s="5"/>
      <c r="N1009" s="5"/>
      <c r="O1009" s="5"/>
    </row>
    <row r="1010">
      <c r="A1010" s="25">
        <v>44925.0</v>
      </c>
      <c r="B1010" s="26">
        <v>148278.0</v>
      </c>
      <c r="E1010" s="16"/>
      <c r="K1010" s="4"/>
      <c r="L1010" s="5"/>
      <c r="M1010" s="5"/>
      <c r="N1010" s="5"/>
      <c r="O1010" s="5"/>
    </row>
    <row r="1011">
      <c r="A1011" s="25">
        <v>44926.0</v>
      </c>
      <c r="B1011" s="26">
        <v>148278.0</v>
      </c>
      <c r="E1011" s="16"/>
      <c r="K1011" s="4"/>
      <c r="L1011" s="5"/>
      <c r="M1011" s="5"/>
      <c r="N1011" s="5"/>
      <c r="O1011" s="5"/>
    </row>
    <row r="1012">
      <c r="A1012" s="25">
        <v>44927.0</v>
      </c>
      <c r="B1012" s="26">
        <v>148278.0</v>
      </c>
      <c r="E1012" s="16"/>
      <c r="K1012" s="4"/>
      <c r="L1012" s="5"/>
      <c r="M1012" s="5"/>
      <c r="N1012" s="5"/>
      <c r="O1012" s="5"/>
    </row>
    <row r="1013">
      <c r="A1013" s="25">
        <v>44928.0</v>
      </c>
      <c r="B1013" s="26">
        <v>148412.0</v>
      </c>
      <c r="E1013" s="16"/>
      <c r="K1013" s="4"/>
      <c r="L1013" s="5"/>
      <c r="M1013" s="5"/>
      <c r="N1013" s="5"/>
      <c r="O1013" s="5"/>
    </row>
    <row r="1014">
      <c r="A1014" s="25">
        <v>44929.0</v>
      </c>
      <c r="B1014" s="26">
        <v>148509.0</v>
      </c>
      <c r="E1014" s="16"/>
      <c r="K1014" s="4"/>
      <c r="L1014" s="5"/>
      <c r="M1014" s="5"/>
      <c r="N1014" s="5"/>
      <c r="O1014" s="5"/>
    </row>
    <row r="1015">
      <c r="A1015" s="25">
        <v>44930.0</v>
      </c>
      <c r="B1015" s="26">
        <v>148653.0</v>
      </c>
      <c r="E1015" s="16"/>
      <c r="K1015" s="4"/>
      <c r="L1015" s="5"/>
      <c r="M1015" s="5"/>
      <c r="N1015" s="5"/>
      <c r="O1015" s="5"/>
    </row>
    <row r="1016">
      <c r="A1016" s="25">
        <v>44931.0</v>
      </c>
      <c r="B1016" s="26">
        <v>148781.0</v>
      </c>
      <c r="E1016" s="16"/>
      <c r="K1016" s="4"/>
      <c r="L1016" s="5"/>
      <c r="M1016" s="5"/>
      <c r="N1016" s="5"/>
      <c r="O1016" s="5"/>
    </row>
    <row r="1017">
      <c r="A1017" s="25">
        <v>44932.0</v>
      </c>
      <c r="B1017" s="26">
        <v>148868.0</v>
      </c>
      <c r="E1017" s="16"/>
      <c r="K1017" s="4"/>
      <c r="L1017" s="5"/>
      <c r="M1017" s="5"/>
      <c r="N1017" s="5"/>
      <c r="O1017" s="5"/>
    </row>
    <row r="1018">
      <c r="A1018" s="25">
        <v>44933.0</v>
      </c>
      <c r="B1018" s="26">
        <v>148868.0</v>
      </c>
      <c r="E1018" s="16"/>
      <c r="K1018" s="4"/>
      <c r="L1018" s="5"/>
      <c r="M1018" s="5"/>
      <c r="N1018" s="5"/>
      <c r="O1018" s="5"/>
    </row>
    <row r="1019">
      <c r="A1019" s="25">
        <v>44934.0</v>
      </c>
      <c r="B1019" s="26">
        <v>148868.0</v>
      </c>
      <c r="E1019" s="16"/>
      <c r="K1019" s="4"/>
      <c r="L1019" s="5"/>
      <c r="M1019" s="5"/>
      <c r="N1019" s="5"/>
      <c r="O1019" s="5"/>
    </row>
    <row r="1020">
      <c r="A1020" s="25">
        <v>44935.0</v>
      </c>
      <c r="B1020" s="26">
        <v>148868.0</v>
      </c>
      <c r="E1020" s="16"/>
      <c r="K1020" s="4"/>
      <c r="L1020" s="5"/>
      <c r="M1020" s="5"/>
      <c r="N1020" s="5"/>
      <c r="O1020" s="5"/>
    </row>
    <row r="1021">
      <c r="A1021" s="25">
        <v>44936.0</v>
      </c>
      <c r="B1021" s="26">
        <v>148868.0</v>
      </c>
      <c r="E1021" s="16"/>
      <c r="K1021" s="4"/>
      <c r="L1021" s="5"/>
      <c r="M1021" s="5"/>
      <c r="N1021" s="5"/>
      <c r="O1021" s="5"/>
    </row>
    <row r="1022">
      <c r="A1022" s="25">
        <v>44937.0</v>
      </c>
      <c r="B1022" s="26">
        <v>149400.0</v>
      </c>
      <c r="E1022" s="16"/>
      <c r="K1022" s="4"/>
      <c r="L1022" s="5"/>
      <c r="M1022" s="5"/>
      <c r="N1022" s="5"/>
      <c r="O1022" s="5"/>
    </row>
    <row r="1023">
      <c r="A1023" s="25">
        <v>44938.0</v>
      </c>
      <c r="B1023" s="26">
        <v>149512.0</v>
      </c>
      <c r="E1023" s="16"/>
      <c r="K1023" s="4"/>
      <c r="L1023" s="5"/>
      <c r="M1023" s="5"/>
      <c r="N1023" s="5"/>
      <c r="O1023" s="5"/>
    </row>
    <row r="1024">
      <c r="A1024" s="25">
        <v>44939.0</v>
      </c>
      <c r="B1024" s="26">
        <v>149551.0</v>
      </c>
      <c r="E1024" s="16"/>
      <c r="K1024" s="4"/>
      <c r="L1024" s="5"/>
      <c r="M1024" s="5"/>
      <c r="N1024" s="5"/>
      <c r="O1024" s="5"/>
    </row>
    <row r="1025">
      <c r="A1025" s="25">
        <v>44940.0</v>
      </c>
      <c r="B1025" s="26">
        <v>149551.0</v>
      </c>
      <c r="E1025" s="16"/>
      <c r="K1025" s="4"/>
      <c r="L1025" s="5"/>
      <c r="M1025" s="5"/>
      <c r="N1025" s="5"/>
      <c r="O1025" s="5"/>
    </row>
    <row r="1026">
      <c r="A1026" s="25">
        <v>44941.0</v>
      </c>
      <c r="B1026" s="26">
        <v>149551.0</v>
      </c>
      <c r="E1026" s="16"/>
      <c r="K1026" s="4"/>
      <c r="L1026" s="5"/>
      <c r="M1026" s="5"/>
      <c r="N1026" s="5"/>
      <c r="O1026" s="5"/>
    </row>
    <row r="1027">
      <c r="A1027" s="25">
        <v>44942.0</v>
      </c>
      <c r="B1027" s="26">
        <v>149965.0</v>
      </c>
      <c r="E1027" s="16"/>
      <c r="K1027" s="4"/>
      <c r="L1027" s="5"/>
      <c r="M1027" s="5"/>
      <c r="N1027" s="5"/>
      <c r="O1027" s="5"/>
    </row>
    <row r="1028">
      <c r="A1028" s="25">
        <v>44943.0</v>
      </c>
      <c r="B1028" s="26">
        <v>150104.0</v>
      </c>
      <c r="E1028" s="16"/>
      <c r="K1028" s="4"/>
      <c r="L1028" s="5"/>
      <c r="M1028" s="5"/>
      <c r="N1028" s="5"/>
      <c r="O1028" s="5"/>
    </row>
    <row r="1029">
      <c r="A1029" s="25">
        <v>44944.0</v>
      </c>
      <c r="B1029" s="26">
        <v>150231.0</v>
      </c>
      <c r="E1029" s="16"/>
      <c r="K1029" s="4"/>
      <c r="L1029" s="5"/>
      <c r="M1029" s="5"/>
      <c r="N1029" s="5"/>
      <c r="O1029" s="5"/>
    </row>
    <row r="1030">
      <c r="A1030" s="25">
        <v>44945.0</v>
      </c>
      <c r="B1030" s="26">
        <v>150231.0</v>
      </c>
      <c r="E1030" s="16"/>
      <c r="K1030" s="4"/>
      <c r="L1030" s="5"/>
      <c r="M1030" s="5"/>
      <c r="N1030" s="5"/>
      <c r="O1030" s="5"/>
    </row>
    <row r="1031">
      <c r="A1031" s="25">
        <v>44946.0</v>
      </c>
      <c r="B1031" s="26">
        <v>150542.0</v>
      </c>
      <c r="E1031" s="16"/>
      <c r="K1031" s="4"/>
      <c r="L1031" s="5"/>
      <c r="M1031" s="5"/>
      <c r="N1031" s="5"/>
      <c r="O1031" s="5"/>
    </row>
    <row r="1032">
      <c r="A1032" s="25">
        <v>44947.0</v>
      </c>
      <c r="B1032" s="26">
        <v>150542.0</v>
      </c>
      <c r="E1032" s="16"/>
      <c r="K1032" s="4"/>
      <c r="L1032" s="5"/>
      <c r="M1032" s="5"/>
      <c r="N1032" s="5"/>
      <c r="O1032" s="5"/>
    </row>
    <row r="1033">
      <c r="A1033" s="25">
        <v>44948.0</v>
      </c>
      <c r="B1033" s="26">
        <v>150542.0</v>
      </c>
      <c r="E1033" s="16"/>
      <c r="K1033" s="4"/>
      <c r="L1033" s="5"/>
      <c r="M1033" s="5"/>
      <c r="N1033" s="5"/>
      <c r="O1033" s="5"/>
    </row>
    <row r="1034">
      <c r="A1034" s="25">
        <v>44949.0</v>
      </c>
      <c r="B1034" s="26">
        <v>150991.0</v>
      </c>
      <c r="E1034" s="16"/>
      <c r="K1034" s="4"/>
      <c r="L1034" s="5"/>
      <c r="M1034" s="5"/>
      <c r="N1034" s="5"/>
      <c r="O1034" s="5"/>
    </row>
    <row r="1035">
      <c r="A1035" s="25">
        <v>44950.0</v>
      </c>
      <c r="B1035" s="26">
        <v>151146.0</v>
      </c>
      <c r="E1035" s="16"/>
      <c r="K1035" s="4"/>
      <c r="L1035" s="5"/>
      <c r="M1035" s="5"/>
      <c r="N1035" s="5"/>
      <c r="O1035" s="5"/>
    </row>
    <row r="1036">
      <c r="A1036" s="25">
        <v>44951.0</v>
      </c>
      <c r="B1036" s="26">
        <v>151221.0</v>
      </c>
      <c r="E1036" s="16"/>
      <c r="K1036" s="4"/>
      <c r="L1036" s="5"/>
      <c r="M1036" s="5"/>
      <c r="N1036" s="5"/>
      <c r="O1036" s="5"/>
    </row>
    <row r="1037">
      <c r="A1037" s="25">
        <v>44952.0</v>
      </c>
      <c r="B1037" s="26">
        <v>151221.0</v>
      </c>
      <c r="E1037" s="16"/>
      <c r="K1037" s="4"/>
      <c r="L1037" s="5"/>
      <c r="M1037" s="5"/>
      <c r="N1037" s="5"/>
      <c r="O1037" s="5"/>
    </row>
    <row r="1038">
      <c r="A1038" s="25">
        <v>44953.0</v>
      </c>
      <c r="B1038" s="26">
        <v>151593.0</v>
      </c>
      <c r="E1038" s="16"/>
      <c r="K1038" s="4"/>
      <c r="L1038" s="5"/>
      <c r="M1038" s="5"/>
      <c r="N1038" s="5"/>
      <c r="O1038" s="5"/>
    </row>
    <row r="1039">
      <c r="A1039" s="25">
        <v>44954.0</v>
      </c>
      <c r="B1039" s="26">
        <v>151593.0</v>
      </c>
      <c r="E1039" s="16"/>
      <c r="K1039" s="4"/>
      <c r="L1039" s="5"/>
      <c r="M1039" s="5"/>
      <c r="N1039" s="5"/>
      <c r="O1039" s="5"/>
    </row>
    <row r="1040">
      <c r="A1040" s="25">
        <v>44955.0</v>
      </c>
      <c r="B1040" s="26">
        <v>151593.0</v>
      </c>
      <c r="E1040" s="16"/>
      <c r="K1040" s="4"/>
      <c r="L1040" s="5"/>
      <c r="M1040" s="5"/>
      <c r="N1040" s="5"/>
      <c r="O1040" s="5"/>
    </row>
    <row r="1041">
      <c r="A1041" s="25">
        <v>44956.0</v>
      </c>
      <c r="B1041" s="26">
        <v>151850.0</v>
      </c>
      <c r="E1041" s="16"/>
      <c r="K1041" s="4"/>
      <c r="L1041" s="5"/>
      <c r="M1041" s="5"/>
      <c r="N1041" s="5"/>
      <c r="O1041" s="5"/>
    </row>
    <row r="1042">
      <c r="A1042" s="25">
        <v>44957.0</v>
      </c>
      <c r="B1042" s="26">
        <v>151949.0</v>
      </c>
      <c r="E1042" s="16"/>
      <c r="K1042" s="4"/>
      <c r="L1042" s="5"/>
      <c r="M1042" s="5"/>
      <c r="N1042" s="5"/>
      <c r="O1042" s="5"/>
    </row>
    <row r="1043">
      <c r="A1043" s="25">
        <v>44958.0</v>
      </c>
      <c r="B1043" s="26">
        <v>152077.0</v>
      </c>
      <c r="E1043" s="16"/>
      <c r="K1043" s="4"/>
      <c r="L1043" s="5"/>
      <c r="M1043" s="5"/>
      <c r="N1043" s="5"/>
      <c r="O1043" s="5"/>
    </row>
    <row r="1044">
      <c r="A1044" s="25">
        <v>44959.0</v>
      </c>
      <c r="B1044" s="26">
        <v>152077.0</v>
      </c>
      <c r="E1044" s="16"/>
      <c r="K1044" s="4"/>
      <c r="L1044" s="5"/>
      <c r="M1044" s="5"/>
      <c r="N1044" s="5"/>
      <c r="O1044" s="5"/>
    </row>
    <row r="1045">
      <c r="A1045" s="25">
        <v>44960.0</v>
      </c>
      <c r="B1045" s="26">
        <v>152255.0</v>
      </c>
      <c r="E1045" s="16"/>
      <c r="K1045" s="4"/>
      <c r="L1045" s="5"/>
      <c r="M1045" s="5"/>
      <c r="N1045" s="5"/>
      <c r="O1045" s="5"/>
    </row>
    <row r="1046">
      <c r="A1046" s="25">
        <v>44961.0</v>
      </c>
      <c r="B1046" s="26">
        <v>152255.0</v>
      </c>
      <c r="E1046" s="16"/>
      <c r="K1046" s="4"/>
      <c r="L1046" s="5"/>
      <c r="M1046" s="5"/>
      <c r="N1046" s="5"/>
      <c r="O1046" s="5"/>
    </row>
    <row r="1047">
      <c r="A1047" s="25">
        <v>44962.0</v>
      </c>
      <c r="B1047" s="26">
        <v>152255.0</v>
      </c>
      <c r="E1047" s="16"/>
      <c r="K1047" s="4"/>
      <c r="L1047" s="5"/>
      <c r="M1047" s="5"/>
      <c r="N1047" s="5"/>
      <c r="O1047" s="5"/>
    </row>
    <row r="1048">
      <c r="A1048" s="25">
        <v>44963.0</v>
      </c>
      <c r="B1048" s="26">
        <v>152573.0</v>
      </c>
      <c r="E1048" s="16"/>
      <c r="K1048" s="4"/>
      <c r="L1048" s="5"/>
      <c r="M1048" s="5"/>
      <c r="N1048" s="5"/>
      <c r="O1048" s="5"/>
    </row>
    <row r="1049">
      <c r="A1049" s="25">
        <v>44964.0</v>
      </c>
      <c r="B1049" s="26">
        <v>152634.0</v>
      </c>
      <c r="E1049" s="16"/>
      <c r="K1049" s="4"/>
      <c r="L1049" s="5"/>
      <c r="M1049" s="5"/>
      <c r="N1049" s="5"/>
      <c r="O1049" s="5"/>
    </row>
    <row r="1050">
      <c r="A1050" s="25">
        <v>44965.0</v>
      </c>
      <c r="B1050" s="26">
        <v>152645.0</v>
      </c>
      <c r="E1050" s="16"/>
      <c r="K1050" s="4"/>
      <c r="L1050" s="5"/>
      <c r="M1050" s="5"/>
      <c r="N1050" s="5"/>
      <c r="O1050" s="5"/>
    </row>
    <row r="1051">
      <c r="A1051" s="25">
        <v>44966.0</v>
      </c>
      <c r="B1051" s="26">
        <v>152648.0</v>
      </c>
      <c r="E1051" s="16"/>
      <c r="K1051" s="4"/>
      <c r="L1051" s="5"/>
      <c r="M1051" s="5"/>
      <c r="N1051" s="5"/>
      <c r="O1051" s="5"/>
    </row>
    <row r="1052">
      <c r="A1052" s="25">
        <v>44967.0</v>
      </c>
      <c r="B1052" s="26">
        <v>152651.0</v>
      </c>
      <c r="E1052" s="16"/>
      <c r="K1052" s="4"/>
      <c r="L1052" s="5"/>
      <c r="M1052" s="5"/>
      <c r="N1052" s="5"/>
      <c r="O1052" s="5"/>
    </row>
    <row r="1053">
      <c r="A1053" s="25">
        <v>44968.0</v>
      </c>
      <c r="B1053" s="26">
        <v>152651.0</v>
      </c>
      <c r="E1053" s="16"/>
      <c r="K1053" s="4"/>
      <c r="L1053" s="5"/>
      <c r="M1053" s="5"/>
      <c r="N1053" s="5"/>
      <c r="O1053" s="5"/>
    </row>
    <row r="1054">
      <c r="A1054" s="25">
        <v>44969.0</v>
      </c>
      <c r="B1054" s="26">
        <v>152651.0</v>
      </c>
      <c r="E1054" s="16"/>
      <c r="K1054" s="4"/>
      <c r="L1054" s="5"/>
      <c r="M1054" s="5"/>
      <c r="N1054" s="5"/>
      <c r="O1054" s="5"/>
    </row>
    <row r="1055">
      <c r="A1055" s="25">
        <v>44970.0</v>
      </c>
      <c r="B1055" s="26">
        <v>152809.0</v>
      </c>
      <c r="E1055" s="16"/>
      <c r="K1055" s="4"/>
      <c r="L1055" s="5"/>
      <c r="M1055" s="5"/>
      <c r="N1055" s="5"/>
      <c r="O1055" s="5"/>
    </row>
    <row r="1056">
      <c r="A1056" s="25">
        <v>44971.0</v>
      </c>
      <c r="B1056" s="26">
        <v>152809.0</v>
      </c>
      <c r="E1056" s="16"/>
      <c r="K1056" s="4"/>
      <c r="L1056" s="5"/>
      <c r="M1056" s="5"/>
      <c r="N1056" s="5"/>
      <c r="O1056" s="5"/>
    </row>
    <row r="1057">
      <c r="A1057" s="25">
        <v>44972.0</v>
      </c>
      <c r="B1057" s="26">
        <v>152814.0</v>
      </c>
      <c r="E1057" s="16"/>
      <c r="K1057" s="4"/>
      <c r="L1057" s="5"/>
      <c r="M1057" s="5"/>
      <c r="N1057" s="5"/>
      <c r="O1057" s="5"/>
    </row>
    <row r="1058">
      <c r="A1058" s="25">
        <v>44973.0</v>
      </c>
      <c r="B1058" s="26">
        <v>152814.0</v>
      </c>
      <c r="E1058" s="16"/>
      <c r="K1058" s="4"/>
      <c r="L1058" s="5"/>
      <c r="M1058" s="5"/>
      <c r="N1058" s="5"/>
      <c r="O1058" s="5"/>
    </row>
    <row r="1059">
      <c r="A1059" s="25">
        <v>44974.0</v>
      </c>
      <c r="B1059" s="26">
        <v>152814.0</v>
      </c>
      <c r="E1059" s="16"/>
      <c r="K1059" s="4"/>
      <c r="L1059" s="5"/>
      <c r="M1059" s="5"/>
      <c r="N1059" s="5"/>
      <c r="O1059" s="5"/>
    </row>
    <row r="1060">
      <c r="A1060" s="25">
        <v>44975.0</v>
      </c>
      <c r="B1060" s="26">
        <v>152814.0</v>
      </c>
      <c r="E1060" s="16"/>
      <c r="K1060" s="4"/>
      <c r="L1060" s="5"/>
      <c r="M1060" s="5"/>
      <c r="N1060" s="5"/>
      <c r="O1060" s="5"/>
    </row>
    <row r="1061">
      <c r="A1061" s="25">
        <v>44976.0</v>
      </c>
      <c r="B1061" s="26">
        <v>152814.0</v>
      </c>
      <c r="E1061" s="16"/>
      <c r="K1061" s="4"/>
      <c r="L1061" s="5"/>
      <c r="M1061" s="5"/>
      <c r="N1061" s="5"/>
      <c r="O1061" s="5"/>
    </row>
    <row r="1062">
      <c r="A1062" s="25">
        <v>44977.0</v>
      </c>
      <c r="B1062" s="26">
        <v>152814.0</v>
      </c>
      <c r="E1062" s="16"/>
      <c r="K1062" s="4"/>
      <c r="L1062" s="5"/>
      <c r="M1062" s="5"/>
      <c r="N1062" s="5"/>
      <c r="O1062" s="5"/>
    </row>
    <row r="1063">
      <c r="A1063" s="25">
        <v>44978.0</v>
      </c>
      <c r="B1063" s="26">
        <v>152814.0</v>
      </c>
      <c r="E1063" s="16"/>
      <c r="K1063" s="4"/>
      <c r="L1063" s="5"/>
      <c r="M1063" s="5"/>
      <c r="N1063" s="5"/>
      <c r="O1063" s="5"/>
    </row>
    <row r="1064">
      <c r="A1064" s="25">
        <v>44979.0</v>
      </c>
      <c r="B1064" s="26">
        <v>152814.0</v>
      </c>
      <c r="E1064" s="16"/>
      <c r="K1064" s="4"/>
      <c r="L1064" s="5"/>
      <c r="M1064" s="5"/>
      <c r="N1064" s="5"/>
      <c r="O1064" s="5"/>
    </row>
    <row r="1065">
      <c r="A1065" s="25">
        <v>44980.0</v>
      </c>
      <c r="B1065" s="26">
        <v>153184.0</v>
      </c>
      <c r="E1065" s="16"/>
      <c r="K1065" s="4"/>
      <c r="L1065" s="5"/>
      <c r="M1065" s="5"/>
      <c r="N1065" s="5"/>
      <c r="O1065" s="5"/>
    </row>
    <row r="1066">
      <c r="A1066" s="25">
        <v>44981.0</v>
      </c>
      <c r="B1066" s="26">
        <v>153184.0</v>
      </c>
      <c r="E1066" s="16"/>
      <c r="K1066" s="4"/>
      <c r="L1066" s="5"/>
      <c r="M1066" s="5"/>
      <c r="N1066" s="5"/>
      <c r="O1066" s="5"/>
    </row>
    <row r="1067">
      <c r="A1067" s="25">
        <v>44982.0</v>
      </c>
      <c r="B1067" s="26">
        <v>153184.0</v>
      </c>
      <c r="E1067" s="16"/>
      <c r="K1067" s="4"/>
      <c r="L1067" s="5"/>
      <c r="M1067" s="5"/>
      <c r="N1067" s="5"/>
      <c r="O1067" s="5"/>
    </row>
    <row r="1068">
      <c r="A1068" s="25">
        <v>44983.0</v>
      </c>
      <c r="B1068" s="26">
        <v>153184.0</v>
      </c>
      <c r="E1068" s="16"/>
      <c r="K1068" s="4"/>
      <c r="L1068" s="5"/>
      <c r="M1068" s="5"/>
      <c r="N1068" s="5"/>
      <c r="O1068" s="5"/>
    </row>
    <row r="1069">
      <c r="A1069" s="25">
        <v>44984.0</v>
      </c>
      <c r="B1069" s="26">
        <v>153184.0</v>
      </c>
      <c r="E1069" s="16"/>
      <c r="K1069" s="4"/>
      <c r="L1069" s="5"/>
      <c r="M1069" s="5"/>
      <c r="N1069" s="5"/>
      <c r="O1069" s="5"/>
    </row>
    <row r="1070">
      <c r="A1070" s="25">
        <v>44985.0</v>
      </c>
      <c r="B1070" s="26">
        <v>153184.0</v>
      </c>
      <c r="E1070" s="16"/>
      <c r="K1070" s="4"/>
      <c r="L1070" s="5"/>
      <c r="M1070" s="5"/>
      <c r="N1070" s="5"/>
      <c r="O1070" s="5"/>
    </row>
    <row r="1071">
      <c r="A1071" s="25"/>
      <c r="B1071" s="26"/>
      <c r="E1071" s="16"/>
      <c r="K1071" s="4"/>
      <c r="L1071" s="5"/>
      <c r="M1071" s="5"/>
      <c r="N1071" s="5"/>
      <c r="O1071" s="5"/>
    </row>
    <row r="1072">
      <c r="A1072" s="25"/>
      <c r="B1072" s="26"/>
      <c r="E1072" s="16"/>
      <c r="K1072" s="4"/>
      <c r="L1072" s="5"/>
      <c r="M1072" s="5"/>
      <c r="N1072" s="5"/>
      <c r="O1072" s="5"/>
    </row>
    <row r="1073">
      <c r="A1073" s="25"/>
      <c r="B1073" s="26"/>
      <c r="E1073" s="16"/>
      <c r="K1073" s="4"/>
      <c r="L1073" s="5"/>
      <c r="M1073" s="5"/>
      <c r="N1073" s="5"/>
      <c r="O1073" s="5"/>
    </row>
    <row r="1074">
      <c r="A1074" s="25"/>
      <c r="B1074" s="26"/>
      <c r="E1074" s="16"/>
      <c r="K1074" s="4"/>
      <c r="L1074" s="5"/>
      <c r="M1074" s="5"/>
      <c r="N1074" s="5"/>
      <c r="O1074" s="5"/>
    </row>
    <row r="1075">
      <c r="A1075" s="25"/>
      <c r="B1075" s="26"/>
      <c r="E1075" s="16"/>
      <c r="K1075" s="4"/>
      <c r="L1075" s="5"/>
      <c r="M1075" s="5"/>
      <c r="N1075" s="5"/>
      <c r="O1075" s="5"/>
    </row>
    <row r="1076">
      <c r="A1076" s="25"/>
      <c r="B1076" s="26"/>
      <c r="E1076" s="16"/>
      <c r="K1076" s="4"/>
      <c r="L1076" s="5"/>
      <c r="M1076" s="5"/>
      <c r="N1076" s="5"/>
      <c r="O1076" s="5"/>
    </row>
    <row r="1077">
      <c r="A1077" s="25"/>
      <c r="B1077" s="26"/>
      <c r="E1077" s="16"/>
      <c r="K1077" s="4"/>
      <c r="L1077" s="5"/>
      <c r="M1077" s="5"/>
      <c r="N1077" s="5"/>
      <c r="O1077" s="5"/>
    </row>
    <row r="1078">
      <c r="A1078" s="25"/>
      <c r="B1078" s="26"/>
      <c r="E1078" s="16"/>
      <c r="K1078" s="4"/>
      <c r="L1078" s="5"/>
      <c r="M1078" s="5"/>
      <c r="N1078" s="5"/>
      <c r="O1078" s="5"/>
    </row>
    <row r="1079">
      <c r="A1079" s="25"/>
      <c r="B1079" s="26"/>
      <c r="E1079" s="16"/>
      <c r="K1079" s="4"/>
      <c r="L1079" s="5"/>
      <c r="M1079" s="5"/>
      <c r="N1079" s="5"/>
      <c r="O1079" s="5"/>
    </row>
    <row r="1080">
      <c r="A1080" s="25"/>
      <c r="B1080" s="26"/>
      <c r="E1080" s="16"/>
      <c r="K1080" s="4"/>
      <c r="L1080" s="5"/>
      <c r="M1080" s="5"/>
      <c r="N1080" s="5"/>
      <c r="O1080" s="5"/>
    </row>
    <row r="1081">
      <c r="A1081" s="25"/>
      <c r="B1081" s="26"/>
      <c r="E1081" s="16"/>
      <c r="K1081" s="4"/>
      <c r="L1081" s="5"/>
      <c r="M1081" s="5"/>
      <c r="N1081" s="5"/>
      <c r="O1081" s="5"/>
    </row>
    <row r="1082">
      <c r="A1082" s="25"/>
      <c r="B1082" s="26"/>
      <c r="E1082" s="16"/>
      <c r="K1082" s="4"/>
      <c r="L1082" s="5"/>
      <c r="M1082" s="5"/>
      <c r="N1082" s="5"/>
      <c r="O1082" s="5"/>
    </row>
    <row r="1083">
      <c r="A1083" s="25"/>
      <c r="B1083" s="26"/>
      <c r="E1083" s="16"/>
      <c r="K1083" s="4"/>
      <c r="L1083" s="5"/>
      <c r="M1083" s="5"/>
      <c r="N1083" s="5"/>
      <c r="O1083" s="5"/>
    </row>
    <row r="1084">
      <c r="A1084" s="25"/>
      <c r="B1084" s="26"/>
      <c r="E1084" s="16"/>
      <c r="K1084" s="4"/>
      <c r="L1084" s="5"/>
      <c r="M1084" s="5"/>
      <c r="N1084" s="5"/>
      <c r="O1084" s="5"/>
    </row>
    <row r="1085">
      <c r="A1085" s="25"/>
      <c r="B1085" s="26"/>
      <c r="E1085" s="16"/>
      <c r="K1085" s="4"/>
      <c r="L1085" s="5"/>
      <c r="M1085" s="5"/>
      <c r="N1085" s="5"/>
      <c r="O1085" s="5"/>
    </row>
    <row r="1086">
      <c r="A1086" s="25"/>
      <c r="B1086" s="26"/>
      <c r="E1086" s="16"/>
      <c r="K1086" s="4"/>
      <c r="L1086" s="5"/>
      <c r="M1086" s="5"/>
      <c r="N1086" s="5"/>
      <c r="O1086" s="5"/>
    </row>
    <row r="1087">
      <c r="A1087" s="25"/>
      <c r="B1087" s="26"/>
      <c r="E1087" s="16"/>
      <c r="K1087" s="4"/>
      <c r="L1087" s="5"/>
      <c r="M1087" s="5"/>
      <c r="N1087" s="5"/>
      <c r="O1087" s="5"/>
    </row>
    <row r="1088">
      <c r="A1088" s="25"/>
      <c r="B1088" s="26"/>
      <c r="E1088" s="16"/>
      <c r="K1088" s="4"/>
      <c r="L1088" s="5"/>
      <c r="M1088" s="5"/>
      <c r="N1088" s="5"/>
      <c r="O1088" s="5"/>
    </row>
    <row r="1089">
      <c r="A1089" s="25"/>
      <c r="B1089" s="26"/>
      <c r="E1089" s="16"/>
      <c r="K1089" s="4"/>
      <c r="L1089" s="5"/>
      <c r="M1089" s="5"/>
      <c r="N1089" s="5"/>
      <c r="O1089" s="5"/>
    </row>
    <row r="1090">
      <c r="A1090" s="25"/>
      <c r="B1090" s="26"/>
      <c r="E1090" s="16"/>
      <c r="K1090" s="4"/>
      <c r="L1090" s="5"/>
      <c r="M1090" s="5"/>
      <c r="N1090" s="5"/>
      <c r="O1090" s="5"/>
    </row>
    <row r="1091">
      <c r="A1091" s="25"/>
      <c r="B1091" s="26"/>
      <c r="E1091" s="16"/>
      <c r="K1091" s="4"/>
      <c r="L1091" s="5"/>
      <c r="M1091" s="5"/>
      <c r="N1091" s="5"/>
      <c r="O1091" s="5"/>
    </row>
    <row r="1092">
      <c r="A1092" s="25"/>
      <c r="B1092" s="26"/>
      <c r="E1092" s="16"/>
      <c r="K1092" s="4"/>
      <c r="L1092" s="5"/>
      <c r="M1092" s="5"/>
      <c r="N1092" s="5"/>
      <c r="O1092" s="5"/>
    </row>
    <row r="1093">
      <c r="A1093" s="25"/>
      <c r="B1093" s="26"/>
      <c r="E1093" s="16"/>
      <c r="K1093" s="4"/>
      <c r="L1093" s="5"/>
      <c r="M1093" s="5"/>
      <c r="N1093" s="5"/>
      <c r="O1093" s="5"/>
    </row>
    <row r="1094">
      <c r="A1094" s="25"/>
      <c r="B1094" s="26"/>
      <c r="E1094" s="16"/>
      <c r="K1094" s="4"/>
      <c r="L1094" s="5"/>
      <c r="M1094" s="5"/>
      <c r="N1094" s="5"/>
      <c r="O1094" s="5"/>
    </row>
    <row r="1095">
      <c r="A1095" s="25"/>
      <c r="B1095" s="26"/>
      <c r="E1095" s="16"/>
      <c r="K1095" s="4"/>
      <c r="L1095" s="5"/>
      <c r="M1095" s="5"/>
      <c r="N1095" s="5"/>
      <c r="O1095" s="5"/>
    </row>
    <row r="1096">
      <c r="A1096" s="25"/>
      <c r="B1096" s="26"/>
      <c r="E1096" s="16"/>
      <c r="K1096" s="4"/>
      <c r="L1096" s="5"/>
      <c r="M1096" s="5"/>
      <c r="N1096" s="5"/>
      <c r="O1096" s="5"/>
    </row>
    <row r="1097">
      <c r="A1097" s="25"/>
      <c r="B1097" s="26"/>
      <c r="E1097" s="16"/>
      <c r="K1097" s="4"/>
      <c r="L1097" s="5"/>
      <c r="M1097" s="5"/>
      <c r="N1097" s="5"/>
      <c r="O1097" s="5"/>
    </row>
    <row r="1098">
      <c r="A1098" s="25"/>
      <c r="B1098" s="26"/>
      <c r="E1098" s="16"/>
      <c r="K1098" s="4"/>
      <c r="L1098" s="5"/>
      <c r="M1098" s="5"/>
      <c r="N1098" s="5"/>
      <c r="O1098" s="5"/>
    </row>
    <row r="1099">
      <c r="A1099" s="25"/>
      <c r="B1099" s="26"/>
      <c r="E1099" s="16"/>
      <c r="K1099" s="4"/>
      <c r="L1099" s="5"/>
      <c r="M1099" s="5"/>
      <c r="N1099" s="5"/>
      <c r="O1099" s="5"/>
    </row>
    <row r="1100">
      <c r="A1100" s="25"/>
      <c r="B1100" s="26"/>
      <c r="E1100" s="16"/>
      <c r="K1100" s="4"/>
      <c r="L1100" s="5"/>
      <c r="M1100" s="5"/>
      <c r="N1100" s="5"/>
      <c r="O1100" s="5"/>
    </row>
    <row r="1101">
      <c r="A1101" s="25"/>
      <c r="B1101" s="26"/>
      <c r="E1101" s="16"/>
      <c r="K1101" s="4"/>
      <c r="L1101" s="5"/>
      <c r="M1101" s="5"/>
      <c r="N1101" s="5"/>
      <c r="O1101" s="5"/>
    </row>
    <row r="1102">
      <c r="A1102" s="25"/>
      <c r="B1102" s="26"/>
      <c r="E1102" s="16"/>
      <c r="K1102" s="4"/>
      <c r="L1102" s="5"/>
      <c r="M1102" s="5"/>
      <c r="N1102" s="5"/>
      <c r="O1102" s="5"/>
    </row>
    <row r="1103">
      <c r="A1103" s="25"/>
      <c r="B1103" s="26"/>
      <c r="E1103" s="16"/>
      <c r="K1103" s="4"/>
      <c r="L1103" s="5"/>
      <c r="M1103" s="5"/>
      <c r="N1103" s="5"/>
      <c r="O1103" s="5"/>
    </row>
    <row r="1104">
      <c r="A1104" s="25"/>
      <c r="B1104" s="26"/>
      <c r="E1104" s="16"/>
      <c r="K1104" s="4"/>
      <c r="L1104" s="5"/>
      <c r="M1104" s="5"/>
      <c r="N1104" s="5"/>
      <c r="O1104" s="5"/>
    </row>
    <row r="1105">
      <c r="A1105" s="25"/>
      <c r="B1105" s="26"/>
      <c r="E1105" s="16"/>
      <c r="K1105" s="4"/>
      <c r="L1105" s="5"/>
      <c r="M1105" s="5"/>
      <c r="N1105" s="5"/>
      <c r="O1105" s="5"/>
    </row>
    <row r="1106">
      <c r="A1106" s="25"/>
      <c r="B1106" s="26"/>
      <c r="E1106" s="16"/>
      <c r="K1106" s="4"/>
      <c r="L1106" s="5"/>
      <c r="M1106" s="5"/>
      <c r="N1106" s="5"/>
      <c r="O1106" s="5"/>
    </row>
    <row r="1107">
      <c r="A1107" s="25"/>
      <c r="B1107" s="26"/>
      <c r="E1107" s="16"/>
      <c r="K1107" s="4"/>
      <c r="L1107" s="5"/>
      <c r="M1107" s="5"/>
      <c r="N1107" s="5"/>
      <c r="O1107" s="5"/>
    </row>
    <row r="1108">
      <c r="A1108" s="25"/>
      <c r="B1108" s="26"/>
      <c r="E1108" s="16"/>
      <c r="K1108" s="4"/>
      <c r="L1108" s="5"/>
      <c r="M1108" s="5"/>
      <c r="N1108" s="5"/>
      <c r="O1108" s="5"/>
    </row>
    <row r="1109">
      <c r="A1109" s="25"/>
      <c r="B1109" s="26"/>
      <c r="E1109" s="16"/>
      <c r="K1109" s="4"/>
      <c r="L1109" s="5"/>
      <c r="M1109" s="5"/>
      <c r="N1109" s="5"/>
      <c r="O1109" s="5"/>
    </row>
    <row r="1110">
      <c r="A1110" s="25"/>
      <c r="B1110" s="26"/>
      <c r="E1110" s="16"/>
      <c r="K1110" s="4"/>
      <c r="L1110" s="5"/>
      <c r="M1110" s="5"/>
      <c r="N1110" s="5"/>
      <c r="O1110" s="5"/>
    </row>
    <row r="1111">
      <c r="A1111" s="25"/>
      <c r="B1111" s="26"/>
      <c r="E1111" s="16"/>
      <c r="K1111" s="4"/>
      <c r="L1111" s="5"/>
      <c r="M1111" s="5"/>
      <c r="N1111" s="5"/>
      <c r="O1111" s="5"/>
    </row>
    <row r="1112">
      <c r="A1112" s="25"/>
      <c r="B1112" s="26"/>
      <c r="E1112" s="16"/>
      <c r="K1112" s="4"/>
      <c r="L1112" s="5"/>
      <c r="M1112" s="5"/>
      <c r="N1112" s="5"/>
      <c r="O1112" s="5"/>
    </row>
    <row r="1113">
      <c r="A1113" s="25"/>
      <c r="B1113" s="26"/>
      <c r="E1113" s="16"/>
      <c r="K1113" s="4"/>
      <c r="L1113" s="5"/>
      <c r="M1113" s="5"/>
      <c r="N1113" s="5"/>
      <c r="O1113" s="5"/>
    </row>
    <row r="1114">
      <c r="A1114" s="25"/>
      <c r="B1114" s="26"/>
      <c r="E1114" s="16"/>
      <c r="K1114" s="4"/>
      <c r="L1114" s="5"/>
      <c r="M1114" s="5"/>
      <c r="N1114" s="5"/>
      <c r="O1114" s="5"/>
    </row>
    <row r="1115">
      <c r="A1115" s="25"/>
      <c r="B1115" s="26"/>
      <c r="E1115" s="16"/>
      <c r="K1115" s="4"/>
      <c r="L1115" s="5"/>
      <c r="M1115" s="5"/>
      <c r="N1115" s="5"/>
      <c r="O1115" s="5"/>
    </row>
    <row r="1116">
      <c r="A1116" s="25"/>
      <c r="B1116" s="26"/>
      <c r="E1116" s="16"/>
      <c r="K1116" s="4"/>
      <c r="L1116" s="5"/>
      <c r="M1116" s="5"/>
      <c r="N1116" s="5"/>
      <c r="O1116" s="5"/>
    </row>
    <row r="1117">
      <c r="A1117" s="25"/>
      <c r="B1117" s="26"/>
      <c r="E1117" s="16"/>
      <c r="K1117" s="4"/>
      <c r="L1117" s="5"/>
      <c r="M1117" s="5"/>
      <c r="N1117" s="5"/>
      <c r="O1117" s="5"/>
    </row>
    <row r="1118">
      <c r="A1118" s="25"/>
      <c r="B1118" s="26"/>
      <c r="E1118" s="16"/>
      <c r="K1118" s="4"/>
      <c r="L1118" s="5"/>
      <c r="M1118" s="5"/>
      <c r="N1118" s="5"/>
      <c r="O1118" s="5"/>
    </row>
    <row r="1119">
      <c r="A1119" s="25"/>
      <c r="B1119" s="26"/>
      <c r="E1119" s="16"/>
      <c r="K1119" s="4"/>
      <c r="L1119" s="5"/>
      <c r="M1119" s="5"/>
      <c r="N1119" s="5"/>
      <c r="O1119" s="5"/>
    </row>
    <row r="1120">
      <c r="A1120" s="25"/>
      <c r="B1120" s="26"/>
      <c r="E1120" s="16"/>
      <c r="K1120" s="4"/>
      <c r="L1120" s="5"/>
      <c r="M1120" s="5"/>
      <c r="N1120" s="5"/>
      <c r="O1120" s="5"/>
    </row>
    <row r="1121">
      <c r="A1121" s="25"/>
      <c r="B1121" s="26"/>
      <c r="E1121" s="16"/>
      <c r="K1121" s="4"/>
      <c r="L1121" s="5"/>
      <c r="M1121" s="5"/>
      <c r="N1121" s="5"/>
      <c r="O1121" s="5"/>
    </row>
    <row r="1122">
      <c r="A1122" s="25"/>
      <c r="B1122" s="26"/>
      <c r="E1122" s="16"/>
      <c r="K1122" s="4"/>
      <c r="L1122" s="5"/>
      <c r="M1122" s="5"/>
      <c r="N1122" s="5"/>
      <c r="O1122" s="5"/>
    </row>
    <row r="1123">
      <c r="A1123" s="25"/>
      <c r="B1123" s="26"/>
      <c r="E1123" s="16"/>
      <c r="K1123" s="4"/>
      <c r="L1123" s="5"/>
      <c r="M1123" s="5"/>
      <c r="N1123" s="5"/>
      <c r="O1123" s="5"/>
    </row>
    <row r="1124">
      <c r="A1124" s="25"/>
      <c r="B1124" s="26"/>
      <c r="E1124" s="16"/>
      <c r="K1124" s="4"/>
      <c r="L1124" s="5"/>
      <c r="M1124" s="5"/>
      <c r="N1124" s="5"/>
      <c r="O1124" s="5"/>
    </row>
    <row r="1125">
      <c r="A1125" s="25"/>
      <c r="B1125" s="26"/>
      <c r="E1125" s="16"/>
      <c r="K1125" s="4"/>
      <c r="L1125" s="5"/>
      <c r="M1125" s="5"/>
      <c r="N1125" s="5"/>
      <c r="O1125" s="5"/>
    </row>
    <row r="1126">
      <c r="A1126" s="25"/>
      <c r="B1126" s="26"/>
      <c r="E1126" s="16"/>
      <c r="K1126" s="4"/>
      <c r="L1126" s="5"/>
      <c r="M1126" s="5"/>
      <c r="N1126" s="5"/>
      <c r="O1126" s="5"/>
    </row>
    <row r="1127">
      <c r="A1127" s="25"/>
      <c r="B1127" s="26"/>
      <c r="E1127" s="16"/>
      <c r="K1127" s="4"/>
      <c r="L1127" s="5"/>
      <c r="M1127" s="5"/>
      <c r="N1127" s="5"/>
      <c r="O1127" s="5"/>
    </row>
    <row r="1128">
      <c r="A1128" s="25"/>
      <c r="B1128" s="26"/>
      <c r="E1128" s="16"/>
      <c r="K1128" s="4"/>
      <c r="L1128" s="5"/>
      <c r="M1128" s="5"/>
      <c r="N1128" s="5"/>
      <c r="O1128" s="5"/>
    </row>
    <row r="1129">
      <c r="A1129" s="25"/>
      <c r="B1129" s="26"/>
      <c r="E1129" s="16"/>
      <c r="K1129" s="4"/>
      <c r="L1129" s="5"/>
      <c r="M1129" s="5"/>
      <c r="N1129" s="5"/>
      <c r="O1129" s="5"/>
    </row>
    <row r="1130">
      <c r="A1130" s="25"/>
      <c r="B1130" s="26"/>
      <c r="E1130" s="16"/>
      <c r="K1130" s="4"/>
      <c r="L1130" s="5"/>
      <c r="M1130" s="5"/>
      <c r="N1130" s="5"/>
      <c r="O1130" s="5"/>
    </row>
    <row r="1131">
      <c r="A1131" s="25"/>
      <c r="B1131" s="26"/>
      <c r="E1131" s="16"/>
      <c r="K1131" s="4"/>
      <c r="L1131" s="5"/>
      <c r="M1131" s="5"/>
      <c r="N1131" s="5"/>
      <c r="O1131" s="5"/>
    </row>
    <row r="1132">
      <c r="A1132" s="25"/>
      <c r="B1132" s="26"/>
      <c r="E1132" s="16"/>
      <c r="K1132" s="4"/>
      <c r="L1132" s="5"/>
      <c r="M1132" s="5"/>
      <c r="N1132" s="5"/>
      <c r="O1132" s="5"/>
    </row>
    <row r="1133">
      <c r="A1133" s="25"/>
      <c r="B1133" s="26"/>
      <c r="E1133" s="16"/>
      <c r="K1133" s="4"/>
      <c r="L1133" s="5"/>
      <c r="M1133" s="5"/>
      <c r="N1133" s="5"/>
      <c r="O1133" s="5"/>
    </row>
    <row r="1134">
      <c r="A1134" s="25"/>
      <c r="B1134" s="26"/>
      <c r="E1134" s="16"/>
      <c r="K1134" s="4"/>
      <c r="L1134" s="5"/>
      <c r="M1134" s="5"/>
      <c r="N1134" s="5"/>
      <c r="O1134" s="5"/>
    </row>
    <row r="1135">
      <c r="A1135" s="25"/>
      <c r="B1135" s="26"/>
      <c r="E1135" s="16"/>
      <c r="K1135" s="4"/>
      <c r="L1135" s="5"/>
      <c r="M1135" s="5"/>
      <c r="N1135" s="5"/>
      <c r="O1135" s="5"/>
    </row>
    <row r="1136">
      <c r="A1136" s="25"/>
      <c r="B1136" s="26"/>
      <c r="E1136" s="16"/>
      <c r="K1136" s="4"/>
      <c r="L1136" s="5"/>
      <c r="M1136" s="5"/>
      <c r="N1136" s="5"/>
      <c r="O1136" s="5"/>
    </row>
    <row r="1137">
      <c r="A1137" s="25"/>
      <c r="B1137" s="26"/>
      <c r="E1137" s="16"/>
      <c r="K1137" s="4"/>
      <c r="L1137" s="5"/>
      <c r="M1137" s="5"/>
      <c r="N1137" s="5"/>
      <c r="O1137" s="5"/>
    </row>
    <row r="1138">
      <c r="A1138" s="25"/>
      <c r="B1138" s="26"/>
      <c r="E1138" s="16"/>
      <c r="K1138" s="4"/>
      <c r="L1138" s="5"/>
      <c r="M1138" s="5"/>
      <c r="N1138" s="5"/>
      <c r="O1138" s="5"/>
    </row>
    <row r="1139">
      <c r="A1139" s="25"/>
      <c r="B1139" s="26"/>
      <c r="E1139" s="16"/>
      <c r="K1139" s="4"/>
      <c r="L1139" s="5"/>
      <c r="M1139" s="5"/>
      <c r="N1139" s="5"/>
      <c r="O1139" s="5"/>
    </row>
    <row r="1140">
      <c r="A1140" s="25"/>
      <c r="B1140" s="26"/>
      <c r="E1140" s="16"/>
      <c r="K1140" s="4"/>
      <c r="L1140" s="5"/>
      <c r="M1140" s="5"/>
      <c r="N1140" s="5"/>
      <c r="O1140" s="5"/>
    </row>
    <row r="1141">
      <c r="A1141" s="25"/>
      <c r="B1141" s="26"/>
      <c r="E1141" s="16"/>
      <c r="K1141" s="4"/>
      <c r="L1141" s="5"/>
      <c r="M1141" s="5"/>
      <c r="N1141" s="5"/>
      <c r="O1141" s="5"/>
    </row>
    <row r="1142">
      <c r="A1142" s="25"/>
      <c r="B1142" s="26"/>
      <c r="E1142" s="16"/>
      <c r="K1142" s="4"/>
      <c r="L1142" s="5"/>
      <c r="M1142" s="5"/>
      <c r="N1142" s="5"/>
      <c r="O1142" s="5"/>
    </row>
    <row r="1143">
      <c r="A1143" s="25"/>
      <c r="B1143" s="26"/>
      <c r="E1143" s="16"/>
      <c r="K1143" s="4"/>
      <c r="L1143" s="5"/>
      <c r="M1143" s="5"/>
      <c r="N1143" s="5"/>
      <c r="O1143" s="5"/>
    </row>
    <row r="1144">
      <c r="A1144" s="25"/>
      <c r="B1144" s="26"/>
      <c r="E1144" s="16"/>
      <c r="K1144" s="4"/>
      <c r="L1144" s="5"/>
      <c r="M1144" s="5"/>
      <c r="N1144" s="5"/>
      <c r="O1144" s="5"/>
    </row>
    <row r="1145">
      <c r="A1145" s="25"/>
      <c r="B1145" s="26"/>
      <c r="E1145" s="16"/>
      <c r="K1145" s="4"/>
      <c r="L1145" s="5"/>
      <c r="M1145" s="5"/>
      <c r="N1145" s="5"/>
      <c r="O1145" s="5"/>
    </row>
    <row r="1146">
      <c r="A1146" s="25"/>
      <c r="B1146" s="26"/>
      <c r="E1146" s="16"/>
      <c r="K1146" s="4"/>
      <c r="L1146" s="5"/>
      <c r="M1146" s="5"/>
      <c r="N1146" s="5"/>
      <c r="O1146" s="5"/>
    </row>
    <row r="1147">
      <c r="A1147" s="25"/>
      <c r="B1147" s="26"/>
      <c r="E1147" s="16"/>
      <c r="K1147" s="4"/>
      <c r="L1147" s="5"/>
      <c r="M1147" s="5"/>
      <c r="N1147" s="5"/>
      <c r="O1147" s="5"/>
    </row>
    <row r="1148">
      <c r="A1148" s="25"/>
      <c r="B1148" s="26"/>
      <c r="E1148" s="16"/>
      <c r="K1148" s="4"/>
      <c r="L1148" s="5"/>
      <c r="M1148" s="5"/>
      <c r="N1148" s="5"/>
      <c r="O1148" s="5"/>
    </row>
    <row r="1149">
      <c r="A1149" s="25"/>
      <c r="B1149" s="26"/>
      <c r="E1149" s="16"/>
      <c r="K1149" s="4"/>
      <c r="L1149" s="5"/>
      <c r="M1149" s="5"/>
      <c r="N1149" s="5"/>
      <c r="O1149" s="5"/>
    </row>
    <row r="1150">
      <c r="A1150" s="25"/>
      <c r="B1150" s="26"/>
      <c r="E1150" s="16"/>
      <c r="K1150" s="4"/>
      <c r="L1150" s="5"/>
      <c r="M1150" s="5"/>
      <c r="N1150" s="5"/>
      <c r="O1150" s="5"/>
    </row>
    <row r="1151">
      <c r="A1151" s="25"/>
      <c r="B1151" s="26"/>
      <c r="E1151" s="16"/>
      <c r="K1151" s="4"/>
      <c r="L1151" s="5"/>
      <c r="M1151" s="5"/>
      <c r="N1151" s="5"/>
      <c r="O1151" s="5"/>
    </row>
    <row r="1152">
      <c r="A1152" s="25"/>
      <c r="B1152" s="26"/>
      <c r="E1152" s="16"/>
      <c r="K1152" s="4"/>
      <c r="L1152" s="5"/>
      <c r="M1152" s="5"/>
      <c r="N1152" s="5"/>
      <c r="O1152" s="5"/>
    </row>
    <row r="1153">
      <c r="A1153" s="25"/>
      <c r="B1153" s="26"/>
      <c r="E1153" s="16"/>
      <c r="K1153" s="4"/>
      <c r="L1153" s="5"/>
      <c r="M1153" s="5"/>
      <c r="N1153" s="5"/>
      <c r="O1153" s="5"/>
    </row>
    <row r="1154">
      <c r="A1154" s="25"/>
      <c r="B1154" s="26"/>
      <c r="E1154" s="16"/>
      <c r="K1154" s="4"/>
      <c r="L1154" s="5"/>
      <c r="M1154" s="5"/>
      <c r="N1154" s="5"/>
      <c r="O1154" s="5"/>
    </row>
    <row r="1155">
      <c r="A1155" s="25"/>
      <c r="B1155" s="26"/>
      <c r="E1155" s="16"/>
      <c r="K1155" s="4"/>
      <c r="L1155" s="5"/>
      <c r="M1155" s="5"/>
      <c r="N1155" s="5"/>
      <c r="O1155" s="5"/>
    </row>
    <row r="1156">
      <c r="A1156" s="25"/>
      <c r="B1156" s="26"/>
      <c r="E1156" s="16"/>
      <c r="K1156" s="4"/>
      <c r="L1156" s="5"/>
      <c r="M1156" s="5"/>
      <c r="N1156" s="5"/>
      <c r="O1156" s="5"/>
    </row>
    <row r="1157">
      <c r="A1157" s="25"/>
      <c r="B1157" s="26"/>
      <c r="E1157" s="16"/>
      <c r="K1157" s="4"/>
      <c r="L1157" s="5"/>
      <c r="M1157" s="5"/>
      <c r="N1157" s="5"/>
      <c r="O1157" s="5"/>
    </row>
    <row r="1158">
      <c r="A1158" s="25"/>
      <c r="B1158" s="26"/>
      <c r="E1158" s="16"/>
      <c r="K1158" s="4"/>
      <c r="L1158" s="5"/>
      <c r="M1158" s="5"/>
      <c r="N1158" s="5"/>
      <c r="O1158" s="5"/>
    </row>
    <row r="1159">
      <c r="A1159" s="25"/>
      <c r="B1159" s="26"/>
      <c r="E1159" s="16"/>
      <c r="K1159" s="4"/>
      <c r="L1159" s="5"/>
      <c r="M1159" s="5"/>
      <c r="N1159" s="5"/>
      <c r="O1159" s="5"/>
    </row>
    <row r="1160">
      <c r="A1160" s="25"/>
      <c r="B1160" s="26"/>
      <c r="E1160" s="16"/>
      <c r="K1160" s="4"/>
      <c r="L1160" s="5"/>
      <c r="M1160" s="5"/>
      <c r="N1160" s="5"/>
      <c r="O1160" s="5"/>
    </row>
    <row r="1161">
      <c r="A1161" s="25"/>
      <c r="B1161" s="26"/>
      <c r="E1161" s="16"/>
      <c r="K1161" s="4"/>
      <c r="L1161" s="5"/>
      <c r="M1161" s="5"/>
      <c r="N1161" s="5"/>
      <c r="O1161" s="5"/>
    </row>
    <row r="1162">
      <c r="A1162" s="25"/>
      <c r="B1162" s="26"/>
      <c r="E1162" s="16"/>
      <c r="K1162" s="4"/>
      <c r="L1162" s="5"/>
      <c r="M1162" s="5"/>
      <c r="N1162" s="5"/>
      <c r="O1162" s="5"/>
    </row>
    <row r="1163">
      <c r="A1163" s="25"/>
      <c r="B1163" s="26"/>
      <c r="E1163" s="16"/>
      <c r="K1163" s="4"/>
      <c r="L1163" s="5"/>
      <c r="M1163" s="5"/>
      <c r="N1163" s="5"/>
      <c r="O1163" s="5"/>
    </row>
    <row r="1164">
      <c r="A1164" s="25"/>
      <c r="B1164" s="26"/>
      <c r="E1164" s="16"/>
      <c r="K1164" s="4"/>
      <c r="L1164" s="5"/>
      <c r="M1164" s="5"/>
      <c r="N1164" s="5"/>
      <c r="O1164" s="5"/>
    </row>
    <row r="1165">
      <c r="A1165" s="25"/>
      <c r="B1165" s="26"/>
      <c r="E1165" s="16"/>
      <c r="K1165" s="4"/>
      <c r="L1165" s="5"/>
      <c r="M1165" s="5"/>
      <c r="N1165" s="5"/>
      <c r="O1165" s="5"/>
    </row>
    <row r="1166">
      <c r="A1166" s="25"/>
      <c r="B1166" s="26"/>
      <c r="E1166" s="16"/>
      <c r="K1166" s="4"/>
      <c r="L1166" s="5"/>
      <c r="M1166" s="5"/>
      <c r="N1166" s="5"/>
      <c r="O1166" s="5"/>
    </row>
    <row r="1167">
      <c r="A1167" s="25"/>
      <c r="B1167" s="26"/>
      <c r="E1167" s="16"/>
      <c r="K1167" s="4"/>
      <c r="L1167" s="5"/>
      <c r="M1167" s="5"/>
      <c r="N1167" s="5"/>
      <c r="O1167" s="5"/>
    </row>
    <row r="1168">
      <c r="A1168" s="25"/>
      <c r="B1168" s="26"/>
      <c r="E1168" s="16"/>
      <c r="K1168" s="4"/>
      <c r="L1168" s="5"/>
      <c r="M1168" s="5"/>
      <c r="N1168" s="5"/>
      <c r="O1168" s="5"/>
    </row>
    <row r="1169">
      <c r="A1169" s="25"/>
      <c r="B1169" s="26"/>
      <c r="E1169" s="16"/>
      <c r="K1169" s="4"/>
      <c r="L1169" s="5"/>
      <c r="M1169" s="5"/>
      <c r="N1169" s="5"/>
      <c r="O1169" s="5"/>
    </row>
    <row r="1170">
      <c r="A1170" s="25"/>
      <c r="B1170" s="26"/>
      <c r="E1170" s="16"/>
      <c r="K1170" s="4"/>
      <c r="L1170" s="5"/>
      <c r="M1170" s="5"/>
      <c r="N1170" s="5"/>
      <c r="O1170" s="5"/>
    </row>
    <row r="1171">
      <c r="A1171" s="25"/>
      <c r="B1171" s="26"/>
      <c r="E1171" s="16"/>
      <c r="K1171" s="4"/>
      <c r="L1171" s="5"/>
      <c r="M1171" s="5"/>
      <c r="N1171" s="5"/>
      <c r="O1171" s="5"/>
    </row>
    <row r="1172">
      <c r="A1172" s="25"/>
      <c r="B1172" s="26"/>
      <c r="E1172" s="16"/>
      <c r="K1172" s="4"/>
      <c r="L1172" s="5"/>
      <c r="M1172" s="5"/>
      <c r="N1172" s="5"/>
      <c r="O1172" s="5"/>
    </row>
    <row r="1173">
      <c r="A1173" s="25"/>
      <c r="B1173" s="26"/>
      <c r="E1173" s="16"/>
      <c r="K1173" s="4"/>
      <c r="L1173" s="5"/>
      <c r="M1173" s="5"/>
      <c r="N1173" s="5"/>
      <c r="O1173" s="5"/>
    </row>
    <row r="1174">
      <c r="A1174" s="25"/>
      <c r="B1174" s="26"/>
      <c r="E1174" s="16"/>
      <c r="K1174" s="4"/>
      <c r="L1174" s="5"/>
      <c r="M1174" s="5"/>
      <c r="N1174" s="5"/>
      <c r="O1174" s="5"/>
    </row>
    <row r="1175">
      <c r="A1175" s="25"/>
      <c r="B1175" s="26"/>
      <c r="E1175" s="16"/>
      <c r="K1175" s="4"/>
      <c r="L1175" s="5"/>
      <c r="M1175" s="5"/>
      <c r="N1175" s="5"/>
      <c r="O1175" s="5"/>
    </row>
    <row r="1176">
      <c r="A1176" s="25"/>
      <c r="B1176" s="26"/>
      <c r="E1176" s="16"/>
      <c r="K1176" s="4"/>
      <c r="L1176" s="5"/>
      <c r="M1176" s="5"/>
      <c r="N1176" s="5"/>
      <c r="O1176" s="5"/>
    </row>
    <row r="1177">
      <c r="A1177" s="25"/>
      <c r="B1177" s="26"/>
      <c r="E1177" s="16"/>
      <c r="K1177" s="4"/>
      <c r="L1177" s="5"/>
      <c r="M1177" s="5"/>
      <c r="N1177" s="5"/>
      <c r="O1177" s="5"/>
    </row>
    <row r="1178">
      <c r="A1178" s="25"/>
      <c r="B1178" s="26"/>
      <c r="E1178" s="16"/>
      <c r="K1178" s="4"/>
      <c r="L1178" s="5"/>
      <c r="M1178" s="5"/>
      <c r="N1178" s="5"/>
      <c r="O1178" s="5"/>
    </row>
    <row r="1179">
      <c r="A1179" s="25"/>
      <c r="B1179" s="26"/>
      <c r="E1179" s="16"/>
      <c r="K1179" s="4"/>
      <c r="L1179" s="5"/>
      <c r="M1179" s="5"/>
      <c r="N1179" s="5"/>
      <c r="O1179" s="5"/>
    </row>
    <row r="1180">
      <c r="A1180" s="25"/>
      <c r="B1180" s="26"/>
      <c r="E1180" s="16"/>
      <c r="K1180" s="4"/>
      <c r="L1180" s="5"/>
      <c r="M1180" s="5"/>
      <c r="N1180" s="5"/>
      <c r="O1180" s="5"/>
    </row>
    <row r="1181">
      <c r="A1181" s="25"/>
      <c r="B1181" s="26"/>
      <c r="E1181" s="16"/>
      <c r="K1181" s="4"/>
      <c r="L1181" s="5"/>
      <c r="M1181" s="5"/>
      <c r="N1181" s="5"/>
      <c r="O1181" s="5"/>
    </row>
    <row r="1182">
      <c r="A1182" s="25"/>
      <c r="B1182" s="26"/>
      <c r="E1182" s="16"/>
      <c r="K1182" s="4"/>
      <c r="L1182" s="5"/>
      <c r="M1182" s="5"/>
      <c r="N1182" s="5"/>
      <c r="O1182" s="5"/>
    </row>
    <row r="1183">
      <c r="A1183" s="25"/>
      <c r="B1183" s="26"/>
      <c r="E1183" s="16"/>
      <c r="K1183" s="4"/>
      <c r="L1183" s="5"/>
      <c r="M1183" s="5"/>
      <c r="N1183" s="5"/>
      <c r="O1183" s="5"/>
    </row>
    <row r="1184">
      <c r="A1184" s="25"/>
      <c r="B1184" s="26"/>
      <c r="E1184" s="16"/>
      <c r="K1184" s="4"/>
      <c r="L1184" s="5"/>
      <c r="M1184" s="5"/>
      <c r="N1184" s="5"/>
      <c r="O1184" s="5"/>
    </row>
    <row r="1185">
      <c r="A1185" s="25"/>
      <c r="B1185" s="26"/>
      <c r="E1185" s="16"/>
      <c r="K1185" s="4"/>
      <c r="L1185" s="5"/>
      <c r="M1185" s="5"/>
      <c r="N1185" s="5"/>
      <c r="O1185" s="5"/>
    </row>
    <row r="1186">
      <c r="A1186" s="25"/>
      <c r="B1186" s="26"/>
      <c r="E1186" s="16"/>
      <c r="K1186" s="4"/>
      <c r="L1186" s="5"/>
      <c r="M1186" s="5"/>
      <c r="N1186" s="5"/>
      <c r="O1186" s="5"/>
    </row>
    <row r="1187">
      <c r="A1187" s="25"/>
      <c r="B1187" s="26"/>
      <c r="E1187" s="16"/>
      <c r="K1187" s="4"/>
      <c r="L1187" s="5"/>
      <c r="M1187" s="5"/>
      <c r="N1187" s="5"/>
      <c r="O1187" s="5"/>
    </row>
    <row r="1188">
      <c r="A1188" s="25"/>
      <c r="B1188" s="26"/>
      <c r="E1188" s="16"/>
      <c r="K1188" s="4"/>
      <c r="L1188" s="5"/>
      <c r="M1188" s="5"/>
      <c r="N1188" s="5"/>
      <c r="O1188" s="5"/>
    </row>
    <row r="1189">
      <c r="A1189" s="25"/>
      <c r="B1189" s="26"/>
      <c r="E1189" s="16"/>
      <c r="K1189" s="4"/>
      <c r="L1189" s="5"/>
      <c r="M1189" s="5"/>
      <c r="N1189" s="5"/>
      <c r="O1189" s="5"/>
    </row>
    <row r="1190">
      <c r="A1190" s="25"/>
      <c r="B1190" s="26"/>
      <c r="E1190" s="16"/>
      <c r="K1190" s="4"/>
      <c r="L1190" s="5"/>
      <c r="M1190" s="5"/>
      <c r="N1190" s="5"/>
      <c r="O1190" s="5"/>
    </row>
    <row r="1191">
      <c r="A1191" s="25"/>
      <c r="B1191" s="26"/>
      <c r="E1191" s="16"/>
      <c r="K1191" s="4"/>
      <c r="L1191" s="5"/>
      <c r="M1191" s="5"/>
      <c r="N1191" s="5"/>
      <c r="O1191" s="5"/>
    </row>
    <row r="1192">
      <c r="A1192" s="25"/>
      <c r="B1192" s="26"/>
      <c r="E1192" s="16"/>
      <c r="K1192" s="4"/>
      <c r="L1192" s="5"/>
      <c r="M1192" s="5"/>
      <c r="N1192" s="5"/>
      <c r="O1192" s="5"/>
    </row>
    <row r="1193">
      <c r="A1193" s="25"/>
      <c r="B1193" s="26"/>
      <c r="E1193" s="16"/>
      <c r="K1193" s="4"/>
      <c r="L1193" s="5"/>
      <c r="M1193" s="5"/>
      <c r="N1193" s="5"/>
      <c r="O1193" s="5"/>
    </row>
    <row r="1194">
      <c r="A1194" s="25"/>
      <c r="B1194" s="26"/>
      <c r="E1194" s="16"/>
      <c r="K1194" s="4"/>
      <c r="L1194" s="5"/>
      <c r="M1194" s="5"/>
      <c r="N1194" s="5"/>
      <c r="O1194" s="5"/>
    </row>
    <row r="1195">
      <c r="A1195" s="25"/>
      <c r="B1195" s="26"/>
      <c r="E1195" s="16"/>
      <c r="K1195" s="4"/>
      <c r="L1195" s="5"/>
      <c r="M1195" s="5"/>
      <c r="N1195" s="5"/>
      <c r="O1195" s="5"/>
    </row>
    <row r="1196">
      <c r="A1196" s="25"/>
      <c r="B1196" s="26"/>
      <c r="E1196" s="16"/>
      <c r="K1196" s="4"/>
      <c r="L1196" s="5"/>
      <c r="M1196" s="5"/>
      <c r="N1196" s="5"/>
      <c r="O1196" s="5"/>
    </row>
    <row r="1197">
      <c r="A1197" s="25"/>
      <c r="B1197" s="26"/>
      <c r="E1197" s="16"/>
      <c r="K1197" s="4"/>
      <c r="L1197" s="5"/>
      <c r="M1197" s="5"/>
      <c r="N1197" s="5"/>
      <c r="O1197" s="5"/>
    </row>
    <row r="1198">
      <c r="A1198" s="25"/>
      <c r="B1198" s="26"/>
      <c r="E1198" s="16"/>
      <c r="K1198" s="4"/>
      <c r="L1198" s="5"/>
      <c r="M1198" s="5"/>
      <c r="N1198" s="5"/>
      <c r="O1198" s="5"/>
    </row>
    <row r="1199">
      <c r="A1199" s="25"/>
      <c r="B1199" s="26"/>
      <c r="E1199" s="16"/>
      <c r="K1199" s="4"/>
      <c r="L1199" s="5"/>
      <c r="M1199" s="5"/>
      <c r="N1199" s="5"/>
      <c r="O1199" s="5"/>
    </row>
    <row r="1200">
      <c r="A1200" s="25"/>
      <c r="B1200" s="26"/>
      <c r="E1200" s="16"/>
      <c r="K1200" s="4"/>
      <c r="L1200" s="5"/>
      <c r="M1200" s="5"/>
      <c r="N1200" s="5"/>
      <c r="O1200" s="5"/>
    </row>
    <row r="1201">
      <c r="A1201" s="25"/>
      <c r="B1201" s="26"/>
      <c r="E1201" s="16"/>
      <c r="K1201" s="4"/>
      <c r="L1201" s="5"/>
      <c r="M1201" s="5"/>
      <c r="N1201" s="5"/>
      <c r="O1201" s="5"/>
    </row>
    <row r="1202">
      <c r="A1202" s="25"/>
      <c r="B1202" s="26"/>
      <c r="E1202" s="16"/>
      <c r="K1202" s="4"/>
      <c r="L1202" s="5"/>
      <c r="M1202" s="5"/>
      <c r="N1202" s="5"/>
      <c r="O1202" s="5"/>
    </row>
    <row r="1203">
      <c r="A1203" s="25"/>
      <c r="B1203" s="26"/>
      <c r="E1203" s="16"/>
      <c r="K1203" s="4"/>
      <c r="L1203" s="5"/>
      <c r="M1203" s="5"/>
      <c r="N1203" s="5"/>
      <c r="O1203" s="5"/>
    </row>
    <row r="1204">
      <c r="A1204" s="25"/>
      <c r="B1204" s="26"/>
      <c r="E1204" s="16"/>
      <c r="K1204" s="4"/>
      <c r="L1204" s="5"/>
      <c r="M1204" s="5"/>
      <c r="N1204" s="5"/>
      <c r="O1204" s="5"/>
    </row>
    <row r="1205">
      <c r="A1205" s="25"/>
      <c r="B1205" s="26"/>
      <c r="E1205" s="16"/>
      <c r="K1205" s="4"/>
      <c r="L1205" s="5"/>
      <c r="M1205" s="5"/>
      <c r="N1205" s="5"/>
      <c r="O1205" s="5"/>
    </row>
    <row r="1206">
      <c r="A1206" s="25"/>
      <c r="B1206" s="26"/>
      <c r="E1206" s="16"/>
      <c r="K1206" s="4"/>
      <c r="L1206" s="5"/>
      <c r="M1206" s="5"/>
      <c r="N1206" s="5"/>
      <c r="O1206" s="5"/>
    </row>
    <row r="1207">
      <c r="A1207" s="25"/>
      <c r="B1207" s="26"/>
      <c r="E1207" s="16"/>
      <c r="K1207" s="4"/>
      <c r="L1207" s="5"/>
      <c r="M1207" s="5"/>
      <c r="N1207" s="5"/>
      <c r="O1207" s="5"/>
    </row>
    <row r="1208">
      <c r="A1208" s="25"/>
      <c r="B1208" s="26"/>
      <c r="E1208" s="16"/>
      <c r="K1208" s="4"/>
      <c r="L1208" s="5"/>
      <c r="M1208" s="5"/>
      <c r="N1208" s="5"/>
      <c r="O1208" s="5"/>
    </row>
    <row r="1209">
      <c r="A1209" s="25"/>
      <c r="B1209" s="26"/>
      <c r="E1209" s="16"/>
      <c r="K1209" s="4"/>
      <c r="L1209" s="5"/>
      <c r="M1209" s="5"/>
      <c r="N1209" s="5"/>
      <c r="O1209" s="5"/>
    </row>
    <row r="1210">
      <c r="A1210" s="25"/>
      <c r="B1210" s="26"/>
      <c r="E1210" s="16"/>
      <c r="K1210" s="4"/>
      <c r="L1210" s="5"/>
      <c r="M1210" s="5"/>
      <c r="N1210" s="5"/>
      <c r="O1210" s="5"/>
    </row>
    <row r="1211">
      <c r="A1211" s="25"/>
      <c r="B1211" s="26"/>
      <c r="E1211" s="16"/>
      <c r="K1211" s="4"/>
      <c r="L1211" s="5"/>
      <c r="M1211" s="5"/>
      <c r="N1211" s="5"/>
      <c r="O1211" s="5"/>
    </row>
    <row r="1212">
      <c r="A1212" s="25"/>
      <c r="B1212" s="26"/>
      <c r="E1212" s="16"/>
      <c r="K1212" s="4"/>
      <c r="L1212" s="5"/>
      <c r="M1212" s="5"/>
      <c r="N1212" s="5"/>
      <c r="O1212" s="5"/>
    </row>
    <row r="1213">
      <c r="A1213" s="25"/>
      <c r="B1213" s="26"/>
      <c r="E1213" s="16"/>
      <c r="K1213" s="4"/>
      <c r="L1213" s="5"/>
      <c r="M1213" s="5"/>
      <c r="N1213" s="5"/>
      <c r="O1213" s="5"/>
    </row>
    <row r="1214">
      <c r="A1214" s="25"/>
      <c r="B1214" s="26"/>
      <c r="E1214" s="16"/>
      <c r="K1214" s="4"/>
      <c r="L1214" s="5"/>
      <c r="M1214" s="5"/>
      <c r="N1214" s="5"/>
      <c r="O1214" s="5"/>
    </row>
    <row r="1215">
      <c r="A1215" s="25"/>
      <c r="B1215" s="26"/>
      <c r="E1215" s="16"/>
      <c r="K1215" s="4"/>
      <c r="L1215" s="5"/>
      <c r="M1215" s="5"/>
      <c r="N1215" s="5"/>
      <c r="O1215" s="5"/>
    </row>
    <row r="1216">
      <c r="A1216" s="25"/>
      <c r="B1216" s="26"/>
      <c r="E1216" s="16"/>
      <c r="K1216" s="4"/>
      <c r="L1216" s="5"/>
      <c r="M1216" s="5"/>
      <c r="N1216" s="5"/>
      <c r="O1216" s="5"/>
    </row>
    <row r="1217">
      <c r="A1217" s="25"/>
      <c r="B1217" s="26"/>
      <c r="E1217" s="16"/>
      <c r="K1217" s="4"/>
      <c r="L1217" s="5"/>
      <c r="M1217" s="5"/>
      <c r="N1217" s="5"/>
      <c r="O1217" s="5"/>
    </row>
    <row r="1218">
      <c r="A1218" s="25"/>
      <c r="B1218" s="26"/>
      <c r="E1218" s="16"/>
      <c r="K1218" s="4"/>
      <c r="L1218" s="5"/>
      <c r="M1218" s="5"/>
      <c r="N1218" s="5"/>
      <c r="O1218" s="5"/>
    </row>
    <row r="1219">
      <c r="A1219" s="25"/>
      <c r="B1219" s="26"/>
      <c r="E1219" s="16"/>
      <c r="K1219" s="4"/>
      <c r="L1219" s="5"/>
      <c r="M1219" s="5"/>
      <c r="N1219" s="5"/>
      <c r="O1219" s="5"/>
    </row>
    <row r="1220">
      <c r="A1220" s="25"/>
      <c r="B1220" s="26"/>
      <c r="E1220" s="16"/>
      <c r="K1220" s="4"/>
      <c r="L1220" s="5"/>
      <c r="M1220" s="5"/>
      <c r="N1220" s="5"/>
      <c r="O1220" s="5"/>
    </row>
    <row r="1221">
      <c r="A1221" s="25"/>
      <c r="B1221" s="26"/>
      <c r="E1221" s="16"/>
      <c r="K1221" s="4"/>
      <c r="L1221" s="5"/>
      <c r="M1221" s="5"/>
      <c r="N1221" s="5"/>
      <c r="O1221" s="5"/>
    </row>
    <row r="1222">
      <c r="A1222" s="25"/>
      <c r="B1222" s="26"/>
      <c r="E1222" s="16"/>
      <c r="K1222" s="4"/>
      <c r="L1222" s="5"/>
      <c r="M1222" s="5"/>
      <c r="N1222" s="5"/>
      <c r="O1222" s="5"/>
    </row>
    <row r="1223">
      <c r="A1223" s="25"/>
      <c r="B1223" s="26"/>
      <c r="E1223" s="16"/>
      <c r="K1223" s="4"/>
      <c r="L1223" s="5"/>
      <c r="M1223" s="5"/>
      <c r="N1223" s="5"/>
      <c r="O1223" s="5"/>
    </row>
    <row r="1224">
      <c r="A1224" s="25"/>
      <c r="B1224" s="26"/>
      <c r="E1224" s="16"/>
      <c r="K1224" s="4"/>
      <c r="L1224" s="5"/>
      <c r="M1224" s="5"/>
      <c r="N1224" s="5"/>
      <c r="O1224" s="5"/>
    </row>
    <row r="1225">
      <c r="A1225" s="25"/>
      <c r="B1225" s="26"/>
      <c r="E1225" s="16"/>
      <c r="K1225" s="4"/>
      <c r="L1225" s="5"/>
      <c r="M1225" s="5"/>
      <c r="N1225" s="5"/>
      <c r="O1225" s="5"/>
    </row>
    <row r="1226">
      <c r="A1226" s="25"/>
      <c r="B1226" s="26"/>
      <c r="E1226" s="16"/>
      <c r="K1226" s="4"/>
      <c r="L1226" s="5"/>
      <c r="M1226" s="5"/>
      <c r="N1226" s="5"/>
      <c r="O1226" s="5"/>
    </row>
    <row r="1227">
      <c r="A1227" s="25"/>
      <c r="B1227" s="26"/>
      <c r="E1227" s="16"/>
      <c r="K1227" s="4"/>
      <c r="L1227" s="5"/>
      <c r="M1227" s="5"/>
      <c r="N1227" s="5"/>
      <c r="O1227" s="5"/>
    </row>
    <row r="1228">
      <c r="A1228" s="25"/>
      <c r="B1228" s="26"/>
      <c r="E1228" s="16"/>
      <c r="K1228" s="4"/>
      <c r="L1228" s="5"/>
      <c r="M1228" s="5"/>
      <c r="N1228" s="5"/>
      <c r="O1228" s="5"/>
    </row>
    <row r="1229">
      <c r="A1229" s="25"/>
      <c r="B1229" s="26"/>
      <c r="E1229" s="16"/>
      <c r="K1229" s="4"/>
      <c r="L1229" s="5"/>
      <c r="M1229" s="5"/>
      <c r="N1229" s="5"/>
      <c r="O1229" s="5"/>
    </row>
    <row r="1230">
      <c r="A1230" s="25"/>
      <c r="B1230" s="26"/>
      <c r="E1230" s="16"/>
      <c r="K1230" s="4"/>
      <c r="L1230" s="5"/>
      <c r="M1230" s="5"/>
      <c r="N1230" s="5"/>
      <c r="O1230" s="5"/>
    </row>
    <row r="1231">
      <c r="A1231" s="25"/>
      <c r="B1231" s="26"/>
      <c r="E1231" s="16"/>
      <c r="K1231" s="4"/>
      <c r="L1231" s="5"/>
      <c r="M1231" s="5"/>
      <c r="N1231" s="5"/>
      <c r="O1231" s="5"/>
    </row>
    <row r="1232">
      <c r="A1232" s="25"/>
      <c r="B1232" s="26"/>
      <c r="E1232" s="16"/>
      <c r="K1232" s="4"/>
      <c r="L1232" s="5"/>
      <c r="M1232" s="5"/>
      <c r="N1232" s="5"/>
      <c r="O1232" s="5"/>
    </row>
    <row r="1233">
      <c r="A1233" s="25"/>
      <c r="B1233" s="26"/>
      <c r="E1233" s="16"/>
      <c r="K1233" s="4"/>
      <c r="L1233" s="5"/>
      <c r="M1233" s="5"/>
      <c r="N1233" s="5"/>
      <c r="O1233" s="5"/>
    </row>
    <row r="1234">
      <c r="A1234" s="25"/>
      <c r="B1234" s="26"/>
      <c r="E1234" s="16"/>
      <c r="K1234" s="4"/>
      <c r="L1234" s="5"/>
      <c r="M1234" s="5"/>
      <c r="N1234" s="5"/>
      <c r="O1234" s="5"/>
    </row>
    <row r="1235">
      <c r="A1235" s="25"/>
      <c r="B1235" s="26"/>
      <c r="E1235" s="16"/>
      <c r="K1235" s="4"/>
      <c r="L1235" s="5"/>
      <c r="M1235" s="5"/>
      <c r="N1235" s="5"/>
      <c r="O1235" s="5"/>
    </row>
    <row r="1236">
      <c r="A1236" s="25"/>
      <c r="B1236" s="26"/>
      <c r="E1236" s="16"/>
      <c r="K1236" s="4"/>
      <c r="L1236" s="5"/>
      <c r="M1236" s="5"/>
      <c r="N1236" s="5"/>
      <c r="O1236" s="5"/>
    </row>
    <row r="1237">
      <c r="A1237" s="25"/>
      <c r="B1237" s="26"/>
      <c r="E1237" s="16"/>
      <c r="K1237" s="4"/>
      <c r="L1237" s="5"/>
      <c r="M1237" s="5"/>
      <c r="N1237" s="5"/>
      <c r="O1237" s="5"/>
    </row>
    <row r="1238">
      <c r="A1238" s="25"/>
      <c r="B1238" s="26"/>
      <c r="E1238" s="16"/>
      <c r="K1238" s="4"/>
      <c r="L1238" s="5"/>
      <c r="M1238" s="5"/>
      <c r="N1238" s="5"/>
      <c r="O1238" s="5"/>
    </row>
    <row r="1239">
      <c r="A1239" s="25"/>
      <c r="B1239" s="26"/>
      <c r="E1239" s="16"/>
      <c r="K1239" s="4"/>
      <c r="L1239" s="5"/>
      <c r="M1239" s="5"/>
      <c r="N1239" s="5"/>
      <c r="O1239" s="5"/>
    </row>
    <row r="1240">
      <c r="A1240" s="25"/>
      <c r="B1240" s="26"/>
      <c r="E1240" s="16"/>
      <c r="K1240" s="4"/>
      <c r="L1240" s="5"/>
      <c r="M1240" s="5"/>
      <c r="N1240" s="5"/>
      <c r="O1240" s="5"/>
    </row>
    <row r="1241">
      <c r="A1241" s="25"/>
      <c r="B1241" s="26"/>
      <c r="E1241" s="16"/>
      <c r="K1241" s="4"/>
      <c r="L1241" s="5"/>
      <c r="M1241" s="5"/>
      <c r="N1241" s="5"/>
      <c r="O1241" s="5"/>
    </row>
    <row r="1242">
      <c r="A1242" s="25"/>
      <c r="B1242" s="26"/>
      <c r="E1242" s="16"/>
      <c r="K1242" s="4"/>
      <c r="L1242" s="5"/>
      <c r="M1242" s="5"/>
      <c r="N1242" s="5"/>
      <c r="O1242" s="5"/>
    </row>
    <row r="1243">
      <c r="A1243" s="25"/>
      <c r="B1243" s="26"/>
      <c r="E1243" s="16"/>
      <c r="K1243" s="4"/>
      <c r="L1243" s="5"/>
      <c r="M1243" s="5"/>
      <c r="N1243" s="5"/>
      <c r="O1243" s="5"/>
    </row>
    <row r="1244">
      <c r="A1244" s="25"/>
      <c r="B1244" s="26"/>
      <c r="E1244" s="16"/>
      <c r="K1244" s="4"/>
      <c r="L1244" s="5"/>
      <c r="M1244" s="5"/>
      <c r="N1244" s="5"/>
      <c r="O1244" s="5"/>
    </row>
    <row r="1245">
      <c r="A1245" s="25"/>
      <c r="B1245" s="26"/>
      <c r="E1245" s="16"/>
      <c r="K1245" s="4"/>
      <c r="L1245" s="5"/>
      <c r="M1245" s="5"/>
      <c r="N1245" s="5"/>
      <c r="O1245" s="5"/>
    </row>
    <row r="1246">
      <c r="A1246" s="25"/>
      <c r="B1246" s="26"/>
      <c r="E1246" s="16"/>
      <c r="K1246" s="4"/>
      <c r="L1246" s="5"/>
      <c r="M1246" s="5"/>
      <c r="N1246" s="5"/>
      <c r="O1246" s="5"/>
    </row>
    <row r="1247">
      <c r="A1247" s="25"/>
      <c r="B1247" s="26"/>
      <c r="E1247" s="16"/>
      <c r="K1247" s="4"/>
      <c r="L1247" s="5"/>
      <c r="M1247" s="5"/>
      <c r="N1247" s="5"/>
      <c r="O1247" s="5"/>
    </row>
    <row r="1248">
      <c r="A1248" s="25"/>
      <c r="B1248" s="26"/>
      <c r="E1248" s="16"/>
      <c r="K1248" s="4"/>
      <c r="L1248" s="5"/>
      <c r="M1248" s="5"/>
      <c r="N1248" s="5"/>
      <c r="O1248" s="5"/>
    </row>
    <row r="1249">
      <c r="A1249" s="25"/>
      <c r="B1249" s="26"/>
      <c r="E1249" s="16"/>
      <c r="K1249" s="4"/>
      <c r="L1249" s="5"/>
      <c r="M1249" s="5"/>
      <c r="N1249" s="5"/>
      <c r="O1249" s="5"/>
    </row>
    <row r="1250">
      <c r="A1250" s="25"/>
      <c r="B1250" s="26"/>
      <c r="E1250" s="16"/>
      <c r="K1250" s="4"/>
      <c r="L1250" s="5"/>
      <c r="M1250" s="5"/>
      <c r="N1250" s="5"/>
      <c r="O1250" s="5"/>
    </row>
    <row r="1251">
      <c r="A1251" s="25"/>
      <c r="B1251" s="26"/>
      <c r="E1251" s="16"/>
      <c r="K1251" s="4"/>
      <c r="L1251" s="5"/>
      <c r="M1251" s="5"/>
      <c r="N1251" s="5"/>
      <c r="O1251" s="5"/>
    </row>
    <row r="1252">
      <c r="A1252" s="25"/>
      <c r="B1252" s="26"/>
      <c r="E1252" s="16"/>
      <c r="K1252" s="4"/>
      <c r="L1252" s="5"/>
      <c r="M1252" s="5"/>
      <c r="N1252" s="5"/>
      <c r="O1252" s="5"/>
    </row>
    <row r="1253">
      <c r="A1253" s="25"/>
      <c r="B1253" s="26"/>
      <c r="E1253" s="16"/>
      <c r="K1253" s="4"/>
      <c r="L1253" s="5"/>
      <c r="M1253" s="5"/>
      <c r="N1253" s="5"/>
      <c r="O1253" s="5"/>
    </row>
    <row r="1254">
      <c r="A1254" s="25"/>
      <c r="B1254" s="26"/>
      <c r="E1254" s="16"/>
      <c r="K1254" s="4"/>
      <c r="L1254" s="5"/>
      <c r="M1254" s="5"/>
      <c r="N1254" s="5"/>
      <c r="O1254" s="5"/>
    </row>
    <row r="1255">
      <c r="A1255" s="25"/>
      <c r="B1255" s="26"/>
      <c r="E1255" s="16"/>
      <c r="K1255" s="4"/>
      <c r="L1255" s="5"/>
      <c r="M1255" s="5"/>
      <c r="N1255" s="5"/>
      <c r="O1255" s="5"/>
    </row>
    <row r="1256">
      <c r="A1256" s="25"/>
      <c r="B1256" s="26"/>
      <c r="E1256" s="16"/>
      <c r="K1256" s="4"/>
      <c r="L1256" s="5"/>
      <c r="M1256" s="5"/>
      <c r="N1256" s="5"/>
      <c r="O1256" s="5"/>
    </row>
    <row r="1257">
      <c r="A1257" s="25"/>
      <c r="B1257" s="26"/>
      <c r="E1257" s="16"/>
      <c r="K1257" s="4"/>
      <c r="L1257" s="5"/>
      <c r="M1257" s="5"/>
      <c r="N1257" s="5"/>
      <c r="O1257" s="5"/>
    </row>
    <row r="1258">
      <c r="A1258" s="25"/>
      <c r="B1258" s="26"/>
      <c r="E1258" s="16"/>
      <c r="K1258" s="4"/>
      <c r="L1258" s="5"/>
      <c r="M1258" s="5"/>
      <c r="N1258" s="5"/>
      <c r="O1258" s="5"/>
    </row>
    <row r="1259">
      <c r="A1259" s="25"/>
      <c r="B1259" s="26"/>
      <c r="E1259" s="16"/>
      <c r="K1259" s="4"/>
      <c r="L1259" s="5"/>
      <c r="M1259" s="5"/>
      <c r="N1259" s="5"/>
      <c r="O1259" s="5"/>
    </row>
    <row r="1260">
      <c r="A1260" s="25"/>
      <c r="B1260" s="26"/>
      <c r="E1260" s="16"/>
      <c r="K1260" s="4"/>
      <c r="L1260" s="5"/>
      <c r="M1260" s="5"/>
      <c r="N1260" s="5"/>
      <c r="O1260" s="5"/>
    </row>
    <row r="1261">
      <c r="A1261" s="25"/>
      <c r="B1261" s="26"/>
      <c r="E1261" s="16"/>
      <c r="K1261" s="4"/>
      <c r="L1261" s="5"/>
      <c r="M1261" s="5"/>
      <c r="N1261" s="5"/>
      <c r="O1261" s="5"/>
    </row>
    <row r="1262">
      <c r="A1262" s="25"/>
      <c r="B1262" s="26"/>
      <c r="E1262" s="16"/>
      <c r="K1262" s="4"/>
      <c r="L1262" s="5"/>
      <c r="M1262" s="5"/>
      <c r="N1262" s="5"/>
      <c r="O1262" s="5"/>
    </row>
    <row r="1263">
      <c r="A1263" s="25"/>
      <c r="B1263" s="26"/>
      <c r="E1263" s="16"/>
      <c r="K1263" s="4"/>
      <c r="L1263" s="5"/>
      <c r="M1263" s="5"/>
      <c r="N1263" s="5"/>
      <c r="O1263" s="5"/>
    </row>
    <row r="1264">
      <c r="A1264" s="25"/>
      <c r="B1264" s="26"/>
      <c r="E1264" s="16"/>
      <c r="K1264" s="4"/>
      <c r="L1264" s="5"/>
      <c r="M1264" s="5"/>
      <c r="N1264" s="5"/>
      <c r="O1264" s="5"/>
    </row>
    <row r="1265">
      <c r="A1265" s="25"/>
      <c r="B1265" s="26"/>
      <c r="E1265" s="16"/>
      <c r="K1265" s="4"/>
      <c r="L1265" s="5"/>
      <c r="M1265" s="5"/>
      <c r="N1265" s="5"/>
      <c r="O1265" s="5"/>
    </row>
    <row r="1266">
      <c r="A1266" s="25"/>
      <c r="B1266" s="26"/>
      <c r="E1266" s="16"/>
      <c r="K1266" s="4"/>
      <c r="L1266" s="5"/>
      <c r="M1266" s="5"/>
      <c r="N1266" s="5"/>
      <c r="O1266" s="5"/>
    </row>
    <row r="1267">
      <c r="A1267" s="25"/>
      <c r="B1267" s="26"/>
      <c r="E1267" s="16"/>
      <c r="K1267" s="4"/>
      <c r="L1267" s="5"/>
      <c r="M1267" s="5"/>
      <c r="N1267" s="5"/>
      <c r="O1267" s="5"/>
    </row>
    <row r="1268">
      <c r="A1268" s="25"/>
      <c r="B1268" s="26"/>
      <c r="E1268" s="16"/>
      <c r="K1268" s="4"/>
      <c r="L1268" s="5"/>
      <c r="M1268" s="5"/>
      <c r="N1268" s="5"/>
      <c r="O1268" s="5"/>
    </row>
    <row r="1269">
      <c r="A1269" s="25"/>
      <c r="B1269" s="26"/>
      <c r="E1269" s="16"/>
      <c r="K1269" s="4"/>
      <c r="L1269" s="5"/>
      <c r="M1269" s="5"/>
      <c r="N1269" s="5"/>
      <c r="O1269" s="5"/>
    </row>
    <row r="1270">
      <c r="A1270" s="25"/>
      <c r="B1270" s="26"/>
      <c r="E1270" s="16"/>
      <c r="K1270" s="4"/>
      <c r="L1270" s="5"/>
      <c r="M1270" s="5"/>
      <c r="N1270" s="5"/>
      <c r="O1270" s="5"/>
    </row>
    <row r="1271">
      <c r="A1271" s="25"/>
      <c r="B1271" s="26"/>
      <c r="E1271" s="16"/>
      <c r="K1271" s="4"/>
      <c r="L1271" s="5"/>
      <c r="M1271" s="5"/>
      <c r="N1271" s="5"/>
      <c r="O1271" s="5"/>
    </row>
    <row r="1272">
      <c r="A1272" s="25"/>
      <c r="B1272" s="26"/>
      <c r="E1272" s="16"/>
      <c r="K1272" s="4"/>
      <c r="L1272" s="5"/>
      <c r="M1272" s="5"/>
      <c r="N1272" s="5"/>
      <c r="O1272" s="5"/>
    </row>
    <row r="1273">
      <c r="A1273" s="25"/>
      <c r="B1273" s="26"/>
      <c r="E1273" s="16"/>
      <c r="K1273" s="4"/>
      <c r="L1273" s="5"/>
      <c r="M1273" s="5"/>
      <c r="N1273" s="5"/>
      <c r="O1273" s="5"/>
    </row>
    <row r="1274">
      <c r="A1274" s="25"/>
      <c r="B1274" s="26"/>
      <c r="E1274" s="16"/>
      <c r="K1274" s="4"/>
      <c r="L1274" s="5"/>
      <c r="M1274" s="5"/>
      <c r="N1274" s="5"/>
      <c r="O1274" s="5"/>
    </row>
    <row r="1275">
      <c r="A1275" s="25"/>
      <c r="B1275" s="26"/>
      <c r="E1275" s="16"/>
      <c r="K1275" s="4"/>
      <c r="L1275" s="5"/>
      <c r="M1275" s="5"/>
      <c r="N1275" s="5"/>
      <c r="O1275" s="5"/>
    </row>
    <row r="1276">
      <c r="A1276" s="25"/>
      <c r="B1276" s="26"/>
      <c r="E1276" s="16"/>
      <c r="K1276" s="4"/>
      <c r="L1276" s="5"/>
      <c r="M1276" s="5"/>
      <c r="N1276" s="5"/>
      <c r="O1276" s="5"/>
    </row>
    <row r="1277">
      <c r="A1277" s="25"/>
      <c r="B1277" s="26"/>
      <c r="E1277" s="16"/>
      <c r="K1277" s="4"/>
      <c r="L1277" s="5"/>
      <c r="M1277" s="5"/>
      <c r="N1277" s="5"/>
      <c r="O1277" s="5"/>
    </row>
    <row r="1278">
      <c r="A1278" s="25"/>
      <c r="B1278" s="26"/>
      <c r="E1278" s="16"/>
      <c r="K1278" s="4"/>
      <c r="L1278" s="5"/>
      <c r="M1278" s="5"/>
      <c r="N1278" s="5"/>
      <c r="O1278" s="5"/>
    </row>
    <row r="1279">
      <c r="A1279" s="25"/>
      <c r="B1279" s="26"/>
      <c r="E1279" s="16"/>
      <c r="K1279" s="4"/>
      <c r="L1279" s="5"/>
      <c r="M1279" s="5"/>
      <c r="N1279" s="5"/>
      <c r="O1279" s="5"/>
    </row>
    <row r="1280">
      <c r="A1280" s="25"/>
      <c r="B1280" s="26"/>
      <c r="E1280" s="16"/>
      <c r="K1280" s="4"/>
      <c r="L1280" s="5"/>
      <c r="M1280" s="5"/>
      <c r="N1280" s="5"/>
      <c r="O1280" s="5"/>
    </row>
    <row r="1281">
      <c r="A1281" s="25"/>
      <c r="B1281" s="26"/>
      <c r="E1281" s="16"/>
      <c r="K1281" s="4"/>
      <c r="L1281" s="5"/>
      <c r="M1281" s="5"/>
      <c r="N1281" s="5"/>
      <c r="O1281" s="5"/>
    </row>
    <row r="1282">
      <c r="A1282" s="25"/>
      <c r="B1282" s="26"/>
      <c r="E1282" s="16"/>
      <c r="K1282" s="4"/>
      <c r="L1282" s="5"/>
      <c r="M1282" s="5"/>
      <c r="N1282" s="5"/>
      <c r="O1282" s="5"/>
    </row>
    <row r="1283">
      <c r="A1283" s="25"/>
      <c r="B1283" s="26"/>
      <c r="E1283" s="16"/>
      <c r="K1283" s="4"/>
      <c r="L1283" s="5"/>
      <c r="M1283" s="5"/>
      <c r="N1283" s="5"/>
      <c r="O1283" s="5"/>
    </row>
    <row r="1284">
      <c r="A1284" s="25"/>
      <c r="B1284" s="26"/>
      <c r="E1284" s="16"/>
      <c r="K1284" s="4"/>
      <c r="L1284" s="5"/>
      <c r="M1284" s="5"/>
      <c r="N1284" s="5"/>
      <c r="O1284" s="5"/>
    </row>
    <row r="1285">
      <c r="A1285" s="25"/>
      <c r="B1285" s="26"/>
      <c r="E1285" s="16"/>
      <c r="K1285" s="4"/>
      <c r="L1285" s="5"/>
      <c r="M1285" s="5"/>
      <c r="N1285" s="5"/>
      <c r="O1285" s="5"/>
    </row>
    <row r="1286">
      <c r="A1286" s="25"/>
      <c r="B1286" s="26"/>
      <c r="E1286" s="16"/>
      <c r="K1286" s="4"/>
      <c r="L1286" s="5"/>
      <c r="M1286" s="5"/>
      <c r="N1286" s="5"/>
      <c r="O1286" s="5"/>
    </row>
    <row r="1287">
      <c r="A1287" s="25"/>
      <c r="B1287" s="26"/>
      <c r="E1287" s="16"/>
      <c r="K1287" s="4"/>
      <c r="L1287" s="5"/>
      <c r="M1287" s="5"/>
      <c r="N1287" s="5"/>
      <c r="O1287" s="5"/>
    </row>
    <row r="1288">
      <c r="A1288" s="25"/>
      <c r="B1288" s="26"/>
      <c r="E1288" s="16"/>
      <c r="K1288" s="4"/>
      <c r="L1288" s="5"/>
      <c r="M1288" s="5"/>
      <c r="N1288" s="5"/>
      <c r="O1288" s="5"/>
    </row>
    <row r="1289">
      <c r="A1289" s="25"/>
      <c r="B1289" s="26"/>
      <c r="E1289" s="16"/>
      <c r="K1289" s="4"/>
      <c r="L1289" s="5"/>
      <c r="M1289" s="5"/>
      <c r="N1289" s="5"/>
      <c r="O1289" s="5"/>
    </row>
    <row r="1290">
      <c r="A1290" s="25"/>
      <c r="B1290" s="26"/>
      <c r="E1290" s="16"/>
      <c r="K1290" s="4"/>
      <c r="L1290" s="5"/>
      <c r="M1290" s="5"/>
      <c r="N1290" s="5"/>
      <c r="O1290" s="5"/>
    </row>
    <row r="1291">
      <c r="A1291" s="25"/>
      <c r="B1291" s="26"/>
      <c r="E1291" s="16"/>
      <c r="K1291" s="4"/>
      <c r="L1291" s="5"/>
      <c r="M1291" s="5"/>
      <c r="N1291" s="5"/>
      <c r="O1291" s="5"/>
    </row>
    <row r="1292">
      <c r="A1292" s="25"/>
      <c r="B1292" s="26"/>
      <c r="E1292" s="16"/>
      <c r="K1292" s="4"/>
      <c r="L1292" s="5"/>
      <c r="M1292" s="5"/>
      <c r="N1292" s="5"/>
      <c r="O1292" s="5"/>
    </row>
    <row r="1293">
      <c r="A1293" s="25"/>
      <c r="B1293" s="26"/>
      <c r="E1293" s="16"/>
      <c r="K1293" s="4"/>
      <c r="L1293" s="5"/>
      <c r="M1293" s="5"/>
      <c r="N1293" s="5"/>
      <c r="O1293" s="5"/>
    </row>
    <row r="1294">
      <c r="A1294" s="25"/>
      <c r="B1294" s="26"/>
      <c r="E1294" s="16"/>
      <c r="K1294" s="4"/>
      <c r="L1294" s="5"/>
      <c r="M1294" s="5"/>
      <c r="N1294" s="5"/>
      <c r="O1294" s="5"/>
    </row>
    <row r="1295">
      <c r="A1295" s="25"/>
      <c r="B1295" s="26"/>
      <c r="E1295" s="16"/>
      <c r="K1295" s="4"/>
      <c r="L1295" s="5"/>
      <c r="M1295" s="5"/>
      <c r="N1295" s="5"/>
      <c r="O1295" s="5"/>
    </row>
    <row r="1296">
      <c r="A1296" s="25"/>
      <c r="B1296" s="26"/>
      <c r="E1296" s="16"/>
      <c r="K1296" s="4"/>
      <c r="L1296" s="5"/>
      <c r="M1296" s="5"/>
      <c r="N1296" s="5"/>
      <c r="O1296" s="5"/>
    </row>
    <row r="1297">
      <c r="A1297" s="25"/>
      <c r="B1297" s="26"/>
      <c r="E1297" s="16"/>
      <c r="K1297" s="4"/>
      <c r="L1297" s="5"/>
      <c r="M1297" s="5"/>
      <c r="N1297" s="5"/>
      <c r="O1297" s="5"/>
    </row>
    <row r="1298">
      <c r="A1298" s="25"/>
      <c r="B1298" s="26"/>
      <c r="E1298" s="16"/>
      <c r="K1298" s="4"/>
      <c r="L1298" s="5"/>
      <c r="M1298" s="5"/>
      <c r="N1298" s="5"/>
      <c r="O1298" s="5"/>
    </row>
    <row r="1299">
      <c r="A1299" s="25"/>
      <c r="B1299" s="26"/>
      <c r="E1299" s="16"/>
      <c r="K1299" s="4"/>
      <c r="L1299" s="5"/>
      <c r="M1299" s="5"/>
      <c r="N1299" s="5"/>
      <c r="O1299" s="5"/>
    </row>
    <row r="1300">
      <c r="A1300" s="25"/>
      <c r="B1300" s="26"/>
      <c r="E1300" s="16"/>
      <c r="K1300" s="4"/>
      <c r="L1300" s="5"/>
      <c r="M1300" s="5"/>
      <c r="N1300" s="5"/>
      <c r="O1300" s="5"/>
    </row>
    <row r="1301">
      <c r="A1301" s="25"/>
      <c r="B1301" s="26"/>
      <c r="E1301" s="16"/>
      <c r="K1301" s="4"/>
      <c r="L1301" s="5"/>
      <c r="M1301" s="5"/>
      <c r="N1301" s="5"/>
      <c r="O1301" s="5"/>
    </row>
    <row r="1302">
      <c r="A1302" s="25"/>
      <c r="B1302" s="26"/>
      <c r="E1302" s="16"/>
      <c r="K1302" s="4"/>
      <c r="L1302" s="5"/>
      <c r="M1302" s="5"/>
      <c r="N1302" s="5"/>
      <c r="O1302" s="5"/>
    </row>
    <row r="1303">
      <c r="A1303" s="25"/>
      <c r="B1303" s="26"/>
      <c r="E1303" s="16"/>
      <c r="K1303" s="4"/>
      <c r="L1303" s="5"/>
      <c r="M1303" s="5"/>
      <c r="N1303" s="5"/>
      <c r="O1303" s="5"/>
    </row>
    <row r="1304">
      <c r="A1304" s="25"/>
      <c r="B1304" s="26"/>
      <c r="E1304" s="16"/>
      <c r="K1304" s="4"/>
      <c r="L1304" s="5"/>
      <c r="M1304" s="5"/>
      <c r="N1304" s="5"/>
      <c r="O1304" s="5"/>
    </row>
    <row r="1305">
      <c r="A1305" s="25"/>
      <c r="B1305" s="26"/>
      <c r="E1305" s="16"/>
      <c r="K1305" s="4"/>
      <c r="L1305" s="5"/>
      <c r="M1305" s="5"/>
      <c r="N1305" s="5"/>
      <c r="O1305" s="5"/>
    </row>
    <row r="1306">
      <c r="A1306" s="25"/>
      <c r="B1306" s="26"/>
      <c r="E1306" s="16"/>
      <c r="K1306" s="4"/>
      <c r="L1306" s="5"/>
      <c r="M1306" s="5"/>
      <c r="N1306" s="5"/>
      <c r="O1306" s="5"/>
    </row>
    <row r="1307">
      <c r="A1307" s="25"/>
      <c r="B1307" s="26"/>
      <c r="E1307" s="16"/>
      <c r="K1307" s="4"/>
      <c r="L1307" s="5"/>
      <c r="M1307" s="5"/>
      <c r="N1307" s="5"/>
      <c r="O1307" s="5"/>
    </row>
    <row r="1308">
      <c r="A1308" s="25"/>
      <c r="B1308" s="26"/>
      <c r="E1308" s="16"/>
      <c r="K1308" s="4"/>
      <c r="L1308" s="5"/>
      <c r="M1308" s="5"/>
      <c r="N1308" s="5"/>
      <c r="O1308" s="5"/>
    </row>
    <row r="1309">
      <c r="A1309" s="25"/>
      <c r="B1309" s="26"/>
      <c r="E1309" s="16"/>
      <c r="K1309" s="4"/>
      <c r="L1309" s="5"/>
      <c r="M1309" s="5"/>
      <c r="N1309" s="5"/>
      <c r="O1309" s="5"/>
    </row>
    <row r="1310">
      <c r="A1310" s="25"/>
      <c r="B1310" s="26"/>
      <c r="E1310" s="16"/>
      <c r="K1310" s="4"/>
      <c r="L1310" s="5"/>
      <c r="M1310" s="5"/>
      <c r="N1310" s="5"/>
      <c r="O1310" s="5"/>
    </row>
    <row r="1311">
      <c r="A1311" s="25"/>
      <c r="B1311" s="26"/>
      <c r="E1311" s="16"/>
      <c r="K1311" s="4"/>
      <c r="L1311" s="5"/>
      <c r="M1311" s="5"/>
      <c r="N1311" s="5"/>
      <c r="O1311" s="5"/>
    </row>
    <row r="1312">
      <c r="A1312" s="25"/>
      <c r="B1312" s="26"/>
      <c r="E1312" s="16"/>
      <c r="K1312" s="4"/>
      <c r="L1312" s="5"/>
      <c r="M1312" s="5"/>
      <c r="N1312" s="5"/>
      <c r="O1312" s="5"/>
    </row>
    <row r="1313">
      <c r="A1313" s="25"/>
      <c r="B1313" s="26"/>
      <c r="E1313" s="16"/>
      <c r="K1313" s="4"/>
      <c r="L1313" s="5"/>
      <c r="M1313" s="5"/>
      <c r="N1313" s="5"/>
      <c r="O1313" s="5"/>
    </row>
    <row r="1314">
      <c r="A1314" s="25"/>
      <c r="B1314" s="26"/>
      <c r="E1314" s="16"/>
      <c r="K1314" s="4"/>
      <c r="L1314" s="5"/>
      <c r="M1314" s="5"/>
      <c r="N1314" s="5"/>
      <c r="O1314" s="5"/>
    </row>
    <row r="1315">
      <c r="A1315" s="25"/>
      <c r="B1315" s="26"/>
      <c r="E1315" s="16"/>
      <c r="K1315" s="4"/>
      <c r="L1315" s="5"/>
      <c r="M1315" s="5"/>
      <c r="N1315" s="5"/>
      <c r="O1315" s="5"/>
    </row>
    <row r="1316">
      <c r="A1316" s="25"/>
      <c r="B1316" s="26"/>
      <c r="E1316" s="16"/>
      <c r="K1316" s="4"/>
      <c r="L1316" s="5"/>
      <c r="M1316" s="5"/>
      <c r="N1316" s="5"/>
      <c r="O1316" s="5"/>
    </row>
    <row r="1317">
      <c r="A1317" s="25"/>
      <c r="B1317" s="26"/>
      <c r="E1317" s="16"/>
      <c r="K1317" s="4"/>
      <c r="L1317" s="5"/>
      <c r="M1317" s="5"/>
      <c r="N1317" s="5"/>
      <c r="O1317" s="5"/>
    </row>
    <row r="1318">
      <c r="A1318" s="25"/>
      <c r="B1318" s="26"/>
      <c r="E1318" s="16"/>
      <c r="K1318" s="4"/>
      <c r="L1318" s="5"/>
      <c r="M1318" s="5"/>
      <c r="N1318" s="5"/>
      <c r="O1318" s="5"/>
    </row>
    <row r="1319">
      <c r="A1319" s="25"/>
      <c r="B1319" s="26"/>
      <c r="E1319" s="16"/>
      <c r="K1319" s="4"/>
      <c r="L1319" s="5"/>
      <c r="M1319" s="5"/>
      <c r="N1319" s="5"/>
      <c r="O1319" s="5"/>
    </row>
    <row r="1320">
      <c r="A1320" s="25"/>
      <c r="B1320" s="26"/>
      <c r="E1320" s="16"/>
      <c r="K1320" s="4"/>
      <c r="L1320" s="5"/>
      <c r="M1320" s="5"/>
      <c r="N1320" s="5"/>
      <c r="O1320" s="5"/>
    </row>
    <row r="1321">
      <c r="A1321" s="25"/>
      <c r="B1321" s="26"/>
      <c r="E1321" s="16"/>
      <c r="K1321" s="4"/>
      <c r="L1321" s="5"/>
      <c r="M1321" s="5"/>
      <c r="N1321" s="5"/>
      <c r="O1321" s="5"/>
    </row>
    <row r="1322">
      <c r="A1322" s="25"/>
      <c r="B1322" s="26"/>
      <c r="E1322" s="16"/>
      <c r="K1322" s="4"/>
      <c r="L1322" s="5"/>
      <c r="M1322" s="5"/>
      <c r="N1322" s="5"/>
      <c r="O1322" s="5"/>
    </row>
    <row r="1323">
      <c r="A1323" s="25"/>
      <c r="B1323" s="26"/>
      <c r="E1323" s="16"/>
      <c r="K1323" s="4"/>
      <c r="L1323" s="5"/>
      <c r="M1323" s="5"/>
      <c r="N1323" s="5"/>
      <c r="O1323" s="5"/>
    </row>
    <row r="1324">
      <c r="A1324" s="25"/>
      <c r="B1324" s="26"/>
      <c r="E1324" s="16"/>
      <c r="K1324" s="4"/>
      <c r="L1324" s="5"/>
      <c r="M1324" s="5"/>
      <c r="N1324" s="5"/>
      <c r="O1324" s="5"/>
    </row>
    <row r="1325">
      <c r="A1325" s="25"/>
      <c r="B1325" s="26"/>
      <c r="E1325" s="16"/>
      <c r="K1325" s="4"/>
      <c r="L1325" s="5"/>
      <c r="M1325" s="5"/>
      <c r="N1325" s="5"/>
      <c r="O1325" s="5"/>
    </row>
    <row r="1326">
      <c r="A1326" s="25"/>
      <c r="B1326" s="26"/>
      <c r="E1326" s="16"/>
      <c r="K1326" s="4"/>
      <c r="L1326" s="5"/>
      <c r="M1326" s="5"/>
      <c r="N1326" s="5"/>
      <c r="O1326" s="5"/>
    </row>
    <row r="1327">
      <c r="A1327" s="25"/>
      <c r="B1327" s="26"/>
      <c r="E1327" s="16"/>
      <c r="K1327" s="4"/>
      <c r="L1327" s="5"/>
      <c r="M1327" s="5"/>
      <c r="N1327" s="5"/>
      <c r="O1327" s="5"/>
    </row>
    <row r="1328">
      <c r="A1328" s="25"/>
      <c r="B1328" s="26"/>
      <c r="E1328" s="16"/>
      <c r="K1328" s="4"/>
      <c r="L1328" s="5"/>
      <c r="M1328" s="5"/>
      <c r="N1328" s="5"/>
      <c r="O1328" s="5"/>
    </row>
    <row r="1329">
      <c r="A1329" s="25"/>
      <c r="B1329" s="26"/>
      <c r="E1329" s="16"/>
      <c r="K1329" s="4"/>
      <c r="L1329" s="5"/>
      <c r="M1329" s="5"/>
      <c r="N1329" s="5"/>
      <c r="O1329" s="5"/>
    </row>
    <row r="1330">
      <c r="A1330" s="25"/>
      <c r="B1330" s="26"/>
      <c r="E1330" s="16"/>
      <c r="K1330" s="4"/>
      <c r="L1330" s="5"/>
      <c r="M1330" s="5"/>
      <c r="N1330" s="5"/>
      <c r="O1330" s="5"/>
    </row>
    <row r="1331">
      <c r="A1331" s="25"/>
      <c r="B1331" s="26"/>
      <c r="E1331" s="16"/>
      <c r="K1331" s="4"/>
      <c r="L1331" s="5"/>
      <c r="M1331" s="5"/>
      <c r="N1331" s="5"/>
      <c r="O1331" s="5"/>
    </row>
    <row r="1332">
      <c r="A1332" s="25"/>
      <c r="B1332" s="26"/>
      <c r="E1332" s="16"/>
      <c r="K1332" s="4"/>
      <c r="L1332" s="5"/>
      <c r="M1332" s="5"/>
      <c r="N1332" s="5"/>
      <c r="O1332" s="5"/>
    </row>
    <row r="1333">
      <c r="A1333" s="25"/>
      <c r="B1333" s="26"/>
      <c r="E1333" s="16"/>
      <c r="K1333" s="4"/>
      <c r="L1333" s="5"/>
      <c r="M1333" s="5"/>
      <c r="N1333" s="5"/>
      <c r="O1333" s="5"/>
    </row>
    <row r="1334">
      <c r="A1334" s="25"/>
      <c r="B1334" s="26"/>
      <c r="E1334" s="16"/>
      <c r="K1334" s="4"/>
      <c r="L1334" s="5"/>
      <c r="M1334" s="5"/>
      <c r="N1334" s="5"/>
      <c r="O1334" s="5"/>
    </row>
    <row r="1335">
      <c r="A1335" s="25"/>
      <c r="B1335" s="26"/>
      <c r="E1335" s="16"/>
      <c r="K1335" s="4"/>
      <c r="L1335" s="5"/>
      <c r="M1335" s="5"/>
      <c r="N1335" s="5"/>
      <c r="O1335" s="5"/>
    </row>
    <row r="1336">
      <c r="A1336" s="25"/>
      <c r="B1336" s="26"/>
      <c r="E1336" s="16"/>
      <c r="K1336" s="4"/>
      <c r="L1336" s="5"/>
      <c r="M1336" s="5"/>
      <c r="N1336" s="5"/>
      <c r="O1336" s="5"/>
    </row>
    <row r="1337">
      <c r="A1337" s="25"/>
      <c r="B1337" s="26"/>
      <c r="E1337" s="16"/>
      <c r="K1337" s="4"/>
      <c r="L1337" s="5"/>
      <c r="M1337" s="5"/>
      <c r="N1337" s="5"/>
      <c r="O1337" s="5"/>
    </row>
    <row r="1338">
      <c r="A1338" s="25"/>
      <c r="B1338" s="26"/>
      <c r="E1338" s="16"/>
      <c r="K1338" s="4"/>
      <c r="L1338" s="5"/>
      <c r="M1338" s="5"/>
      <c r="N1338" s="5"/>
      <c r="O1338" s="5"/>
    </row>
    <row r="1339">
      <c r="A1339" s="25"/>
      <c r="B1339" s="26"/>
      <c r="E1339" s="16"/>
      <c r="K1339" s="4"/>
      <c r="L1339" s="5"/>
      <c r="M1339" s="5"/>
      <c r="N1339" s="5"/>
      <c r="O1339" s="5"/>
    </row>
    <row r="1340">
      <c r="A1340" s="25"/>
      <c r="B1340" s="26"/>
      <c r="E1340" s="16"/>
      <c r="K1340" s="4"/>
      <c r="L1340" s="5"/>
      <c r="M1340" s="5"/>
      <c r="N1340" s="5"/>
      <c r="O1340" s="5"/>
    </row>
    <row r="1341">
      <c r="A1341" s="25"/>
      <c r="B1341" s="26"/>
      <c r="E1341" s="16"/>
      <c r="K1341" s="4"/>
      <c r="L1341" s="5"/>
      <c r="M1341" s="5"/>
      <c r="N1341" s="5"/>
      <c r="O1341" s="5"/>
    </row>
    <row r="1342">
      <c r="A1342" s="25"/>
      <c r="B1342" s="26"/>
      <c r="E1342" s="16"/>
      <c r="K1342" s="4"/>
      <c r="L1342" s="5"/>
      <c r="M1342" s="5"/>
      <c r="N1342" s="5"/>
      <c r="O1342" s="5"/>
    </row>
    <row r="1343">
      <c r="A1343" s="25"/>
      <c r="B1343" s="26"/>
      <c r="E1343" s="16"/>
      <c r="K1343" s="4"/>
      <c r="L1343" s="5"/>
      <c r="M1343" s="5"/>
      <c r="N1343" s="5"/>
      <c r="O1343" s="5"/>
    </row>
    <row r="1344">
      <c r="A1344" s="25"/>
      <c r="B1344" s="26"/>
      <c r="E1344" s="16"/>
      <c r="K1344" s="4"/>
      <c r="L1344" s="5"/>
      <c r="M1344" s="5"/>
      <c r="N1344" s="5"/>
      <c r="O1344" s="5"/>
    </row>
    <row r="1345">
      <c r="A1345" s="25"/>
      <c r="B1345" s="26"/>
      <c r="E1345" s="16"/>
      <c r="K1345" s="4"/>
      <c r="L1345" s="5"/>
      <c r="M1345" s="5"/>
      <c r="N1345" s="5"/>
      <c r="O1345" s="5"/>
    </row>
    <row r="1346">
      <c r="A1346" s="25"/>
      <c r="B1346" s="26"/>
      <c r="E1346" s="16"/>
      <c r="K1346" s="4"/>
      <c r="L1346" s="5"/>
      <c r="M1346" s="5"/>
      <c r="N1346" s="5"/>
      <c r="O1346" s="5"/>
    </row>
    <row r="1347">
      <c r="A1347" s="25"/>
      <c r="B1347" s="26"/>
      <c r="E1347" s="16"/>
      <c r="K1347" s="4"/>
      <c r="L1347" s="5"/>
      <c r="M1347" s="5"/>
      <c r="N1347" s="5"/>
      <c r="O1347" s="5"/>
    </row>
    <row r="1348">
      <c r="A1348" s="25"/>
      <c r="B1348" s="26"/>
      <c r="E1348" s="16"/>
      <c r="K1348" s="4"/>
      <c r="L1348" s="5"/>
      <c r="M1348" s="5"/>
      <c r="N1348" s="5"/>
      <c r="O1348" s="5"/>
    </row>
    <row r="1349">
      <c r="A1349" s="25"/>
      <c r="B1349" s="26"/>
      <c r="E1349" s="16"/>
      <c r="K1349" s="4"/>
      <c r="L1349" s="5"/>
      <c r="M1349" s="5"/>
      <c r="N1349" s="5"/>
      <c r="O1349" s="5"/>
    </row>
    <row r="1350">
      <c r="A1350" s="25"/>
      <c r="B1350" s="26"/>
      <c r="E1350" s="16"/>
      <c r="K1350" s="4"/>
      <c r="L1350" s="5"/>
      <c r="M1350" s="5"/>
      <c r="N1350" s="5"/>
      <c r="O1350" s="5"/>
    </row>
    <row r="1351">
      <c r="A1351" s="25"/>
      <c r="B1351" s="26"/>
      <c r="E1351" s="16"/>
      <c r="K1351" s="4"/>
      <c r="L1351" s="5"/>
      <c r="M1351" s="5"/>
      <c r="N1351" s="5"/>
      <c r="O1351" s="5"/>
    </row>
    <row r="1352">
      <c r="A1352" s="25"/>
      <c r="B1352" s="26"/>
      <c r="E1352" s="16"/>
      <c r="K1352" s="4"/>
      <c r="L1352" s="5"/>
      <c r="M1352" s="5"/>
      <c r="N1352" s="5"/>
      <c r="O1352" s="5"/>
    </row>
    <row r="1353">
      <c r="A1353" s="25"/>
      <c r="B1353" s="26"/>
      <c r="E1353" s="16"/>
      <c r="K1353" s="4"/>
      <c r="L1353" s="5"/>
      <c r="M1353" s="5"/>
      <c r="N1353" s="5"/>
      <c r="O1353" s="5"/>
    </row>
    <row r="1354">
      <c r="A1354" s="25"/>
      <c r="B1354" s="26"/>
      <c r="E1354" s="16"/>
      <c r="K1354" s="4"/>
      <c r="L1354" s="5"/>
      <c r="M1354" s="5"/>
      <c r="N1354" s="5"/>
      <c r="O1354" s="5"/>
    </row>
    <row r="1355">
      <c r="A1355" s="25"/>
      <c r="B1355" s="26"/>
      <c r="E1355" s="16"/>
      <c r="K1355" s="4"/>
      <c r="L1355" s="5"/>
      <c r="M1355" s="5"/>
      <c r="N1355" s="5"/>
      <c r="O1355" s="5"/>
    </row>
    <row r="1356">
      <c r="A1356" s="25"/>
      <c r="B1356" s="26"/>
      <c r="E1356" s="16"/>
      <c r="K1356" s="4"/>
      <c r="L1356" s="5"/>
      <c r="M1356" s="5"/>
      <c r="N1356" s="5"/>
      <c r="O1356" s="5"/>
    </row>
    <row r="1357">
      <c r="A1357" s="25"/>
      <c r="B1357" s="26"/>
      <c r="E1357" s="16"/>
      <c r="K1357" s="4"/>
      <c r="L1357" s="5"/>
      <c r="M1357" s="5"/>
      <c r="N1357" s="5"/>
      <c r="O1357" s="5"/>
    </row>
    <row r="1358">
      <c r="A1358" s="25"/>
      <c r="B1358" s="26"/>
      <c r="E1358" s="16"/>
      <c r="K1358" s="4"/>
      <c r="L1358" s="5"/>
      <c r="M1358" s="5"/>
      <c r="N1358" s="5"/>
      <c r="O1358" s="5"/>
    </row>
    <row r="1359">
      <c r="A1359" s="25"/>
      <c r="B1359" s="26"/>
      <c r="E1359" s="16"/>
      <c r="K1359" s="4"/>
      <c r="L1359" s="5"/>
      <c r="M1359" s="5"/>
      <c r="N1359" s="5"/>
      <c r="O1359" s="5"/>
    </row>
    <row r="1360">
      <c r="A1360" s="25"/>
      <c r="B1360" s="26"/>
      <c r="E1360" s="16"/>
      <c r="K1360" s="4"/>
      <c r="L1360" s="5"/>
      <c r="M1360" s="5"/>
      <c r="N1360" s="5"/>
      <c r="O1360" s="5"/>
    </row>
    <row r="1361">
      <c r="A1361" s="25"/>
      <c r="B1361" s="26"/>
      <c r="E1361" s="16"/>
      <c r="K1361" s="4"/>
      <c r="L1361" s="5"/>
      <c r="M1361" s="5"/>
      <c r="N1361" s="5"/>
      <c r="O1361" s="5"/>
    </row>
    <row r="1362">
      <c r="A1362" s="25"/>
      <c r="B1362" s="26"/>
      <c r="E1362" s="16"/>
      <c r="K1362" s="4"/>
      <c r="L1362" s="5"/>
      <c r="M1362" s="5"/>
      <c r="N1362" s="5"/>
      <c r="O1362" s="5"/>
    </row>
    <row r="1363">
      <c r="A1363" s="25"/>
      <c r="B1363" s="26"/>
      <c r="E1363" s="16"/>
      <c r="K1363" s="4"/>
      <c r="L1363" s="5"/>
      <c r="M1363" s="5"/>
      <c r="N1363" s="5"/>
      <c r="O1363" s="5"/>
    </row>
    <row r="1364">
      <c r="A1364" s="25"/>
      <c r="B1364" s="26"/>
      <c r="E1364" s="16"/>
      <c r="K1364" s="4"/>
      <c r="L1364" s="5"/>
      <c r="M1364" s="5"/>
      <c r="N1364" s="5"/>
      <c r="O1364" s="5"/>
    </row>
    <row r="1365">
      <c r="A1365" s="25"/>
      <c r="B1365" s="26"/>
      <c r="E1365" s="16"/>
      <c r="K1365" s="4"/>
      <c r="L1365" s="5"/>
      <c r="M1365" s="5"/>
      <c r="N1365" s="5"/>
      <c r="O1365" s="5"/>
    </row>
    <row r="1366">
      <c r="A1366" s="25"/>
      <c r="B1366" s="26"/>
      <c r="E1366" s="16"/>
      <c r="K1366" s="4"/>
      <c r="L1366" s="5"/>
      <c r="M1366" s="5"/>
      <c r="N1366" s="5"/>
      <c r="O1366" s="5"/>
    </row>
    <row r="1367">
      <c r="A1367" s="25"/>
      <c r="B1367" s="26"/>
      <c r="E1367" s="16"/>
      <c r="K1367" s="4"/>
      <c r="L1367" s="5"/>
      <c r="M1367" s="5"/>
      <c r="N1367" s="5"/>
      <c r="O1367" s="5"/>
    </row>
    <row r="1368">
      <c r="A1368" s="25"/>
      <c r="B1368" s="26"/>
      <c r="E1368" s="16"/>
      <c r="K1368" s="4"/>
      <c r="L1368" s="5"/>
      <c r="M1368" s="5"/>
      <c r="N1368" s="5"/>
      <c r="O1368" s="5"/>
    </row>
    <row r="1369">
      <c r="A1369" s="25"/>
      <c r="B1369" s="26"/>
      <c r="E1369" s="16"/>
      <c r="K1369" s="4"/>
      <c r="L1369" s="5"/>
      <c r="M1369" s="5"/>
      <c r="N1369" s="5"/>
      <c r="O1369" s="5"/>
    </row>
    <row r="1370">
      <c r="A1370" s="25"/>
      <c r="B1370" s="26"/>
      <c r="E1370" s="16"/>
      <c r="K1370" s="4"/>
      <c r="L1370" s="5"/>
      <c r="M1370" s="5"/>
      <c r="N1370" s="5"/>
      <c r="O1370" s="5"/>
    </row>
    <row r="1371">
      <c r="A1371" s="25"/>
      <c r="B1371" s="26"/>
      <c r="E1371" s="16"/>
      <c r="K1371" s="4"/>
      <c r="L1371" s="5"/>
      <c r="M1371" s="5"/>
      <c r="N1371" s="5"/>
      <c r="O1371" s="5"/>
    </row>
    <row r="1372">
      <c r="A1372" s="25"/>
      <c r="B1372" s="26"/>
      <c r="E1372" s="16"/>
      <c r="K1372" s="4"/>
      <c r="L1372" s="5"/>
      <c r="M1372" s="5"/>
      <c r="N1372" s="5"/>
      <c r="O1372" s="5"/>
    </row>
    <row r="1373">
      <c r="A1373" s="25"/>
      <c r="B1373" s="26"/>
      <c r="E1373" s="16"/>
      <c r="K1373" s="4"/>
      <c r="L1373" s="5"/>
      <c r="M1373" s="5"/>
      <c r="N1373" s="5"/>
      <c r="O1373" s="5"/>
    </row>
    <row r="1374">
      <c r="A1374" s="25"/>
      <c r="B1374" s="26"/>
      <c r="E1374" s="16"/>
      <c r="K1374" s="4"/>
      <c r="L1374" s="5"/>
      <c r="M1374" s="5"/>
      <c r="N1374" s="5"/>
      <c r="O1374" s="5"/>
    </row>
    <row r="1375">
      <c r="A1375" s="25"/>
      <c r="B1375" s="26"/>
      <c r="E1375" s="16"/>
      <c r="K1375" s="4"/>
      <c r="L1375" s="5"/>
      <c r="M1375" s="5"/>
      <c r="N1375" s="5"/>
      <c r="O1375" s="5"/>
    </row>
    <row r="1376">
      <c r="A1376" s="25"/>
      <c r="B1376" s="26"/>
      <c r="E1376" s="16"/>
      <c r="K1376" s="4"/>
      <c r="L1376" s="5"/>
      <c r="M1376" s="5"/>
      <c r="N1376" s="5"/>
      <c r="O1376" s="5"/>
    </row>
    <row r="1377">
      <c r="A1377" s="25"/>
      <c r="B1377" s="26"/>
      <c r="E1377" s="16"/>
      <c r="K1377" s="4"/>
      <c r="L1377" s="5"/>
      <c r="M1377" s="5"/>
      <c r="N1377" s="5"/>
      <c r="O1377" s="5"/>
    </row>
    <row r="1378">
      <c r="A1378" s="25"/>
      <c r="B1378" s="26"/>
      <c r="E1378" s="16"/>
      <c r="K1378" s="4"/>
      <c r="L1378" s="5"/>
      <c r="M1378" s="5"/>
      <c r="N1378" s="5"/>
      <c r="O1378" s="5"/>
    </row>
    <row r="1379">
      <c r="A1379" s="25"/>
      <c r="B1379" s="26"/>
      <c r="E1379" s="16"/>
      <c r="K1379" s="4"/>
      <c r="L1379" s="5"/>
      <c r="M1379" s="5"/>
      <c r="N1379" s="5"/>
      <c r="O1379" s="5"/>
    </row>
    <row r="1380">
      <c r="A1380" s="25"/>
      <c r="B1380" s="26"/>
      <c r="E1380" s="16"/>
      <c r="K1380" s="4"/>
      <c r="L1380" s="5"/>
      <c r="M1380" s="5"/>
      <c r="N1380" s="5"/>
      <c r="O1380" s="5"/>
    </row>
    <row r="1381">
      <c r="A1381" s="25"/>
      <c r="B1381" s="26"/>
      <c r="E1381" s="16"/>
      <c r="K1381" s="4"/>
      <c r="L1381" s="5"/>
      <c r="M1381" s="5"/>
      <c r="N1381" s="5"/>
      <c r="O1381" s="5"/>
    </row>
    <row r="1382">
      <c r="A1382" s="25"/>
      <c r="B1382" s="26"/>
      <c r="E1382" s="16"/>
      <c r="K1382" s="4"/>
      <c r="L1382" s="5"/>
      <c r="M1382" s="5"/>
      <c r="N1382" s="5"/>
      <c r="O1382" s="5"/>
    </row>
    <row r="1383">
      <c r="A1383" s="25"/>
      <c r="B1383" s="26"/>
      <c r="E1383" s="16"/>
      <c r="K1383" s="4"/>
      <c r="L1383" s="5"/>
      <c r="M1383" s="5"/>
      <c r="N1383" s="5"/>
      <c r="O1383" s="5"/>
    </row>
    <row r="1384">
      <c r="A1384" s="25"/>
      <c r="B1384" s="26"/>
      <c r="E1384" s="16"/>
      <c r="K1384" s="4"/>
      <c r="L1384" s="5"/>
      <c r="M1384" s="5"/>
      <c r="N1384" s="5"/>
      <c r="O1384" s="5"/>
    </row>
    <row r="1385">
      <c r="A1385" s="25"/>
      <c r="B1385" s="26"/>
      <c r="E1385" s="16"/>
      <c r="K1385" s="4"/>
      <c r="L1385" s="5"/>
      <c r="M1385" s="5"/>
      <c r="N1385" s="5"/>
      <c r="O1385" s="5"/>
    </row>
    <row r="1386">
      <c r="A1386" s="25"/>
      <c r="B1386" s="26"/>
      <c r="E1386" s="16"/>
      <c r="K1386" s="4"/>
      <c r="L1386" s="5"/>
      <c r="M1386" s="5"/>
      <c r="N1386" s="5"/>
      <c r="O1386" s="5"/>
    </row>
    <row r="1387">
      <c r="A1387" s="25"/>
      <c r="B1387" s="26"/>
      <c r="E1387" s="16"/>
      <c r="K1387" s="4"/>
      <c r="L1387" s="5"/>
      <c r="M1387" s="5"/>
      <c r="N1387" s="5"/>
      <c r="O1387" s="5"/>
    </row>
    <row r="1388">
      <c r="A1388" s="25"/>
      <c r="B1388" s="26"/>
      <c r="E1388" s="16"/>
      <c r="K1388" s="4"/>
      <c r="L1388" s="5"/>
      <c r="M1388" s="5"/>
      <c r="N1388" s="5"/>
      <c r="O1388" s="5"/>
    </row>
    <row r="1389">
      <c r="A1389" s="25"/>
      <c r="B1389" s="26"/>
      <c r="E1389" s="16"/>
      <c r="K1389" s="4"/>
      <c r="L1389" s="5"/>
      <c r="M1389" s="5"/>
      <c r="N1389" s="5"/>
      <c r="O1389" s="5"/>
    </row>
    <row r="1390">
      <c r="A1390" s="25"/>
      <c r="B1390" s="26"/>
      <c r="E1390" s="16"/>
      <c r="K1390" s="4"/>
      <c r="L1390" s="5"/>
      <c r="M1390" s="5"/>
      <c r="N1390" s="5"/>
      <c r="O1390" s="5"/>
    </row>
    <row r="1391">
      <c r="A1391" s="25"/>
      <c r="B1391" s="26"/>
      <c r="E1391" s="16"/>
      <c r="K1391" s="4"/>
      <c r="L1391" s="5"/>
      <c r="M1391" s="5"/>
      <c r="N1391" s="5"/>
      <c r="O1391" s="5"/>
    </row>
    <row r="1392">
      <c r="A1392" s="25"/>
      <c r="B1392" s="26"/>
      <c r="E1392" s="16"/>
      <c r="K1392" s="4"/>
      <c r="L1392" s="5"/>
      <c r="M1392" s="5"/>
      <c r="N1392" s="5"/>
      <c r="O1392" s="5"/>
    </row>
    <row r="1393">
      <c r="A1393" s="25"/>
      <c r="B1393" s="26"/>
      <c r="E1393" s="16"/>
      <c r="K1393" s="4"/>
      <c r="L1393" s="5"/>
      <c r="M1393" s="5"/>
      <c r="N1393" s="5"/>
      <c r="O1393" s="5"/>
    </row>
    <row r="1394">
      <c r="A1394" s="25"/>
      <c r="B1394" s="26"/>
      <c r="E1394" s="16"/>
      <c r="K1394" s="4"/>
      <c r="L1394" s="5"/>
      <c r="M1394" s="5"/>
      <c r="N1394" s="5"/>
      <c r="O1394" s="5"/>
    </row>
    <row r="1395">
      <c r="A1395" s="25"/>
      <c r="B1395" s="26"/>
      <c r="E1395" s="16"/>
      <c r="K1395" s="4"/>
      <c r="L1395" s="5"/>
      <c r="M1395" s="5"/>
      <c r="N1395" s="5"/>
      <c r="O1395" s="5"/>
    </row>
    <row r="1396">
      <c r="A1396" s="25"/>
      <c r="B1396" s="26"/>
      <c r="E1396" s="16"/>
      <c r="K1396" s="4"/>
      <c r="L1396" s="5"/>
      <c r="M1396" s="5"/>
      <c r="N1396" s="5"/>
      <c r="O1396" s="5"/>
    </row>
    <row r="1397">
      <c r="A1397" s="25"/>
      <c r="B1397" s="26"/>
      <c r="E1397" s="16"/>
      <c r="K1397" s="4"/>
      <c r="L1397" s="5"/>
      <c r="M1397" s="5"/>
      <c r="N1397" s="5"/>
      <c r="O1397" s="5"/>
    </row>
    <row r="1398">
      <c r="A1398" s="25"/>
      <c r="B1398" s="26"/>
      <c r="E1398" s="16"/>
      <c r="K1398" s="4"/>
      <c r="L1398" s="5"/>
      <c r="M1398" s="5"/>
      <c r="N1398" s="5"/>
      <c r="O1398" s="5"/>
    </row>
    <row r="1399">
      <c r="A1399" s="25"/>
      <c r="B1399" s="26"/>
      <c r="E1399" s="16"/>
      <c r="K1399" s="4"/>
      <c r="L1399" s="5"/>
      <c r="M1399" s="5"/>
      <c r="N1399" s="5"/>
      <c r="O1399" s="5"/>
    </row>
    <row r="1400">
      <c r="A1400" s="25"/>
      <c r="B1400" s="26"/>
      <c r="E1400" s="16"/>
      <c r="K1400" s="4"/>
      <c r="L1400" s="5"/>
      <c r="M1400" s="5"/>
      <c r="N1400" s="5"/>
      <c r="O1400" s="5"/>
    </row>
    <row r="1401">
      <c r="A1401" s="25"/>
      <c r="B1401" s="26"/>
      <c r="E1401" s="16"/>
      <c r="K1401" s="4"/>
      <c r="L1401" s="5"/>
      <c r="M1401" s="5"/>
      <c r="N1401" s="5"/>
      <c r="O1401" s="5"/>
    </row>
    <row r="1402">
      <c r="A1402" s="25"/>
      <c r="B1402" s="26"/>
      <c r="E1402" s="16"/>
      <c r="K1402" s="4"/>
      <c r="L1402" s="5"/>
      <c r="M1402" s="5"/>
      <c r="N1402" s="5"/>
      <c r="O1402" s="5"/>
    </row>
    <row r="1403">
      <c r="A1403" s="25"/>
      <c r="B1403" s="26"/>
      <c r="E1403" s="16"/>
      <c r="K1403" s="4"/>
      <c r="L1403" s="5"/>
      <c r="M1403" s="5"/>
      <c r="N1403" s="5"/>
      <c r="O1403" s="5"/>
    </row>
    <row r="1404">
      <c r="A1404" s="25"/>
      <c r="B1404" s="26"/>
      <c r="E1404" s="16"/>
      <c r="K1404" s="4"/>
      <c r="L1404" s="5"/>
      <c r="M1404" s="5"/>
      <c r="N1404" s="5"/>
      <c r="O1404" s="5"/>
    </row>
    <row r="1405">
      <c r="A1405" s="25"/>
      <c r="B1405" s="26"/>
      <c r="E1405" s="16"/>
      <c r="K1405" s="4"/>
      <c r="L1405" s="5"/>
      <c r="M1405" s="5"/>
      <c r="N1405" s="5"/>
      <c r="O1405" s="5"/>
    </row>
    <row r="1406">
      <c r="A1406" s="25"/>
      <c r="B1406" s="26"/>
      <c r="E1406" s="16"/>
      <c r="K1406" s="4"/>
      <c r="L1406" s="5"/>
      <c r="M1406" s="5"/>
      <c r="N1406" s="5"/>
      <c r="O1406" s="5"/>
    </row>
    <row r="1407">
      <c r="A1407" s="25"/>
      <c r="B1407" s="26"/>
      <c r="E1407" s="16"/>
      <c r="K1407" s="4"/>
      <c r="L1407" s="5"/>
      <c r="M1407" s="5"/>
      <c r="N1407" s="5"/>
      <c r="O1407" s="5"/>
    </row>
    <row r="1408">
      <c r="A1408" s="25"/>
      <c r="B1408" s="26"/>
      <c r="E1408" s="16"/>
      <c r="K1408" s="4"/>
      <c r="L1408" s="5"/>
      <c r="M1408" s="5"/>
      <c r="N1408" s="5"/>
      <c r="O1408" s="5"/>
    </row>
    <row r="1409">
      <c r="A1409" s="25"/>
      <c r="B1409" s="26"/>
      <c r="E1409" s="16"/>
      <c r="K1409" s="4"/>
      <c r="L1409" s="5"/>
      <c r="M1409" s="5"/>
      <c r="N1409" s="5"/>
      <c r="O1409" s="5"/>
    </row>
    <row r="1410">
      <c r="A1410" s="25"/>
      <c r="B1410" s="26"/>
      <c r="E1410" s="16"/>
      <c r="K1410" s="4"/>
      <c r="L1410" s="5"/>
      <c r="M1410" s="5"/>
      <c r="N1410" s="5"/>
      <c r="O1410" s="5"/>
    </row>
    <row r="1411">
      <c r="A1411" s="25"/>
      <c r="B1411" s="26"/>
      <c r="E1411" s="16"/>
      <c r="K1411" s="4"/>
      <c r="L1411" s="5"/>
      <c r="M1411" s="5"/>
      <c r="N1411" s="5"/>
      <c r="O1411" s="5"/>
    </row>
    <row r="1412">
      <c r="A1412" s="25"/>
      <c r="B1412" s="26"/>
      <c r="E1412" s="16"/>
      <c r="K1412" s="4"/>
      <c r="L1412" s="5"/>
      <c r="M1412" s="5"/>
      <c r="N1412" s="5"/>
      <c r="O1412" s="5"/>
    </row>
    <row r="1413">
      <c r="A1413" s="25"/>
      <c r="B1413" s="26"/>
      <c r="E1413" s="16"/>
      <c r="K1413" s="4"/>
      <c r="L1413" s="5"/>
      <c r="M1413" s="5"/>
      <c r="N1413" s="5"/>
      <c r="O1413" s="5"/>
    </row>
    <row r="1414">
      <c r="A1414" s="25"/>
      <c r="B1414" s="26"/>
      <c r="E1414" s="16"/>
      <c r="K1414" s="4"/>
      <c r="L1414" s="5"/>
      <c r="M1414" s="5"/>
      <c r="N1414" s="5"/>
      <c r="O1414" s="5"/>
    </row>
    <row r="1415">
      <c r="A1415" s="25"/>
      <c r="B1415" s="26"/>
      <c r="E1415" s="16"/>
      <c r="K1415" s="4"/>
      <c r="L1415" s="5"/>
      <c r="M1415" s="5"/>
      <c r="N1415" s="5"/>
      <c r="O1415" s="5"/>
    </row>
    <row r="1416">
      <c r="A1416" s="25"/>
      <c r="B1416" s="26"/>
      <c r="E1416" s="16"/>
      <c r="K1416" s="4"/>
      <c r="L1416" s="5"/>
      <c r="M1416" s="5"/>
      <c r="N1416" s="5"/>
      <c r="O1416" s="5"/>
    </row>
    <row r="1417">
      <c r="A1417" s="25"/>
      <c r="B1417" s="26"/>
      <c r="E1417" s="16"/>
      <c r="K1417" s="4"/>
      <c r="L1417" s="5"/>
      <c r="M1417" s="5"/>
      <c r="N1417" s="5"/>
      <c r="O1417" s="5"/>
    </row>
    <row r="1418">
      <c r="A1418" s="25"/>
      <c r="B1418" s="26"/>
      <c r="E1418" s="16"/>
      <c r="K1418" s="4"/>
      <c r="L1418" s="5"/>
      <c r="M1418" s="5"/>
      <c r="N1418" s="5"/>
      <c r="O1418" s="5"/>
    </row>
    <row r="1419">
      <c r="A1419" s="25"/>
      <c r="B1419" s="26"/>
      <c r="E1419" s="16"/>
      <c r="K1419" s="4"/>
      <c r="L1419" s="5"/>
      <c r="M1419" s="5"/>
      <c r="N1419" s="5"/>
      <c r="O1419" s="5"/>
    </row>
    <row r="1420">
      <c r="A1420" s="25"/>
      <c r="B1420" s="26"/>
      <c r="E1420" s="16"/>
      <c r="K1420" s="4"/>
      <c r="L1420" s="5"/>
      <c r="M1420" s="5"/>
      <c r="N1420" s="5"/>
      <c r="O1420" s="5"/>
    </row>
    <row r="1421">
      <c r="A1421" s="25"/>
      <c r="B1421" s="26"/>
      <c r="E1421" s="16"/>
      <c r="K1421" s="4"/>
      <c r="L1421" s="5"/>
      <c r="M1421" s="5"/>
      <c r="N1421" s="5"/>
      <c r="O1421" s="5"/>
    </row>
    <row r="1422">
      <c r="A1422" s="25"/>
      <c r="B1422" s="26"/>
      <c r="E1422" s="16"/>
      <c r="K1422" s="4"/>
      <c r="L1422" s="5"/>
      <c r="M1422" s="5"/>
      <c r="N1422" s="5"/>
      <c r="O1422" s="5"/>
    </row>
    <row r="1423">
      <c r="A1423" s="25"/>
      <c r="B1423" s="26"/>
      <c r="E1423" s="16"/>
      <c r="K1423" s="4"/>
      <c r="L1423" s="5"/>
      <c r="M1423" s="5"/>
      <c r="N1423" s="5"/>
      <c r="O1423" s="5"/>
    </row>
    <row r="1424">
      <c r="A1424" s="25"/>
      <c r="B1424" s="26"/>
      <c r="E1424" s="16"/>
      <c r="K1424" s="4"/>
      <c r="L1424" s="5"/>
      <c r="M1424" s="5"/>
      <c r="N1424" s="5"/>
      <c r="O1424" s="5"/>
    </row>
    <row r="1425">
      <c r="A1425" s="25"/>
      <c r="B1425" s="26"/>
      <c r="E1425" s="16"/>
      <c r="K1425" s="4"/>
      <c r="L1425" s="5"/>
      <c r="M1425" s="5"/>
      <c r="N1425" s="5"/>
      <c r="O1425" s="5"/>
    </row>
    <row r="1426">
      <c r="A1426" s="25"/>
      <c r="B1426" s="26"/>
      <c r="E1426" s="16"/>
      <c r="K1426" s="4"/>
      <c r="L1426" s="5"/>
      <c r="M1426" s="5"/>
      <c r="N1426" s="5"/>
      <c r="O1426" s="5"/>
    </row>
    <row r="1427">
      <c r="A1427" s="25"/>
      <c r="B1427" s="26"/>
      <c r="E1427" s="16"/>
      <c r="K1427" s="4"/>
      <c r="L1427" s="5"/>
      <c r="M1427" s="5"/>
      <c r="N1427" s="5"/>
      <c r="O1427" s="5"/>
    </row>
    <row r="1428">
      <c r="A1428" s="25"/>
      <c r="B1428" s="26"/>
      <c r="E1428" s="16"/>
      <c r="K1428" s="4"/>
      <c r="L1428" s="5"/>
      <c r="M1428" s="5"/>
      <c r="N1428" s="5"/>
      <c r="O1428" s="5"/>
    </row>
    <row r="1429">
      <c r="A1429" s="25"/>
      <c r="B1429" s="26"/>
      <c r="E1429" s="16"/>
      <c r="K1429" s="4"/>
      <c r="L1429" s="5"/>
      <c r="M1429" s="5"/>
      <c r="N1429" s="5"/>
      <c r="O1429" s="5"/>
    </row>
    <row r="1430">
      <c r="A1430" s="25"/>
      <c r="B1430" s="26"/>
      <c r="E1430" s="16"/>
      <c r="K1430" s="4"/>
      <c r="L1430" s="5"/>
      <c r="M1430" s="5"/>
      <c r="N1430" s="5"/>
      <c r="O1430" s="5"/>
    </row>
    <row r="1431">
      <c r="A1431" s="25"/>
      <c r="B1431" s="26"/>
      <c r="E1431" s="16"/>
      <c r="K1431" s="4"/>
      <c r="L1431" s="5"/>
      <c r="M1431" s="5"/>
      <c r="N1431" s="5"/>
      <c r="O1431" s="5"/>
    </row>
    <row r="1432">
      <c r="A1432" s="25"/>
      <c r="B1432" s="26"/>
      <c r="E1432" s="16"/>
      <c r="K1432" s="4"/>
      <c r="L1432" s="5"/>
      <c r="M1432" s="5"/>
      <c r="N1432" s="5"/>
      <c r="O1432" s="5"/>
    </row>
    <row r="1433">
      <c r="A1433" s="25"/>
      <c r="B1433" s="26"/>
      <c r="E1433" s="16"/>
      <c r="K1433" s="4"/>
      <c r="L1433" s="5"/>
      <c r="M1433" s="5"/>
      <c r="N1433" s="5"/>
      <c r="O1433" s="5"/>
    </row>
    <row r="1434">
      <c r="A1434" s="25"/>
      <c r="B1434" s="26"/>
      <c r="E1434" s="16"/>
      <c r="K1434" s="4"/>
      <c r="L1434" s="5"/>
      <c r="M1434" s="5"/>
      <c r="N1434" s="5"/>
      <c r="O1434" s="5"/>
    </row>
    <row r="1435">
      <c r="A1435" s="25"/>
      <c r="B1435" s="26"/>
      <c r="E1435" s="16"/>
      <c r="K1435" s="4"/>
      <c r="L1435" s="5"/>
      <c r="M1435" s="5"/>
      <c r="N1435" s="5"/>
      <c r="O1435" s="5"/>
    </row>
    <row r="1436">
      <c r="A1436" s="25"/>
      <c r="B1436" s="26"/>
      <c r="E1436" s="16"/>
      <c r="K1436" s="4"/>
      <c r="L1436" s="5"/>
      <c r="M1436" s="5"/>
      <c r="N1436" s="5"/>
      <c r="O1436" s="5"/>
    </row>
    <row r="1437">
      <c r="A1437" s="25"/>
      <c r="B1437" s="26"/>
      <c r="E1437" s="16"/>
      <c r="K1437" s="4"/>
      <c r="L1437" s="5"/>
      <c r="M1437" s="5"/>
      <c r="N1437" s="5"/>
      <c r="O1437" s="5"/>
    </row>
    <row r="1438">
      <c r="A1438" s="25"/>
      <c r="B1438" s="26"/>
      <c r="E1438" s="16"/>
      <c r="K1438" s="4"/>
      <c r="L1438" s="5"/>
      <c r="M1438" s="5"/>
      <c r="N1438" s="5"/>
      <c r="O1438" s="5"/>
    </row>
    <row r="1439">
      <c r="A1439" s="25"/>
      <c r="B1439" s="26"/>
      <c r="E1439" s="16"/>
      <c r="K1439" s="4"/>
      <c r="L1439" s="5"/>
      <c r="M1439" s="5"/>
      <c r="N1439" s="5"/>
      <c r="O1439" s="5"/>
    </row>
    <row r="1440">
      <c r="A1440" s="25"/>
      <c r="B1440" s="26"/>
      <c r="E1440" s="16"/>
      <c r="K1440" s="4"/>
      <c r="L1440" s="5"/>
      <c r="M1440" s="5"/>
      <c r="N1440" s="5"/>
      <c r="O1440" s="5"/>
    </row>
    <row r="1441">
      <c r="A1441" s="25"/>
      <c r="B1441" s="26"/>
      <c r="E1441" s="16"/>
      <c r="K1441" s="4"/>
      <c r="L1441" s="5"/>
      <c r="M1441" s="5"/>
      <c r="N1441" s="5"/>
      <c r="O1441" s="5"/>
    </row>
    <row r="1442">
      <c r="A1442" s="25"/>
      <c r="B1442" s="26"/>
      <c r="E1442" s="16"/>
      <c r="K1442" s="4"/>
      <c r="L1442" s="5"/>
      <c r="M1442" s="5"/>
      <c r="N1442" s="5"/>
      <c r="O1442" s="5"/>
    </row>
    <row r="1443">
      <c r="A1443" s="25"/>
      <c r="B1443" s="26"/>
      <c r="E1443" s="16"/>
      <c r="K1443" s="4"/>
      <c r="L1443" s="5"/>
      <c r="M1443" s="5"/>
      <c r="N1443" s="5"/>
      <c r="O1443" s="5"/>
    </row>
    <row r="1444">
      <c r="A1444" s="25"/>
      <c r="B1444" s="26"/>
      <c r="E1444" s="16"/>
      <c r="K1444" s="4"/>
      <c r="L1444" s="5"/>
      <c r="M1444" s="5"/>
      <c r="N1444" s="5"/>
      <c r="O1444" s="5"/>
    </row>
    <row r="1445">
      <c r="A1445" s="25"/>
      <c r="B1445" s="26"/>
      <c r="E1445" s="16"/>
      <c r="K1445" s="4"/>
      <c r="L1445" s="5"/>
      <c r="M1445" s="5"/>
      <c r="N1445" s="5"/>
      <c r="O1445" s="5"/>
    </row>
    <row r="1446">
      <c r="A1446" s="25"/>
      <c r="B1446" s="26"/>
      <c r="E1446" s="16"/>
      <c r="K1446" s="4"/>
      <c r="L1446" s="5"/>
      <c r="M1446" s="5"/>
      <c r="N1446" s="5"/>
      <c r="O1446" s="5"/>
    </row>
    <row r="1447">
      <c r="A1447" s="25"/>
      <c r="B1447" s="26"/>
      <c r="E1447" s="16"/>
      <c r="K1447" s="4"/>
      <c r="L1447" s="5"/>
      <c r="M1447" s="5"/>
      <c r="N1447" s="5"/>
      <c r="O1447" s="5"/>
    </row>
    <row r="1448">
      <c r="A1448" s="25"/>
      <c r="B1448" s="26"/>
      <c r="E1448" s="16"/>
      <c r="K1448" s="4"/>
      <c r="L1448" s="5"/>
      <c r="M1448" s="5"/>
      <c r="N1448" s="5"/>
      <c r="O1448" s="5"/>
    </row>
    <row r="1449">
      <c r="A1449" s="25"/>
      <c r="B1449" s="26"/>
      <c r="E1449" s="16"/>
      <c r="K1449" s="4"/>
      <c r="L1449" s="5"/>
      <c r="M1449" s="5"/>
      <c r="N1449" s="5"/>
      <c r="O1449" s="5"/>
    </row>
    <row r="1450">
      <c r="A1450" s="25"/>
      <c r="B1450" s="26"/>
      <c r="E1450" s="16"/>
      <c r="K1450" s="4"/>
      <c r="L1450" s="5"/>
      <c r="M1450" s="5"/>
      <c r="N1450" s="5"/>
      <c r="O1450" s="5"/>
    </row>
    <row r="1451">
      <c r="A1451" s="25"/>
      <c r="B1451" s="26"/>
      <c r="E1451" s="16"/>
      <c r="K1451" s="4"/>
      <c r="L1451" s="5"/>
      <c r="M1451" s="5"/>
      <c r="N1451" s="5"/>
      <c r="O1451" s="5"/>
    </row>
    <row r="1452">
      <c r="A1452" s="25"/>
      <c r="B1452" s="26"/>
      <c r="E1452" s="16"/>
      <c r="K1452" s="4"/>
      <c r="L1452" s="5"/>
      <c r="M1452" s="5"/>
      <c r="N1452" s="5"/>
      <c r="O1452" s="5"/>
    </row>
    <row r="1453">
      <c r="A1453" s="25"/>
      <c r="B1453" s="26"/>
      <c r="E1453" s="16"/>
      <c r="K1453" s="4"/>
      <c r="L1453" s="5"/>
      <c r="M1453" s="5"/>
      <c r="N1453" s="5"/>
      <c r="O1453" s="5"/>
    </row>
    <row r="1454">
      <c r="A1454" s="25"/>
      <c r="B1454" s="26"/>
      <c r="E1454" s="16"/>
      <c r="K1454" s="4"/>
      <c r="L1454" s="5"/>
      <c r="M1454" s="5"/>
      <c r="N1454" s="5"/>
      <c r="O1454" s="5"/>
    </row>
    <row r="1455">
      <c r="A1455" s="25"/>
      <c r="B1455" s="26"/>
      <c r="E1455" s="16"/>
      <c r="K1455" s="4"/>
      <c r="L1455" s="5"/>
      <c r="M1455" s="5"/>
      <c r="N1455" s="5"/>
      <c r="O1455" s="5"/>
    </row>
    <row r="1456">
      <c r="A1456" s="25"/>
      <c r="B1456" s="26"/>
      <c r="E1456" s="16"/>
      <c r="K1456" s="4"/>
      <c r="L1456" s="5"/>
      <c r="M1456" s="5"/>
      <c r="N1456" s="5"/>
      <c r="O1456" s="5"/>
    </row>
    <row r="1457">
      <c r="A1457" s="25"/>
      <c r="B1457" s="26"/>
      <c r="E1457" s="16"/>
      <c r="K1457" s="4"/>
      <c r="L1457" s="5"/>
      <c r="M1457" s="5"/>
      <c r="N1457" s="5"/>
      <c r="O1457" s="5"/>
    </row>
    <row r="1458">
      <c r="A1458" s="25"/>
      <c r="B1458" s="26"/>
      <c r="E1458" s="16"/>
      <c r="K1458" s="4"/>
      <c r="L1458" s="5"/>
      <c r="M1458" s="5"/>
      <c r="N1458" s="5"/>
      <c r="O1458" s="5"/>
    </row>
    <row r="1459">
      <c r="A1459" s="25"/>
      <c r="B1459" s="26"/>
      <c r="E1459" s="16"/>
      <c r="K1459" s="4"/>
      <c r="L1459" s="5"/>
      <c r="M1459" s="5"/>
      <c r="N1459" s="5"/>
      <c r="O1459" s="5"/>
    </row>
    <row r="1460">
      <c r="A1460" s="25"/>
      <c r="B1460" s="26"/>
      <c r="E1460" s="16"/>
      <c r="K1460" s="4"/>
      <c r="L1460" s="5"/>
      <c r="M1460" s="5"/>
      <c r="N1460" s="5"/>
      <c r="O1460" s="5"/>
    </row>
    <row r="1461">
      <c r="A1461" s="25"/>
      <c r="B1461" s="26"/>
      <c r="E1461" s="16"/>
      <c r="K1461" s="4"/>
      <c r="L1461" s="5"/>
      <c r="M1461" s="5"/>
      <c r="N1461" s="5"/>
      <c r="O1461" s="5"/>
    </row>
    <row r="1462">
      <c r="A1462" s="25"/>
      <c r="B1462" s="26"/>
      <c r="E1462" s="16"/>
      <c r="K1462" s="4"/>
      <c r="L1462" s="5"/>
      <c r="M1462" s="5"/>
      <c r="N1462" s="5"/>
      <c r="O1462" s="5"/>
    </row>
    <row r="1463">
      <c r="A1463" s="25"/>
      <c r="B1463" s="26"/>
      <c r="E1463" s="16"/>
      <c r="K1463" s="4"/>
      <c r="L1463" s="5"/>
      <c r="M1463" s="5"/>
      <c r="N1463" s="5"/>
      <c r="O1463" s="5"/>
    </row>
    <row r="1464">
      <c r="A1464" s="25"/>
      <c r="B1464" s="26"/>
      <c r="E1464" s="16"/>
      <c r="K1464" s="4"/>
      <c r="L1464" s="5"/>
      <c r="M1464" s="5"/>
      <c r="N1464" s="5"/>
      <c r="O1464" s="5"/>
    </row>
    <row r="1465">
      <c r="A1465" s="25"/>
      <c r="B1465" s="26"/>
      <c r="E1465" s="16"/>
      <c r="K1465" s="4"/>
      <c r="L1465" s="5"/>
      <c r="M1465" s="5"/>
      <c r="N1465" s="5"/>
      <c r="O1465" s="5"/>
    </row>
    <row r="1466">
      <c r="A1466" s="25"/>
      <c r="B1466" s="26"/>
      <c r="E1466" s="16"/>
      <c r="K1466" s="4"/>
      <c r="L1466" s="5"/>
      <c r="M1466" s="5"/>
      <c r="N1466" s="5"/>
      <c r="O1466" s="5"/>
    </row>
    <row r="1467">
      <c r="A1467" s="25"/>
      <c r="B1467" s="26"/>
      <c r="E1467" s="16"/>
      <c r="K1467" s="4"/>
      <c r="L1467" s="5"/>
      <c r="M1467" s="5"/>
      <c r="N1467" s="5"/>
      <c r="O1467" s="5"/>
    </row>
    <row r="1468">
      <c r="A1468" s="25"/>
      <c r="B1468" s="26"/>
      <c r="E1468" s="16"/>
      <c r="K1468" s="4"/>
      <c r="L1468" s="5"/>
      <c r="M1468" s="5"/>
      <c r="N1468" s="5"/>
      <c r="O1468" s="5"/>
    </row>
    <row r="1469">
      <c r="A1469" s="25"/>
      <c r="B1469" s="26"/>
      <c r="E1469" s="16"/>
      <c r="K1469" s="4"/>
      <c r="L1469" s="5"/>
      <c r="M1469" s="5"/>
      <c r="N1469" s="5"/>
      <c r="O1469" s="5"/>
    </row>
    <row r="1470">
      <c r="A1470" s="25"/>
      <c r="B1470" s="26"/>
      <c r="E1470" s="16"/>
      <c r="K1470" s="4"/>
      <c r="L1470" s="5"/>
      <c r="M1470" s="5"/>
      <c r="N1470" s="5"/>
      <c r="O1470" s="5"/>
    </row>
    <row r="1471">
      <c r="A1471" s="25"/>
      <c r="B1471" s="26"/>
      <c r="E1471" s="16"/>
      <c r="K1471" s="4"/>
      <c r="L1471" s="5"/>
      <c r="M1471" s="5"/>
      <c r="N1471" s="5"/>
      <c r="O1471" s="5"/>
    </row>
    <row r="1472">
      <c r="A1472" s="25"/>
      <c r="B1472" s="26"/>
      <c r="E1472" s="16"/>
      <c r="K1472" s="4"/>
      <c r="L1472" s="5"/>
      <c r="M1472" s="5"/>
      <c r="N1472" s="5"/>
      <c r="O1472" s="5"/>
    </row>
    <row r="1473">
      <c r="A1473" s="25"/>
      <c r="B1473" s="26"/>
      <c r="E1473" s="16"/>
      <c r="K1473" s="4"/>
      <c r="L1473" s="5"/>
      <c r="M1473" s="5"/>
      <c r="N1473" s="5"/>
      <c r="O1473" s="5"/>
    </row>
    <row r="1474">
      <c r="A1474" s="25"/>
      <c r="B1474" s="26"/>
      <c r="E1474" s="16"/>
      <c r="K1474" s="4"/>
      <c r="L1474" s="5"/>
      <c r="M1474" s="5"/>
      <c r="N1474" s="5"/>
      <c r="O1474" s="5"/>
    </row>
    <row r="1475">
      <c r="A1475" s="25"/>
      <c r="B1475" s="26"/>
      <c r="E1475" s="16"/>
      <c r="K1475" s="4"/>
      <c r="L1475" s="5"/>
      <c r="M1475" s="5"/>
      <c r="N1475" s="5"/>
      <c r="O1475" s="5"/>
    </row>
    <row r="1476">
      <c r="A1476" s="25"/>
      <c r="B1476" s="26"/>
      <c r="E1476" s="16"/>
      <c r="K1476" s="4"/>
      <c r="L1476" s="5"/>
      <c r="M1476" s="5"/>
      <c r="N1476" s="5"/>
      <c r="O1476" s="5"/>
    </row>
    <row r="1477">
      <c r="A1477" s="25"/>
      <c r="B1477" s="26"/>
      <c r="E1477" s="16"/>
      <c r="K1477" s="4"/>
      <c r="L1477" s="5"/>
      <c r="M1477" s="5"/>
      <c r="N1477" s="5"/>
      <c r="O1477" s="5"/>
    </row>
    <row r="1478">
      <c r="A1478" s="25"/>
      <c r="B1478" s="26"/>
      <c r="E1478" s="16"/>
      <c r="K1478" s="4"/>
      <c r="L1478" s="5"/>
      <c r="M1478" s="5"/>
      <c r="N1478" s="5"/>
      <c r="O1478" s="5"/>
    </row>
    <row r="1479">
      <c r="A1479" s="25"/>
      <c r="B1479" s="26"/>
      <c r="E1479" s="16"/>
      <c r="K1479" s="4"/>
      <c r="L1479" s="5"/>
      <c r="M1479" s="5"/>
      <c r="N1479" s="5"/>
      <c r="O1479" s="5"/>
    </row>
    <row r="1480">
      <c r="A1480" s="25"/>
      <c r="B1480" s="26"/>
      <c r="E1480" s="16"/>
      <c r="K1480" s="4"/>
      <c r="L1480" s="5"/>
      <c r="M1480" s="5"/>
      <c r="N1480" s="5"/>
      <c r="O1480" s="5"/>
    </row>
    <row r="1481">
      <c r="A1481" s="25"/>
      <c r="B1481" s="26"/>
      <c r="E1481" s="16"/>
      <c r="K1481" s="4"/>
      <c r="L1481" s="5"/>
      <c r="M1481" s="5"/>
      <c r="N1481" s="5"/>
      <c r="O1481" s="5"/>
    </row>
    <row r="1482">
      <c r="A1482" s="25"/>
      <c r="B1482" s="26"/>
      <c r="E1482" s="16"/>
      <c r="K1482" s="4"/>
      <c r="L1482" s="5"/>
      <c r="M1482" s="5"/>
      <c r="N1482" s="5"/>
      <c r="O1482" s="5"/>
    </row>
    <row r="1483">
      <c r="A1483" s="25"/>
      <c r="B1483" s="26"/>
      <c r="E1483" s="16"/>
      <c r="K1483" s="4"/>
      <c r="L1483" s="5"/>
      <c r="M1483" s="5"/>
      <c r="N1483" s="5"/>
      <c r="O1483" s="5"/>
    </row>
    <row r="1484">
      <c r="A1484" s="25"/>
      <c r="B1484" s="26"/>
      <c r="E1484" s="16"/>
      <c r="K1484" s="4"/>
      <c r="L1484" s="5"/>
      <c r="M1484" s="5"/>
      <c r="N1484" s="5"/>
      <c r="O1484" s="5"/>
    </row>
    <row r="1485">
      <c r="A1485" s="25"/>
      <c r="B1485" s="26"/>
      <c r="E1485" s="16"/>
      <c r="K1485" s="4"/>
      <c r="L1485" s="5"/>
      <c r="M1485" s="5"/>
      <c r="N1485" s="5"/>
      <c r="O1485" s="5"/>
    </row>
    <row r="1486">
      <c r="A1486" s="25"/>
      <c r="B1486" s="26"/>
      <c r="E1486" s="16"/>
      <c r="K1486" s="4"/>
      <c r="L1486" s="5"/>
      <c r="M1486" s="5"/>
      <c r="N1486" s="5"/>
      <c r="O1486" s="5"/>
    </row>
    <row r="1487">
      <c r="A1487" s="25"/>
      <c r="B1487" s="26"/>
      <c r="E1487" s="16"/>
      <c r="K1487" s="4"/>
      <c r="L1487" s="5"/>
      <c r="M1487" s="5"/>
      <c r="N1487" s="5"/>
      <c r="O1487" s="5"/>
    </row>
    <row r="1488">
      <c r="A1488" s="25"/>
      <c r="B1488" s="26"/>
      <c r="E1488" s="16"/>
      <c r="K1488" s="4"/>
      <c r="L1488" s="5"/>
      <c r="M1488" s="5"/>
      <c r="N1488" s="5"/>
      <c r="O1488" s="5"/>
    </row>
    <row r="1489">
      <c r="A1489" s="25"/>
      <c r="B1489" s="26"/>
      <c r="E1489" s="16"/>
      <c r="K1489" s="4"/>
      <c r="L1489" s="5"/>
      <c r="M1489" s="5"/>
      <c r="N1489" s="5"/>
      <c r="O1489" s="5"/>
    </row>
    <row r="1490">
      <c r="A1490" s="25"/>
      <c r="B1490" s="26"/>
      <c r="E1490" s="16"/>
      <c r="K1490" s="4"/>
      <c r="L1490" s="5"/>
      <c r="M1490" s="5"/>
      <c r="N1490" s="5"/>
      <c r="O1490" s="5"/>
    </row>
    <row r="1491">
      <c r="A1491" s="25"/>
      <c r="B1491" s="26"/>
      <c r="E1491" s="16"/>
      <c r="K1491" s="4"/>
      <c r="L1491" s="5"/>
      <c r="M1491" s="5"/>
      <c r="N1491" s="5"/>
      <c r="O1491" s="5"/>
    </row>
    <row r="1492">
      <c r="A1492" s="25"/>
      <c r="B1492" s="26"/>
      <c r="E1492" s="16"/>
      <c r="K1492" s="4"/>
      <c r="L1492" s="5"/>
      <c r="M1492" s="5"/>
      <c r="N1492" s="5"/>
      <c r="O1492" s="5"/>
    </row>
    <row r="1493">
      <c r="A1493" s="25"/>
      <c r="B1493" s="26"/>
      <c r="E1493" s="16"/>
      <c r="K1493" s="4"/>
      <c r="L1493" s="5"/>
      <c r="M1493" s="5"/>
      <c r="N1493" s="5"/>
      <c r="O1493" s="5"/>
    </row>
    <row r="1494">
      <c r="A1494" s="25"/>
      <c r="B1494" s="26"/>
      <c r="E1494" s="16"/>
      <c r="K1494" s="4"/>
      <c r="L1494" s="5"/>
      <c r="M1494" s="5"/>
      <c r="N1494" s="5"/>
      <c r="O1494" s="5"/>
    </row>
    <row r="1495">
      <c r="A1495" s="25"/>
      <c r="B1495" s="26"/>
      <c r="E1495" s="16"/>
      <c r="K1495" s="4"/>
      <c r="L1495" s="5"/>
      <c r="M1495" s="5"/>
      <c r="N1495" s="5"/>
      <c r="O1495" s="5"/>
    </row>
    <row r="1496">
      <c r="A1496" s="25"/>
      <c r="B1496" s="26"/>
      <c r="E1496" s="16"/>
      <c r="K1496" s="4"/>
      <c r="L1496" s="5"/>
      <c r="M1496" s="5"/>
      <c r="N1496" s="5"/>
      <c r="O1496" s="5"/>
    </row>
    <row r="1497">
      <c r="A1497" s="25"/>
      <c r="B1497" s="26"/>
      <c r="E1497" s="16"/>
      <c r="K1497" s="4"/>
      <c r="L1497" s="5"/>
      <c r="M1497" s="5"/>
      <c r="N1497" s="5"/>
      <c r="O1497" s="5"/>
    </row>
    <row r="1498">
      <c r="A1498" s="25"/>
      <c r="B1498" s="26"/>
      <c r="E1498" s="16"/>
      <c r="K1498" s="4"/>
      <c r="L1498" s="5"/>
      <c r="M1498" s="5"/>
      <c r="N1498" s="5"/>
      <c r="O1498" s="5"/>
    </row>
    <row r="1499">
      <c r="A1499" s="25"/>
      <c r="B1499" s="26"/>
      <c r="E1499" s="16"/>
      <c r="K1499" s="4"/>
      <c r="L1499" s="5"/>
      <c r="M1499" s="5"/>
      <c r="N1499" s="5"/>
      <c r="O1499" s="5"/>
    </row>
    <row r="1500">
      <c r="A1500" s="25"/>
      <c r="B1500" s="26"/>
      <c r="E1500" s="16"/>
      <c r="K1500" s="4"/>
      <c r="L1500" s="5"/>
      <c r="M1500" s="5"/>
      <c r="N1500" s="5"/>
      <c r="O1500" s="5"/>
    </row>
    <row r="1501">
      <c r="A1501" s="25"/>
      <c r="B1501" s="26"/>
      <c r="E1501" s="16"/>
      <c r="K1501" s="4"/>
      <c r="L1501" s="5"/>
      <c r="M1501" s="5"/>
      <c r="N1501" s="5"/>
      <c r="O1501" s="5"/>
    </row>
    <row r="1502">
      <c r="A1502" s="25"/>
      <c r="B1502" s="26"/>
      <c r="E1502" s="16"/>
      <c r="K1502" s="4"/>
      <c r="L1502" s="5"/>
      <c r="M1502" s="5"/>
      <c r="N1502" s="5"/>
      <c r="O1502" s="5"/>
    </row>
    <row r="1503">
      <c r="A1503" s="25"/>
      <c r="B1503" s="26"/>
      <c r="E1503" s="16"/>
      <c r="K1503" s="4"/>
      <c r="L1503" s="5"/>
      <c r="M1503" s="5"/>
      <c r="N1503" s="5"/>
      <c r="O1503" s="5"/>
    </row>
    <row r="1504">
      <c r="A1504" s="25"/>
      <c r="B1504" s="26"/>
      <c r="E1504" s="16"/>
      <c r="K1504" s="4"/>
      <c r="L1504" s="5"/>
      <c r="M1504" s="5"/>
      <c r="N1504" s="5"/>
      <c r="O1504" s="5"/>
    </row>
    <row r="1505">
      <c r="A1505" s="25"/>
      <c r="B1505" s="26"/>
      <c r="E1505" s="16"/>
      <c r="K1505" s="4"/>
      <c r="L1505" s="5"/>
      <c r="M1505" s="5"/>
      <c r="N1505" s="5"/>
      <c r="O1505" s="5"/>
    </row>
    <row r="1506">
      <c r="A1506" s="25"/>
      <c r="B1506" s="26"/>
      <c r="E1506" s="16"/>
      <c r="K1506" s="4"/>
      <c r="L1506" s="5"/>
      <c r="M1506" s="5"/>
      <c r="N1506" s="5"/>
      <c r="O1506" s="5"/>
    </row>
    <row r="1507">
      <c r="A1507" s="25"/>
      <c r="B1507" s="26"/>
      <c r="E1507" s="16"/>
      <c r="K1507" s="4"/>
      <c r="L1507" s="5"/>
      <c r="M1507" s="5"/>
      <c r="N1507" s="5"/>
      <c r="O1507" s="5"/>
    </row>
    <row r="1508">
      <c r="A1508" s="25"/>
      <c r="B1508" s="26"/>
      <c r="E1508" s="16"/>
      <c r="K1508" s="4"/>
      <c r="L1508" s="5"/>
      <c r="M1508" s="5"/>
      <c r="N1508" s="5"/>
      <c r="O1508" s="5"/>
    </row>
    <row r="1509">
      <c r="A1509" s="25"/>
      <c r="B1509" s="26"/>
      <c r="E1509" s="16"/>
      <c r="K1509" s="4"/>
      <c r="L1509" s="5"/>
      <c r="M1509" s="5"/>
      <c r="N1509" s="5"/>
      <c r="O1509" s="5"/>
    </row>
    <row r="1510">
      <c r="A1510" s="25"/>
      <c r="B1510" s="26"/>
      <c r="E1510" s="16"/>
      <c r="K1510" s="4"/>
      <c r="L1510" s="5"/>
      <c r="M1510" s="5"/>
      <c r="N1510" s="5"/>
      <c r="O1510" s="5"/>
    </row>
    <row r="1511">
      <c r="A1511" s="25"/>
      <c r="B1511" s="26"/>
      <c r="E1511" s="16"/>
      <c r="K1511" s="4"/>
      <c r="L1511" s="5"/>
      <c r="M1511" s="5"/>
      <c r="N1511" s="5"/>
      <c r="O1511" s="5"/>
    </row>
    <row r="1512">
      <c r="A1512" s="25"/>
      <c r="B1512" s="26"/>
      <c r="E1512" s="16"/>
      <c r="K1512" s="4"/>
      <c r="L1512" s="5"/>
      <c r="M1512" s="5"/>
      <c r="N1512" s="5"/>
      <c r="O1512" s="5"/>
    </row>
    <row r="1513">
      <c r="A1513" s="25"/>
      <c r="B1513" s="26"/>
      <c r="E1513" s="16"/>
      <c r="K1513" s="4"/>
      <c r="L1513" s="5"/>
      <c r="M1513" s="5"/>
      <c r="N1513" s="5"/>
      <c r="O1513" s="5"/>
    </row>
    <row r="1514">
      <c r="A1514" s="25"/>
      <c r="B1514" s="26"/>
      <c r="E1514" s="16"/>
      <c r="K1514" s="4"/>
      <c r="L1514" s="5"/>
      <c r="M1514" s="5"/>
      <c r="N1514" s="5"/>
      <c r="O1514" s="5"/>
    </row>
    <row r="1515">
      <c r="A1515" s="25"/>
      <c r="B1515" s="26"/>
      <c r="E1515" s="16"/>
      <c r="K1515" s="4"/>
      <c r="L1515" s="5"/>
      <c r="M1515" s="5"/>
      <c r="N1515" s="5"/>
      <c r="O1515" s="5"/>
    </row>
    <row r="1516">
      <c r="A1516" s="25"/>
      <c r="B1516" s="26"/>
      <c r="E1516" s="16"/>
      <c r="K1516" s="4"/>
      <c r="L1516" s="5"/>
      <c r="M1516" s="5"/>
      <c r="N1516" s="5"/>
      <c r="O1516" s="5"/>
    </row>
    <row r="1517">
      <c r="A1517" s="25"/>
      <c r="B1517" s="26"/>
      <c r="E1517" s="16"/>
      <c r="K1517" s="4"/>
      <c r="L1517" s="5"/>
      <c r="M1517" s="5"/>
      <c r="N1517" s="5"/>
      <c r="O1517" s="5"/>
    </row>
    <row r="1518">
      <c r="A1518" s="25"/>
      <c r="B1518" s="26"/>
      <c r="E1518" s="16"/>
      <c r="K1518" s="4"/>
      <c r="L1518" s="5"/>
      <c r="M1518" s="5"/>
      <c r="N1518" s="5"/>
      <c r="O1518" s="5"/>
    </row>
    <row r="1519">
      <c r="A1519" s="25"/>
      <c r="B1519" s="26"/>
      <c r="E1519" s="16"/>
      <c r="K1519" s="4"/>
      <c r="L1519" s="5"/>
      <c r="M1519" s="5"/>
      <c r="N1519" s="5"/>
      <c r="O1519" s="5"/>
    </row>
    <row r="1520">
      <c r="A1520" s="25"/>
      <c r="B1520" s="26"/>
      <c r="E1520" s="16"/>
      <c r="K1520" s="4"/>
      <c r="L1520" s="5"/>
      <c r="M1520" s="5"/>
      <c r="N1520" s="5"/>
      <c r="O1520" s="5"/>
    </row>
    <row r="1521">
      <c r="A1521" s="25"/>
      <c r="B1521" s="26"/>
      <c r="E1521" s="16"/>
      <c r="K1521" s="4"/>
      <c r="L1521" s="5"/>
      <c r="M1521" s="5"/>
      <c r="N1521" s="5"/>
      <c r="O1521" s="5"/>
    </row>
    <row r="1522">
      <c r="A1522" s="25"/>
      <c r="B1522" s="26"/>
      <c r="E1522" s="16"/>
      <c r="K1522" s="4"/>
      <c r="L1522" s="5"/>
      <c r="M1522" s="5"/>
      <c r="N1522" s="5"/>
      <c r="O1522" s="5"/>
    </row>
    <row r="1523">
      <c r="A1523" s="25"/>
      <c r="B1523" s="26"/>
      <c r="E1523" s="16"/>
      <c r="K1523" s="4"/>
      <c r="L1523" s="5"/>
      <c r="M1523" s="5"/>
      <c r="N1523" s="5"/>
      <c r="O1523" s="5"/>
    </row>
    <row r="1524">
      <c r="A1524" s="25"/>
      <c r="B1524" s="26"/>
      <c r="E1524" s="16"/>
      <c r="K1524" s="4"/>
      <c r="L1524" s="5"/>
      <c r="M1524" s="5"/>
      <c r="N1524" s="5"/>
      <c r="O1524" s="5"/>
    </row>
    <row r="1525">
      <c r="A1525" s="25"/>
      <c r="B1525" s="26"/>
      <c r="E1525" s="16"/>
      <c r="K1525" s="4"/>
      <c r="L1525" s="5"/>
      <c r="M1525" s="5"/>
      <c r="N1525" s="5"/>
      <c r="O1525" s="5"/>
    </row>
    <row r="1526">
      <c r="A1526" s="25"/>
      <c r="B1526" s="26"/>
      <c r="E1526" s="16"/>
      <c r="K1526" s="4"/>
      <c r="L1526" s="5"/>
      <c r="M1526" s="5"/>
      <c r="N1526" s="5"/>
      <c r="O1526" s="5"/>
    </row>
    <row r="1527">
      <c r="A1527" s="25"/>
      <c r="B1527" s="26"/>
      <c r="E1527" s="16"/>
      <c r="K1527" s="4"/>
      <c r="L1527" s="5"/>
      <c r="M1527" s="5"/>
      <c r="N1527" s="5"/>
      <c r="O1527" s="5"/>
    </row>
    <row r="1528">
      <c r="A1528" s="25"/>
      <c r="B1528" s="26"/>
      <c r="E1528" s="16"/>
      <c r="K1528" s="4"/>
      <c r="L1528" s="5"/>
      <c r="M1528" s="5"/>
      <c r="N1528" s="5"/>
      <c r="O1528" s="5"/>
    </row>
    <row r="1529">
      <c r="A1529" s="25"/>
      <c r="B1529" s="26"/>
      <c r="E1529" s="16"/>
      <c r="K1529" s="4"/>
      <c r="L1529" s="5"/>
      <c r="M1529" s="5"/>
      <c r="N1529" s="5"/>
      <c r="O1529" s="5"/>
    </row>
    <row r="1530">
      <c r="A1530" s="25"/>
      <c r="B1530" s="26"/>
      <c r="E1530" s="16"/>
      <c r="K1530" s="4"/>
      <c r="L1530" s="5"/>
      <c r="M1530" s="5"/>
      <c r="N1530" s="5"/>
      <c r="O1530" s="5"/>
    </row>
    <row r="1531">
      <c r="A1531" s="25"/>
      <c r="B1531" s="26"/>
      <c r="E1531" s="16"/>
      <c r="K1531" s="4"/>
      <c r="L1531" s="5"/>
      <c r="M1531" s="5"/>
      <c r="N1531" s="5"/>
      <c r="O1531" s="5"/>
    </row>
    <row r="1532">
      <c r="A1532" s="25"/>
      <c r="B1532" s="26"/>
      <c r="E1532" s="16"/>
      <c r="K1532" s="4"/>
      <c r="L1532" s="5"/>
      <c r="M1532" s="5"/>
      <c r="N1532" s="5"/>
      <c r="O1532" s="5"/>
    </row>
    <row r="1533">
      <c r="A1533" s="25"/>
      <c r="B1533" s="26"/>
      <c r="E1533" s="16"/>
      <c r="K1533" s="4"/>
      <c r="L1533" s="5"/>
      <c r="M1533" s="5"/>
      <c r="N1533" s="5"/>
      <c r="O1533" s="5"/>
    </row>
    <row r="1534">
      <c r="A1534" s="25"/>
      <c r="B1534" s="26"/>
      <c r="E1534" s="16"/>
      <c r="K1534" s="4"/>
      <c r="L1534" s="5"/>
      <c r="M1534" s="5"/>
      <c r="N1534" s="5"/>
      <c r="O1534" s="5"/>
    </row>
    <row r="1535">
      <c r="A1535" s="25"/>
      <c r="B1535" s="26"/>
      <c r="E1535" s="16"/>
      <c r="K1535" s="4"/>
      <c r="L1535" s="5"/>
      <c r="M1535" s="5"/>
      <c r="N1535" s="5"/>
      <c r="O1535" s="5"/>
    </row>
    <row r="1536">
      <c r="A1536" s="25"/>
      <c r="B1536" s="26"/>
      <c r="E1536" s="16"/>
      <c r="K1536" s="4"/>
      <c r="L1536" s="5"/>
      <c r="M1536" s="5"/>
      <c r="N1536" s="5"/>
      <c r="O1536" s="5"/>
    </row>
    <row r="1537">
      <c r="A1537" s="25"/>
      <c r="B1537" s="26"/>
      <c r="E1537" s="16"/>
      <c r="K1537" s="4"/>
      <c r="L1537" s="5"/>
      <c r="M1537" s="5"/>
      <c r="N1537" s="5"/>
      <c r="O1537" s="5"/>
    </row>
    <row r="1538">
      <c r="A1538" s="25"/>
      <c r="B1538" s="26"/>
      <c r="E1538" s="16"/>
      <c r="K1538" s="4"/>
      <c r="L1538" s="5"/>
      <c r="M1538" s="5"/>
      <c r="N1538" s="5"/>
      <c r="O1538" s="5"/>
    </row>
    <row r="1539">
      <c r="A1539" s="25"/>
      <c r="B1539" s="26"/>
      <c r="E1539" s="16"/>
      <c r="K1539" s="4"/>
      <c r="L1539" s="5"/>
      <c r="M1539" s="5"/>
      <c r="N1539" s="5"/>
      <c r="O1539" s="5"/>
    </row>
    <row r="1540">
      <c r="A1540" s="25"/>
      <c r="B1540" s="26"/>
      <c r="E1540" s="16"/>
      <c r="K1540" s="4"/>
      <c r="L1540" s="5"/>
      <c r="M1540" s="5"/>
      <c r="N1540" s="5"/>
      <c r="O1540" s="5"/>
    </row>
    <row r="1541">
      <c r="A1541" s="25"/>
      <c r="B1541" s="26"/>
      <c r="E1541" s="16"/>
      <c r="K1541" s="4"/>
      <c r="L1541" s="5"/>
      <c r="M1541" s="5"/>
      <c r="N1541" s="5"/>
      <c r="O1541" s="5"/>
    </row>
    <row r="1542">
      <c r="A1542" s="25"/>
      <c r="B1542" s="26"/>
      <c r="E1542" s="16"/>
      <c r="K1542" s="4"/>
      <c r="L1542" s="5"/>
      <c r="M1542" s="5"/>
      <c r="N1542" s="5"/>
      <c r="O1542" s="5"/>
    </row>
    <row r="1543">
      <c r="A1543" s="25"/>
      <c r="B1543" s="26"/>
      <c r="E1543" s="16"/>
      <c r="K1543" s="4"/>
      <c r="L1543" s="5"/>
      <c r="M1543" s="5"/>
      <c r="N1543" s="5"/>
      <c r="O1543" s="5"/>
    </row>
    <row r="1544">
      <c r="A1544" s="25"/>
      <c r="B1544" s="26"/>
      <c r="E1544" s="16"/>
      <c r="K1544" s="4"/>
      <c r="L1544" s="5"/>
      <c r="M1544" s="5"/>
      <c r="N1544" s="5"/>
      <c r="O1544" s="5"/>
    </row>
    <row r="1545">
      <c r="A1545" s="25"/>
      <c r="B1545" s="26"/>
      <c r="E1545" s="16"/>
      <c r="K1545" s="4"/>
      <c r="L1545" s="5"/>
      <c r="M1545" s="5"/>
      <c r="N1545" s="5"/>
      <c r="O1545" s="5"/>
    </row>
    <row r="1546">
      <c r="A1546" s="25"/>
      <c r="B1546" s="26"/>
      <c r="E1546" s="16"/>
      <c r="K1546" s="4"/>
      <c r="L1546" s="5"/>
      <c r="M1546" s="5"/>
      <c r="N1546" s="5"/>
      <c r="O1546" s="5"/>
    </row>
    <row r="1547">
      <c r="A1547" s="25"/>
      <c r="B1547" s="26"/>
      <c r="E1547" s="16"/>
      <c r="K1547" s="4"/>
      <c r="L1547" s="5"/>
      <c r="M1547" s="5"/>
      <c r="N1547" s="5"/>
      <c r="O1547" s="5"/>
    </row>
    <row r="1548">
      <c r="A1548" s="25"/>
      <c r="B1548" s="26"/>
      <c r="E1548" s="16"/>
      <c r="K1548" s="4"/>
      <c r="L1548" s="5"/>
      <c r="M1548" s="5"/>
      <c r="N1548" s="5"/>
      <c r="O1548" s="5"/>
    </row>
    <row r="1549">
      <c r="A1549" s="25"/>
      <c r="B1549" s="26"/>
      <c r="E1549" s="16"/>
      <c r="K1549" s="4"/>
      <c r="L1549" s="5"/>
      <c r="M1549" s="5"/>
      <c r="N1549" s="5"/>
      <c r="O1549" s="5"/>
    </row>
    <row r="1550">
      <c r="A1550" s="25"/>
      <c r="B1550" s="26"/>
      <c r="E1550" s="16"/>
      <c r="K1550" s="4"/>
      <c r="L1550" s="5"/>
      <c r="M1550" s="5"/>
      <c r="N1550" s="5"/>
      <c r="O1550" s="5"/>
    </row>
    <row r="1551">
      <c r="A1551" s="25"/>
      <c r="B1551" s="26"/>
      <c r="E1551" s="16"/>
      <c r="K1551" s="4"/>
      <c r="L1551" s="5"/>
      <c r="M1551" s="5"/>
      <c r="N1551" s="5"/>
      <c r="O1551" s="5"/>
    </row>
    <row r="1552">
      <c r="A1552" s="25"/>
      <c r="B1552" s="26"/>
      <c r="E1552" s="16"/>
      <c r="K1552" s="4"/>
      <c r="L1552" s="5"/>
      <c r="M1552" s="5"/>
      <c r="N1552" s="5"/>
      <c r="O1552" s="5"/>
    </row>
    <row r="1553">
      <c r="A1553" s="25"/>
      <c r="B1553" s="26"/>
      <c r="E1553" s="16"/>
      <c r="K1553" s="4"/>
      <c r="L1553" s="5"/>
      <c r="M1553" s="5"/>
      <c r="N1553" s="5"/>
      <c r="O1553" s="5"/>
    </row>
    <row r="1554">
      <c r="A1554" s="25"/>
      <c r="B1554" s="26"/>
      <c r="E1554" s="16"/>
      <c r="K1554" s="4"/>
      <c r="L1554" s="5"/>
      <c r="M1554" s="5"/>
      <c r="N1554" s="5"/>
      <c r="O1554" s="5"/>
    </row>
    <row r="1555">
      <c r="A1555" s="25"/>
      <c r="B1555" s="26"/>
      <c r="E1555" s="16"/>
      <c r="K1555" s="4"/>
      <c r="L1555" s="5"/>
      <c r="M1555" s="5"/>
      <c r="N1555" s="5"/>
      <c r="O1555" s="5"/>
    </row>
    <row r="1556">
      <c r="A1556" s="25"/>
      <c r="B1556" s="26"/>
      <c r="E1556" s="16"/>
      <c r="K1556" s="4"/>
      <c r="L1556" s="5"/>
      <c r="M1556" s="5"/>
      <c r="N1556" s="5"/>
      <c r="O1556" s="5"/>
    </row>
    <row r="1557">
      <c r="A1557" s="25"/>
      <c r="B1557" s="26"/>
      <c r="E1557" s="16"/>
      <c r="K1557" s="4"/>
      <c r="L1557" s="5"/>
      <c r="M1557" s="5"/>
      <c r="N1557" s="5"/>
      <c r="O1557" s="5"/>
    </row>
    <row r="1558">
      <c r="A1558" s="25"/>
      <c r="B1558" s="26"/>
      <c r="E1558" s="16"/>
      <c r="K1558" s="4"/>
      <c r="L1558" s="5"/>
      <c r="M1558" s="5"/>
      <c r="N1558" s="5"/>
      <c r="O1558" s="5"/>
    </row>
    <row r="1559">
      <c r="A1559" s="25"/>
      <c r="B1559" s="26"/>
      <c r="E1559" s="16"/>
      <c r="K1559" s="4"/>
      <c r="L1559" s="5"/>
      <c r="M1559" s="5"/>
      <c r="N1559" s="5"/>
      <c r="O1559" s="5"/>
    </row>
    <row r="1560">
      <c r="A1560" s="25"/>
      <c r="B1560" s="26"/>
      <c r="E1560" s="16"/>
      <c r="K1560" s="4"/>
      <c r="L1560" s="5"/>
      <c r="M1560" s="5"/>
      <c r="N1560" s="5"/>
      <c r="O1560" s="5"/>
    </row>
    <row r="1561">
      <c r="A1561" s="25"/>
      <c r="B1561" s="26"/>
      <c r="E1561" s="16"/>
      <c r="K1561" s="4"/>
      <c r="L1561" s="5"/>
      <c r="M1561" s="5"/>
      <c r="N1561" s="5"/>
      <c r="O1561" s="5"/>
    </row>
    <row r="1562">
      <c r="A1562" s="25"/>
      <c r="B1562" s="26"/>
      <c r="E1562" s="16"/>
      <c r="K1562" s="4"/>
      <c r="L1562" s="5"/>
      <c r="M1562" s="5"/>
      <c r="N1562" s="5"/>
      <c r="O1562" s="5"/>
    </row>
    <row r="1563">
      <c r="A1563" s="25"/>
      <c r="B1563" s="26"/>
      <c r="E1563" s="16"/>
      <c r="K1563" s="4"/>
      <c r="L1563" s="5"/>
      <c r="M1563" s="5"/>
      <c r="N1563" s="5"/>
      <c r="O1563" s="5"/>
    </row>
    <row r="1564">
      <c r="A1564" s="25"/>
      <c r="B1564" s="26"/>
      <c r="E1564" s="16"/>
      <c r="K1564" s="4"/>
      <c r="L1564" s="5"/>
      <c r="M1564" s="5"/>
      <c r="N1564" s="5"/>
      <c r="O1564" s="5"/>
    </row>
    <row r="1565">
      <c r="A1565" s="25"/>
      <c r="B1565" s="26"/>
      <c r="E1565" s="16"/>
      <c r="K1565" s="4"/>
      <c r="L1565" s="5"/>
      <c r="M1565" s="5"/>
      <c r="N1565" s="5"/>
      <c r="O1565" s="5"/>
    </row>
    <row r="1566">
      <c r="A1566" s="25"/>
      <c r="B1566" s="26"/>
      <c r="E1566" s="16"/>
      <c r="K1566" s="4"/>
      <c r="L1566" s="5"/>
      <c r="M1566" s="5"/>
      <c r="N1566" s="5"/>
      <c r="O1566" s="5"/>
    </row>
    <row r="1567">
      <c r="A1567" s="25"/>
      <c r="B1567" s="26"/>
      <c r="E1567" s="16"/>
      <c r="K1567" s="4"/>
      <c r="L1567" s="5"/>
      <c r="M1567" s="5"/>
      <c r="N1567" s="5"/>
      <c r="O1567" s="5"/>
    </row>
    <row r="1568">
      <c r="A1568" s="25"/>
      <c r="B1568" s="26"/>
      <c r="E1568" s="16"/>
      <c r="K1568" s="4"/>
      <c r="L1568" s="5"/>
      <c r="M1568" s="5"/>
      <c r="N1568" s="5"/>
      <c r="O1568" s="5"/>
    </row>
    <row r="1569">
      <c r="A1569" s="25"/>
      <c r="B1569" s="26"/>
      <c r="E1569" s="16"/>
      <c r="K1569" s="4"/>
      <c r="L1569" s="5"/>
      <c r="M1569" s="5"/>
      <c r="N1569" s="5"/>
      <c r="O1569" s="5"/>
    </row>
    <row r="1570">
      <c r="A1570" s="25"/>
      <c r="B1570" s="26"/>
      <c r="E1570" s="16"/>
      <c r="K1570" s="4"/>
      <c r="L1570" s="5"/>
      <c r="M1570" s="5"/>
      <c r="N1570" s="5"/>
      <c r="O1570" s="5"/>
    </row>
    <row r="1571">
      <c r="A1571" s="25"/>
      <c r="B1571" s="26"/>
      <c r="E1571" s="16"/>
      <c r="K1571" s="4"/>
      <c r="L1571" s="5"/>
      <c r="M1571" s="5"/>
      <c r="N1571" s="5"/>
      <c r="O1571" s="5"/>
    </row>
    <row r="1572">
      <c r="A1572" s="25"/>
      <c r="B1572" s="26"/>
      <c r="E1572" s="16"/>
      <c r="K1572" s="4"/>
      <c r="L1572" s="5"/>
      <c r="M1572" s="5"/>
      <c r="N1572" s="5"/>
      <c r="O1572" s="5"/>
    </row>
    <row r="1573">
      <c r="A1573" s="25"/>
      <c r="B1573" s="26"/>
      <c r="E1573" s="16"/>
      <c r="K1573" s="4"/>
      <c r="L1573" s="5"/>
      <c r="M1573" s="5"/>
      <c r="N1573" s="5"/>
      <c r="O1573" s="5"/>
    </row>
    <row r="1574">
      <c r="A1574" s="25"/>
      <c r="B1574" s="26"/>
      <c r="E1574" s="16"/>
      <c r="K1574" s="4"/>
      <c r="L1574" s="5"/>
      <c r="M1574" s="5"/>
      <c r="N1574" s="5"/>
      <c r="O1574" s="5"/>
    </row>
    <row r="1575">
      <c r="A1575" s="25"/>
      <c r="B1575" s="26"/>
      <c r="E1575" s="16"/>
      <c r="K1575" s="4"/>
      <c r="L1575" s="5"/>
      <c r="M1575" s="5"/>
      <c r="N1575" s="5"/>
      <c r="O1575" s="5"/>
    </row>
    <row r="1576">
      <c r="A1576" s="25"/>
      <c r="B1576" s="26"/>
      <c r="E1576" s="16"/>
      <c r="K1576" s="4"/>
      <c r="L1576" s="5"/>
      <c r="M1576" s="5"/>
      <c r="N1576" s="5"/>
      <c r="O1576" s="5"/>
    </row>
    <row r="1577">
      <c r="A1577" s="25"/>
      <c r="B1577" s="26"/>
      <c r="E1577" s="16"/>
      <c r="K1577" s="4"/>
      <c r="L1577" s="5"/>
      <c r="M1577" s="5"/>
      <c r="N1577" s="5"/>
      <c r="O1577" s="5"/>
    </row>
    <row r="1578">
      <c r="A1578" s="25"/>
      <c r="B1578" s="26"/>
      <c r="E1578" s="16"/>
      <c r="K1578" s="4"/>
      <c r="L1578" s="5"/>
      <c r="M1578" s="5"/>
      <c r="N1578" s="5"/>
      <c r="O1578" s="5"/>
    </row>
    <row r="1579">
      <c r="A1579" s="25"/>
      <c r="B1579" s="26"/>
      <c r="E1579" s="16"/>
      <c r="K1579" s="4"/>
      <c r="L1579" s="5"/>
      <c r="M1579" s="5"/>
      <c r="N1579" s="5"/>
      <c r="O1579" s="5"/>
    </row>
    <row r="1580">
      <c r="A1580" s="25"/>
      <c r="B1580" s="26"/>
      <c r="E1580" s="16"/>
      <c r="K1580" s="4"/>
      <c r="L1580" s="5"/>
      <c r="M1580" s="5"/>
      <c r="N1580" s="5"/>
      <c r="O1580" s="5"/>
    </row>
    <row r="1581">
      <c r="A1581" s="25"/>
      <c r="B1581" s="26"/>
      <c r="E1581" s="16"/>
      <c r="K1581" s="4"/>
      <c r="L1581" s="5"/>
      <c r="M1581" s="5"/>
      <c r="N1581" s="5"/>
      <c r="O1581" s="5"/>
    </row>
    <row r="1582">
      <c r="A1582" s="25"/>
      <c r="B1582" s="26"/>
      <c r="E1582" s="16"/>
      <c r="K1582" s="4"/>
      <c r="L1582" s="5"/>
      <c r="M1582" s="5"/>
      <c r="N1582" s="5"/>
      <c r="O1582" s="5"/>
    </row>
    <row r="1583">
      <c r="A1583" s="25"/>
      <c r="B1583" s="26"/>
      <c r="E1583" s="16"/>
      <c r="K1583" s="4"/>
      <c r="L1583" s="5"/>
      <c r="M1583" s="5"/>
      <c r="N1583" s="5"/>
      <c r="O1583" s="5"/>
    </row>
    <row r="1584">
      <c r="A1584" s="25"/>
      <c r="B1584" s="26"/>
      <c r="E1584" s="16"/>
      <c r="K1584" s="4"/>
      <c r="L1584" s="5"/>
      <c r="M1584" s="5"/>
      <c r="N1584" s="5"/>
      <c r="O1584" s="5"/>
    </row>
    <row r="1585">
      <c r="A1585" s="25"/>
      <c r="B1585" s="26"/>
      <c r="E1585" s="16"/>
      <c r="K1585" s="4"/>
      <c r="L1585" s="5"/>
      <c r="M1585" s="5"/>
      <c r="N1585" s="5"/>
      <c r="O1585" s="5"/>
    </row>
    <row r="1586">
      <c r="A1586" s="25"/>
      <c r="B1586" s="26"/>
      <c r="E1586" s="16"/>
      <c r="K1586" s="4"/>
      <c r="L1586" s="5"/>
      <c r="M1586" s="5"/>
      <c r="N1586" s="5"/>
      <c r="O1586" s="5"/>
    </row>
    <row r="1587">
      <c r="A1587" s="25"/>
      <c r="B1587" s="26"/>
      <c r="E1587" s="16"/>
      <c r="K1587" s="4"/>
      <c r="L1587" s="5"/>
      <c r="M1587" s="5"/>
      <c r="N1587" s="5"/>
      <c r="O1587" s="5"/>
    </row>
    <row r="1588">
      <c r="A1588" s="25"/>
      <c r="B1588" s="26"/>
      <c r="E1588" s="16"/>
      <c r="K1588" s="4"/>
      <c r="L1588" s="5"/>
      <c r="M1588" s="5"/>
      <c r="N1588" s="5"/>
      <c r="O1588" s="5"/>
    </row>
    <row r="1589">
      <c r="A1589" s="25"/>
      <c r="B1589" s="26"/>
      <c r="E1589" s="16"/>
      <c r="K1589" s="4"/>
      <c r="L1589" s="5"/>
      <c r="M1589" s="5"/>
      <c r="N1589" s="5"/>
      <c r="O1589" s="5"/>
    </row>
    <row r="1590">
      <c r="A1590" s="25"/>
      <c r="B1590" s="26"/>
      <c r="E1590" s="16"/>
      <c r="K1590" s="4"/>
      <c r="L1590" s="5"/>
      <c r="M1590" s="5"/>
      <c r="N1590" s="5"/>
      <c r="O1590" s="5"/>
    </row>
    <row r="1591">
      <c r="A1591" s="25"/>
      <c r="B1591" s="26"/>
      <c r="E1591" s="16"/>
      <c r="K1591" s="4"/>
      <c r="L1591" s="5"/>
      <c r="M1591" s="5"/>
      <c r="N1591" s="5"/>
      <c r="O1591" s="5"/>
    </row>
    <row r="1592">
      <c r="A1592" s="25"/>
      <c r="B1592" s="26"/>
      <c r="E1592" s="16"/>
      <c r="K1592" s="4"/>
      <c r="L1592" s="5"/>
      <c r="M1592" s="5"/>
      <c r="N1592" s="5"/>
      <c r="O1592" s="5"/>
    </row>
    <row r="1593">
      <c r="A1593" s="25"/>
      <c r="B1593" s="26"/>
      <c r="E1593" s="16"/>
      <c r="K1593" s="4"/>
      <c r="L1593" s="5"/>
      <c r="M1593" s="5"/>
      <c r="N1593" s="5"/>
      <c r="O1593" s="5"/>
    </row>
    <row r="1594">
      <c r="A1594" s="25"/>
      <c r="B1594" s="26"/>
      <c r="E1594" s="16"/>
      <c r="K1594" s="4"/>
      <c r="L1594" s="5"/>
      <c r="M1594" s="5"/>
      <c r="N1594" s="5"/>
      <c r="O1594" s="5"/>
    </row>
    <row r="1595">
      <c r="A1595" s="25"/>
      <c r="B1595" s="26"/>
      <c r="E1595" s="16"/>
      <c r="K1595" s="4"/>
      <c r="L1595" s="5"/>
      <c r="M1595" s="5"/>
      <c r="N1595" s="5"/>
      <c r="O1595" s="5"/>
    </row>
    <row r="1596">
      <c r="A1596" s="25"/>
      <c r="B1596" s="26"/>
      <c r="E1596" s="16"/>
      <c r="K1596" s="4"/>
      <c r="L1596" s="5"/>
      <c r="M1596" s="5"/>
      <c r="N1596" s="5"/>
      <c r="O1596" s="5"/>
    </row>
    <row r="1597">
      <c r="A1597" s="25"/>
      <c r="B1597" s="26"/>
      <c r="E1597" s="16"/>
      <c r="K1597" s="4"/>
      <c r="L1597" s="5"/>
      <c r="M1597" s="5"/>
      <c r="N1597" s="5"/>
      <c r="O1597" s="5"/>
    </row>
    <row r="1598">
      <c r="A1598" s="25"/>
      <c r="B1598" s="26"/>
      <c r="E1598" s="16"/>
      <c r="K1598" s="4"/>
      <c r="L1598" s="5"/>
      <c r="M1598" s="5"/>
      <c r="N1598" s="5"/>
      <c r="O1598" s="5"/>
    </row>
    <row r="1599">
      <c r="A1599" s="25"/>
      <c r="B1599" s="26"/>
      <c r="E1599" s="16"/>
      <c r="K1599" s="4"/>
      <c r="L1599" s="5"/>
      <c r="M1599" s="5"/>
      <c r="N1599" s="5"/>
      <c r="O1599" s="5"/>
    </row>
    <row r="1600">
      <c r="A1600" s="25"/>
      <c r="B1600" s="26"/>
      <c r="E1600" s="16"/>
      <c r="K1600" s="4"/>
      <c r="L1600" s="5"/>
      <c r="M1600" s="5"/>
      <c r="N1600" s="5"/>
      <c r="O1600" s="5"/>
    </row>
    <row r="1601">
      <c r="A1601" s="25"/>
      <c r="B1601" s="26"/>
      <c r="E1601" s="16"/>
      <c r="K1601" s="4"/>
      <c r="L1601" s="5"/>
      <c r="M1601" s="5"/>
      <c r="N1601" s="5"/>
      <c r="O1601" s="5"/>
    </row>
    <row r="1602">
      <c r="A1602" s="25"/>
      <c r="B1602" s="26"/>
      <c r="E1602" s="16"/>
      <c r="K1602" s="4"/>
      <c r="L1602" s="5"/>
      <c r="M1602" s="5"/>
      <c r="N1602" s="5"/>
      <c r="O1602" s="5"/>
    </row>
    <row r="1603">
      <c r="A1603" s="25"/>
      <c r="B1603" s="26"/>
      <c r="E1603" s="16"/>
      <c r="K1603" s="4"/>
      <c r="L1603" s="5"/>
      <c r="M1603" s="5"/>
      <c r="N1603" s="5"/>
      <c r="O1603" s="5"/>
    </row>
    <row r="1604">
      <c r="A1604" s="25"/>
      <c r="B1604" s="26"/>
      <c r="E1604" s="16"/>
      <c r="K1604" s="4"/>
      <c r="L1604" s="5"/>
      <c r="M1604" s="5"/>
      <c r="N1604" s="5"/>
      <c r="O1604" s="5"/>
    </row>
    <row r="1605">
      <c r="A1605" s="25"/>
      <c r="B1605" s="26"/>
      <c r="E1605" s="16"/>
      <c r="K1605" s="4"/>
      <c r="L1605" s="5"/>
      <c r="M1605" s="5"/>
      <c r="N1605" s="5"/>
      <c r="O1605" s="5"/>
    </row>
    <row r="1606">
      <c r="A1606" s="25"/>
      <c r="B1606" s="26"/>
      <c r="E1606" s="16"/>
      <c r="K1606" s="4"/>
      <c r="L1606" s="5"/>
      <c r="M1606" s="5"/>
      <c r="N1606" s="5"/>
      <c r="O1606" s="5"/>
    </row>
    <row r="1607">
      <c r="A1607" s="25"/>
      <c r="B1607" s="26"/>
      <c r="E1607" s="16"/>
      <c r="K1607" s="4"/>
      <c r="L1607" s="5"/>
      <c r="M1607" s="5"/>
      <c r="N1607" s="5"/>
      <c r="O1607" s="5"/>
    </row>
    <row r="1608">
      <c r="A1608" s="25"/>
      <c r="B1608" s="26"/>
      <c r="E1608" s="16"/>
      <c r="K1608" s="4"/>
      <c r="L1608" s="5"/>
      <c r="M1608" s="5"/>
      <c r="N1608" s="5"/>
      <c r="O1608" s="5"/>
    </row>
    <row r="1609">
      <c r="A1609" s="25"/>
      <c r="B1609" s="26"/>
      <c r="E1609" s="16"/>
      <c r="K1609" s="4"/>
      <c r="L1609" s="5"/>
      <c r="M1609" s="5"/>
      <c r="N1609" s="5"/>
      <c r="O1609" s="5"/>
    </row>
    <row r="1610">
      <c r="A1610" s="25"/>
      <c r="B1610" s="26"/>
      <c r="E1610" s="16"/>
      <c r="K1610" s="4"/>
      <c r="L1610" s="5"/>
      <c r="M1610" s="5"/>
      <c r="N1610" s="5"/>
      <c r="O1610" s="5"/>
    </row>
    <row r="1611">
      <c r="A1611" s="25"/>
      <c r="B1611" s="26"/>
      <c r="E1611" s="16"/>
      <c r="K1611" s="4"/>
      <c r="L1611" s="5"/>
      <c r="M1611" s="5"/>
      <c r="N1611" s="5"/>
      <c r="O1611" s="5"/>
    </row>
    <row r="1612">
      <c r="A1612" s="25"/>
      <c r="B1612" s="26"/>
      <c r="E1612" s="16"/>
      <c r="K1612" s="4"/>
      <c r="L1612" s="5"/>
      <c r="M1612" s="5"/>
      <c r="N1612" s="5"/>
      <c r="O1612" s="5"/>
    </row>
    <row r="1613">
      <c r="A1613" s="25"/>
      <c r="B1613" s="26"/>
      <c r="E1613" s="16"/>
      <c r="K1613" s="4"/>
      <c r="L1613" s="5"/>
      <c r="M1613" s="5"/>
      <c r="N1613" s="5"/>
      <c r="O1613" s="5"/>
    </row>
    <row r="1614">
      <c r="A1614" s="25"/>
      <c r="B1614" s="26"/>
      <c r="E1614" s="16"/>
      <c r="K1614" s="4"/>
      <c r="L1614" s="5"/>
      <c r="M1614" s="5"/>
      <c r="N1614" s="5"/>
      <c r="O1614" s="5"/>
    </row>
    <row r="1615">
      <c r="A1615" s="25"/>
      <c r="B1615" s="26"/>
      <c r="E1615" s="16"/>
      <c r="K1615" s="4"/>
      <c r="L1615" s="5"/>
      <c r="M1615" s="5"/>
      <c r="N1615" s="5"/>
      <c r="O1615" s="5"/>
    </row>
    <row r="1616">
      <c r="A1616" s="25"/>
      <c r="B1616" s="26"/>
      <c r="E1616" s="16"/>
      <c r="K1616" s="4"/>
      <c r="L1616" s="5"/>
      <c r="M1616" s="5"/>
      <c r="N1616" s="5"/>
      <c r="O1616" s="5"/>
    </row>
    <row r="1617">
      <c r="A1617" s="25"/>
      <c r="B1617" s="26"/>
      <c r="E1617" s="16"/>
      <c r="K1617" s="4"/>
      <c r="L1617" s="5"/>
      <c r="M1617" s="5"/>
      <c r="N1617" s="5"/>
      <c r="O1617" s="5"/>
    </row>
    <row r="1618">
      <c r="A1618" s="25"/>
      <c r="B1618" s="26"/>
      <c r="E1618" s="16"/>
      <c r="K1618" s="4"/>
      <c r="L1618" s="5"/>
      <c r="M1618" s="5"/>
      <c r="N1618" s="5"/>
      <c r="O1618" s="5"/>
    </row>
    <row r="1619">
      <c r="A1619" s="25"/>
      <c r="B1619" s="26"/>
      <c r="E1619" s="16"/>
      <c r="K1619" s="4"/>
      <c r="L1619" s="5"/>
      <c r="M1619" s="5"/>
      <c r="N1619" s="5"/>
      <c r="O1619" s="5"/>
    </row>
    <row r="1620">
      <c r="A1620" s="25"/>
      <c r="B1620" s="26"/>
      <c r="E1620" s="16"/>
      <c r="K1620" s="4"/>
      <c r="L1620" s="5"/>
      <c r="M1620" s="5"/>
      <c r="N1620" s="5"/>
      <c r="O1620" s="5"/>
    </row>
    <row r="1621">
      <c r="A1621" s="25"/>
      <c r="B1621" s="26"/>
      <c r="E1621" s="16"/>
      <c r="K1621" s="4"/>
      <c r="L1621" s="5"/>
      <c r="M1621" s="5"/>
      <c r="N1621" s="5"/>
      <c r="O1621" s="5"/>
    </row>
    <row r="1622">
      <c r="A1622" s="25"/>
      <c r="B1622" s="26"/>
      <c r="E1622" s="16"/>
      <c r="K1622" s="4"/>
      <c r="L1622" s="5"/>
      <c r="M1622" s="5"/>
      <c r="N1622" s="5"/>
      <c r="O1622" s="5"/>
    </row>
    <row r="1623">
      <c r="A1623" s="25"/>
      <c r="B1623" s="26"/>
      <c r="E1623" s="16"/>
      <c r="K1623" s="4"/>
      <c r="L1623" s="5"/>
      <c r="M1623" s="5"/>
      <c r="N1623" s="5"/>
      <c r="O1623" s="5"/>
    </row>
    <row r="1624">
      <c r="A1624" s="25"/>
      <c r="B1624" s="26"/>
      <c r="E1624" s="16"/>
      <c r="K1624" s="4"/>
      <c r="L1624" s="5"/>
      <c r="M1624" s="5"/>
      <c r="N1624" s="5"/>
      <c r="O1624" s="5"/>
    </row>
    <row r="1625">
      <c r="A1625" s="25"/>
      <c r="B1625" s="26"/>
      <c r="E1625" s="16"/>
      <c r="K1625" s="4"/>
      <c r="L1625" s="5"/>
      <c r="M1625" s="5"/>
      <c r="N1625" s="5"/>
      <c r="O1625" s="5"/>
    </row>
    <row r="1626">
      <c r="A1626" s="25"/>
      <c r="B1626" s="26"/>
      <c r="E1626" s="16"/>
      <c r="K1626" s="4"/>
      <c r="L1626" s="5"/>
      <c r="M1626" s="5"/>
      <c r="N1626" s="5"/>
      <c r="O1626" s="5"/>
    </row>
    <row r="1627">
      <c r="A1627" s="25"/>
      <c r="B1627" s="26"/>
      <c r="E1627" s="16"/>
      <c r="K1627" s="4"/>
      <c r="L1627" s="5"/>
      <c r="M1627" s="5"/>
      <c r="N1627" s="5"/>
      <c r="O1627" s="5"/>
    </row>
    <row r="1628">
      <c r="A1628" s="25"/>
      <c r="B1628" s="26"/>
      <c r="E1628" s="16"/>
      <c r="K1628" s="4"/>
      <c r="L1628" s="5"/>
      <c r="M1628" s="5"/>
      <c r="N1628" s="5"/>
      <c r="O1628" s="5"/>
    </row>
    <row r="1629">
      <c r="A1629" s="25"/>
      <c r="B1629" s="26"/>
      <c r="E1629" s="16"/>
      <c r="K1629" s="4"/>
      <c r="L1629" s="5"/>
      <c r="M1629" s="5"/>
      <c r="N1629" s="5"/>
      <c r="O1629" s="5"/>
    </row>
    <row r="1630">
      <c r="A1630" s="25"/>
      <c r="B1630" s="26"/>
      <c r="E1630" s="16"/>
      <c r="K1630" s="4"/>
      <c r="L1630" s="5"/>
      <c r="M1630" s="5"/>
      <c r="N1630" s="5"/>
      <c r="O1630" s="5"/>
    </row>
    <row r="1631">
      <c r="A1631" s="25"/>
      <c r="B1631" s="26"/>
      <c r="E1631" s="16"/>
      <c r="K1631" s="4"/>
      <c r="L1631" s="5"/>
      <c r="M1631" s="5"/>
      <c r="N1631" s="5"/>
      <c r="O1631" s="5"/>
    </row>
    <row r="1632">
      <c r="A1632" s="25"/>
      <c r="B1632" s="26"/>
      <c r="E1632" s="16"/>
      <c r="K1632" s="4"/>
      <c r="L1632" s="5"/>
      <c r="M1632" s="5"/>
      <c r="N1632" s="5"/>
      <c r="O1632" s="5"/>
    </row>
    <row r="1633">
      <c r="A1633" s="25"/>
      <c r="B1633" s="26"/>
      <c r="E1633" s="16"/>
      <c r="K1633" s="4"/>
      <c r="L1633" s="5"/>
      <c r="M1633" s="5"/>
      <c r="N1633" s="5"/>
      <c r="O1633" s="5"/>
    </row>
    <row r="1634">
      <c r="A1634" s="25"/>
      <c r="B1634" s="26"/>
      <c r="E1634" s="16"/>
      <c r="K1634" s="4"/>
      <c r="L1634" s="5"/>
      <c r="M1634" s="5"/>
      <c r="N1634" s="5"/>
      <c r="O1634" s="5"/>
    </row>
    <row r="1635">
      <c r="A1635" s="25"/>
      <c r="B1635" s="26"/>
      <c r="E1635" s="16"/>
      <c r="K1635" s="4"/>
      <c r="L1635" s="5"/>
      <c r="M1635" s="5"/>
      <c r="N1635" s="5"/>
      <c r="O1635" s="5"/>
    </row>
    <row r="1636">
      <c r="A1636" s="25"/>
      <c r="B1636" s="26"/>
      <c r="E1636" s="16"/>
      <c r="K1636" s="4"/>
      <c r="L1636" s="5"/>
      <c r="M1636" s="5"/>
      <c r="N1636" s="5"/>
      <c r="O1636" s="5"/>
    </row>
    <row r="1637">
      <c r="A1637" s="25"/>
      <c r="B1637" s="26"/>
      <c r="E1637" s="16"/>
      <c r="K1637" s="4"/>
      <c r="L1637" s="5"/>
      <c r="M1637" s="5"/>
      <c r="N1637" s="5"/>
      <c r="O1637" s="5"/>
    </row>
    <row r="1638">
      <c r="A1638" s="25"/>
      <c r="B1638" s="26"/>
      <c r="E1638" s="16"/>
      <c r="K1638" s="4"/>
      <c r="L1638" s="5"/>
      <c r="M1638" s="5"/>
      <c r="N1638" s="5"/>
      <c r="O1638" s="5"/>
    </row>
    <row r="1639">
      <c r="A1639" s="25"/>
      <c r="B1639" s="26"/>
      <c r="E1639" s="16"/>
      <c r="K1639" s="4"/>
      <c r="L1639" s="5"/>
      <c r="M1639" s="5"/>
      <c r="N1639" s="5"/>
      <c r="O1639" s="5"/>
    </row>
    <row r="1640">
      <c r="A1640" s="25"/>
      <c r="B1640" s="26"/>
      <c r="E1640" s="16"/>
      <c r="K1640" s="4"/>
      <c r="L1640" s="5"/>
      <c r="M1640" s="5"/>
      <c r="N1640" s="5"/>
      <c r="O1640" s="5"/>
    </row>
    <row r="1641">
      <c r="A1641" s="25"/>
      <c r="B1641" s="26"/>
      <c r="E1641" s="16"/>
      <c r="K1641" s="4"/>
      <c r="L1641" s="5"/>
      <c r="M1641" s="5"/>
      <c r="N1641" s="5"/>
      <c r="O1641" s="5"/>
    </row>
    <row r="1642">
      <c r="A1642" s="25"/>
      <c r="B1642" s="26"/>
      <c r="E1642" s="16"/>
      <c r="K1642" s="4"/>
      <c r="L1642" s="5"/>
      <c r="M1642" s="5"/>
      <c r="N1642" s="5"/>
      <c r="O1642" s="5"/>
    </row>
    <row r="1643">
      <c r="A1643" s="25"/>
      <c r="B1643" s="26"/>
      <c r="E1643" s="16"/>
      <c r="K1643" s="4"/>
      <c r="L1643" s="5"/>
      <c r="M1643" s="5"/>
      <c r="N1643" s="5"/>
      <c r="O1643" s="5"/>
    </row>
    <row r="1644">
      <c r="A1644" s="25"/>
      <c r="B1644" s="26"/>
      <c r="E1644" s="16"/>
      <c r="K1644" s="4"/>
      <c r="L1644" s="5"/>
      <c r="M1644" s="5"/>
      <c r="N1644" s="5"/>
      <c r="O1644" s="5"/>
    </row>
    <row r="1645">
      <c r="A1645" s="25"/>
      <c r="B1645" s="26"/>
      <c r="E1645" s="16"/>
      <c r="K1645" s="4"/>
      <c r="L1645" s="5"/>
      <c r="M1645" s="5"/>
      <c r="N1645" s="5"/>
      <c r="O1645" s="5"/>
    </row>
    <row r="1646">
      <c r="A1646" s="25"/>
      <c r="B1646" s="26"/>
      <c r="E1646" s="16"/>
      <c r="K1646" s="4"/>
      <c r="L1646" s="5"/>
      <c r="M1646" s="5"/>
      <c r="N1646" s="5"/>
      <c r="O1646" s="5"/>
    </row>
    <row r="1647">
      <c r="A1647" s="25"/>
      <c r="B1647" s="26"/>
      <c r="E1647" s="16"/>
      <c r="K1647" s="4"/>
      <c r="L1647" s="5"/>
      <c r="M1647" s="5"/>
      <c r="N1647" s="5"/>
      <c r="O1647" s="5"/>
    </row>
    <row r="1648">
      <c r="A1648" s="25"/>
      <c r="B1648" s="26"/>
      <c r="E1648" s="16"/>
      <c r="K1648" s="4"/>
      <c r="L1648" s="5"/>
      <c r="M1648" s="5"/>
      <c r="N1648" s="5"/>
      <c r="O1648" s="5"/>
    </row>
    <row r="1649">
      <c r="A1649" s="25"/>
      <c r="B1649" s="26"/>
      <c r="E1649" s="16"/>
      <c r="K1649" s="4"/>
      <c r="L1649" s="5"/>
      <c r="M1649" s="5"/>
      <c r="N1649" s="5"/>
      <c r="O1649" s="5"/>
    </row>
    <row r="1650">
      <c r="A1650" s="25"/>
      <c r="B1650" s="26"/>
      <c r="E1650" s="16"/>
      <c r="K1650" s="4"/>
      <c r="L1650" s="5"/>
      <c r="M1650" s="5"/>
      <c r="N1650" s="5"/>
      <c r="O1650" s="5"/>
    </row>
    <row r="1651">
      <c r="A1651" s="25"/>
      <c r="B1651" s="26"/>
      <c r="E1651" s="16"/>
      <c r="K1651" s="4"/>
      <c r="L1651" s="5"/>
      <c r="M1651" s="5"/>
      <c r="N1651" s="5"/>
      <c r="O1651" s="5"/>
    </row>
    <row r="1652">
      <c r="A1652" s="25"/>
      <c r="B1652" s="26"/>
      <c r="E1652" s="16"/>
      <c r="K1652" s="4"/>
      <c r="L1652" s="5"/>
      <c r="M1652" s="5"/>
      <c r="N1652" s="5"/>
      <c r="O1652" s="5"/>
    </row>
    <row r="1653">
      <c r="A1653" s="25"/>
      <c r="B1653" s="26"/>
      <c r="E1653" s="16"/>
      <c r="K1653" s="4"/>
      <c r="L1653" s="5"/>
      <c r="M1653" s="5"/>
      <c r="N1653" s="5"/>
      <c r="O1653" s="5"/>
    </row>
    <row r="1654">
      <c r="A1654" s="25"/>
      <c r="B1654" s="26"/>
      <c r="E1654" s="16"/>
      <c r="K1654" s="4"/>
      <c r="L1654" s="5"/>
      <c r="M1654" s="5"/>
      <c r="N1654" s="5"/>
      <c r="O1654" s="5"/>
    </row>
    <row r="1655">
      <c r="A1655" s="25"/>
      <c r="B1655" s="26"/>
      <c r="E1655" s="16"/>
      <c r="K1655" s="4"/>
      <c r="L1655" s="5"/>
      <c r="M1655" s="5"/>
      <c r="N1655" s="5"/>
      <c r="O1655" s="5"/>
    </row>
    <row r="1656">
      <c r="A1656" s="25"/>
      <c r="B1656" s="26"/>
      <c r="E1656" s="16"/>
      <c r="K1656" s="4"/>
      <c r="L1656" s="5"/>
      <c r="M1656" s="5"/>
      <c r="N1656" s="5"/>
      <c r="O1656" s="5"/>
    </row>
    <row r="1657">
      <c r="A1657" s="25"/>
      <c r="B1657" s="26"/>
      <c r="E1657" s="16"/>
      <c r="K1657" s="4"/>
      <c r="L1657" s="5"/>
      <c r="M1657" s="5"/>
      <c r="N1657" s="5"/>
      <c r="O1657" s="5"/>
    </row>
    <row r="1658">
      <c r="A1658" s="25"/>
      <c r="B1658" s="26"/>
      <c r="E1658" s="16"/>
      <c r="K1658" s="4"/>
      <c r="L1658" s="5"/>
      <c r="M1658" s="5"/>
      <c r="N1658" s="5"/>
      <c r="O1658" s="5"/>
    </row>
    <row r="1659">
      <c r="A1659" s="25"/>
      <c r="B1659" s="26"/>
      <c r="E1659" s="16"/>
      <c r="K1659" s="4"/>
      <c r="L1659" s="5"/>
      <c r="M1659" s="5"/>
      <c r="N1659" s="5"/>
      <c r="O1659" s="5"/>
    </row>
    <row r="1660">
      <c r="A1660" s="25"/>
      <c r="B1660" s="26"/>
      <c r="E1660" s="16"/>
      <c r="K1660" s="4"/>
      <c r="L1660" s="5"/>
      <c r="M1660" s="5"/>
      <c r="N1660" s="5"/>
      <c r="O1660" s="5"/>
    </row>
    <row r="1661">
      <c r="A1661" s="25"/>
      <c r="B1661" s="26"/>
      <c r="E1661" s="16"/>
      <c r="K1661" s="4"/>
      <c r="L1661" s="5"/>
      <c r="M1661" s="5"/>
      <c r="N1661" s="5"/>
      <c r="O1661" s="5"/>
    </row>
    <row r="1662">
      <c r="A1662" s="25"/>
      <c r="B1662" s="26"/>
      <c r="E1662" s="16"/>
      <c r="K1662" s="4"/>
      <c r="L1662" s="5"/>
      <c r="M1662" s="5"/>
      <c r="N1662" s="5"/>
      <c r="O1662" s="5"/>
    </row>
    <row r="1663">
      <c r="A1663" s="25"/>
      <c r="B1663" s="26"/>
      <c r="E1663" s="16"/>
      <c r="K1663" s="4"/>
      <c r="L1663" s="5"/>
      <c r="M1663" s="5"/>
      <c r="N1663" s="5"/>
      <c r="O1663" s="5"/>
    </row>
    <row r="1664">
      <c r="A1664" s="25"/>
      <c r="B1664" s="26"/>
      <c r="E1664" s="16"/>
      <c r="K1664" s="4"/>
      <c r="L1664" s="5"/>
      <c r="M1664" s="5"/>
      <c r="N1664" s="5"/>
      <c r="O1664" s="5"/>
    </row>
    <row r="1665">
      <c r="A1665" s="25"/>
      <c r="B1665" s="26"/>
      <c r="E1665" s="16"/>
      <c r="K1665" s="4"/>
      <c r="L1665" s="5"/>
      <c r="M1665" s="5"/>
      <c r="N1665" s="5"/>
      <c r="O1665" s="5"/>
    </row>
    <row r="1666">
      <c r="A1666" s="25"/>
      <c r="B1666" s="26"/>
      <c r="E1666" s="16"/>
      <c r="K1666" s="4"/>
      <c r="L1666" s="5"/>
      <c r="M1666" s="5"/>
      <c r="N1666" s="5"/>
      <c r="O1666" s="5"/>
    </row>
    <row r="1667">
      <c r="A1667" s="25"/>
      <c r="B1667" s="26"/>
      <c r="E1667" s="16"/>
      <c r="K1667" s="4"/>
      <c r="L1667" s="5"/>
      <c r="M1667" s="5"/>
      <c r="N1667" s="5"/>
      <c r="O1667" s="5"/>
    </row>
    <row r="1668">
      <c r="A1668" s="25"/>
      <c r="B1668" s="26"/>
      <c r="E1668" s="16"/>
      <c r="K1668" s="4"/>
      <c r="L1668" s="5"/>
      <c r="M1668" s="5"/>
      <c r="N1668" s="5"/>
      <c r="O1668" s="5"/>
    </row>
    <row r="1669">
      <c r="A1669" s="25"/>
      <c r="B1669" s="26"/>
      <c r="E1669" s="16"/>
      <c r="K1669" s="4"/>
      <c r="L1669" s="5"/>
      <c r="M1669" s="5"/>
      <c r="N1669" s="5"/>
      <c r="O1669" s="5"/>
    </row>
    <row r="1670">
      <c r="A1670" s="25"/>
      <c r="B1670" s="26"/>
      <c r="E1670" s="16"/>
      <c r="K1670" s="4"/>
      <c r="L1670" s="5"/>
      <c r="M1670" s="5"/>
      <c r="N1670" s="5"/>
      <c r="O1670" s="5"/>
    </row>
    <row r="1671">
      <c r="A1671" s="25"/>
      <c r="B1671" s="26"/>
      <c r="E1671" s="16"/>
      <c r="K1671" s="4"/>
      <c r="L1671" s="5"/>
      <c r="M1671" s="5"/>
      <c r="N1671" s="5"/>
      <c r="O1671" s="5"/>
    </row>
    <row r="1672">
      <c r="A1672" s="25"/>
      <c r="B1672" s="26"/>
      <c r="E1672" s="16"/>
      <c r="K1672" s="4"/>
      <c r="L1672" s="5"/>
      <c r="M1672" s="5"/>
      <c r="N1672" s="5"/>
      <c r="O1672" s="5"/>
    </row>
    <row r="1673">
      <c r="A1673" s="25"/>
      <c r="B1673" s="26"/>
      <c r="E1673" s="16"/>
      <c r="K1673" s="4"/>
      <c r="L1673" s="5"/>
      <c r="M1673" s="5"/>
      <c r="N1673" s="5"/>
      <c r="O1673" s="5"/>
    </row>
    <row r="1674">
      <c r="A1674" s="25"/>
      <c r="B1674" s="26"/>
      <c r="E1674" s="16"/>
      <c r="K1674" s="4"/>
      <c r="L1674" s="5"/>
      <c r="M1674" s="5"/>
      <c r="N1674" s="5"/>
      <c r="O1674" s="5"/>
    </row>
    <row r="1675">
      <c r="A1675" s="25"/>
      <c r="B1675" s="26"/>
      <c r="E1675" s="16"/>
      <c r="K1675" s="4"/>
      <c r="L1675" s="5"/>
      <c r="M1675" s="5"/>
      <c r="N1675" s="5"/>
      <c r="O1675" s="5"/>
    </row>
    <row r="1676">
      <c r="A1676" s="25"/>
      <c r="B1676" s="26"/>
      <c r="E1676" s="16"/>
      <c r="K1676" s="4"/>
      <c r="L1676" s="5"/>
      <c r="M1676" s="5"/>
      <c r="N1676" s="5"/>
      <c r="O1676" s="5"/>
    </row>
    <row r="1677">
      <c r="A1677" s="25"/>
      <c r="B1677" s="26"/>
      <c r="E1677" s="16"/>
      <c r="K1677" s="4"/>
      <c r="L1677" s="5"/>
      <c r="M1677" s="5"/>
      <c r="N1677" s="5"/>
      <c r="O1677" s="5"/>
    </row>
    <row r="1678">
      <c r="A1678" s="25"/>
      <c r="B1678" s="26"/>
      <c r="E1678" s="16"/>
      <c r="K1678" s="4"/>
      <c r="L1678" s="5"/>
      <c r="M1678" s="5"/>
      <c r="N1678" s="5"/>
      <c r="O1678" s="5"/>
    </row>
    <row r="1679">
      <c r="A1679" s="25"/>
      <c r="B1679" s="26"/>
      <c r="E1679" s="16"/>
      <c r="K1679" s="4"/>
      <c r="L1679" s="5"/>
      <c r="M1679" s="5"/>
      <c r="N1679" s="5"/>
      <c r="O1679" s="5"/>
    </row>
    <row r="1680">
      <c r="A1680" s="25"/>
      <c r="B1680" s="26"/>
      <c r="E1680" s="16"/>
      <c r="K1680" s="4"/>
      <c r="L1680" s="5"/>
      <c r="M1680" s="5"/>
      <c r="N1680" s="5"/>
      <c r="O1680" s="5"/>
    </row>
    <row r="1681">
      <c r="A1681" s="25"/>
      <c r="B1681" s="26"/>
      <c r="E1681" s="16"/>
      <c r="K1681" s="4"/>
      <c r="L1681" s="5"/>
      <c r="M1681" s="5"/>
      <c r="N1681" s="5"/>
      <c r="O1681" s="5"/>
    </row>
    <row r="1682">
      <c r="A1682" s="25"/>
      <c r="B1682" s="26"/>
      <c r="E1682" s="16"/>
      <c r="K1682" s="4"/>
      <c r="L1682" s="5"/>
      <c r="M1682" s="5"/>
      <c r="N1682" s="5"/>
      <c r="O1682" s="5"/>
    </row>
    <row r="1683">
      <c r="A1683" s="25"/>
      <c r="B1683" s="26"/>
      <c r="E1683" s="16"/>
      <c r="K1683" s="4"/>
      <c r="L1683" s="5"/>
      <c r="M1683" s="5"/>
      <c r="N1683" s="5"/>
      <c r="O1683" s="5"/>
    </row>
    <row r="1684">
      <c r="A1684" s="25"/>
      <c r="B1684" s="26"/>
      <c r="E1684" s="16"/>
      <c r="K1684" s="4"/>
      <c r="L1684" s="5"/>
      <c r="M1684" s="5"/>
      <c r="N1684" s="5"/>
      <c r="O1684" s="5"/>
    </row>
    <row r="1685">
      <c r="A1685" s="25"/>
      <c r="B1685" s="26"/>
      <c r="E1685" s="16"/>
      <c r="K1685" s="4"/>
      <c r="L1685" s="5"/>
      <c r="M1685" s="5"/>
      <c r="N1685" s="5"/>
      <c r="O1685" s="5"/>
    </row>
    <row r="1686">
      <c r="A1686" s="25"/>
      <c r="B1686" s="26"/>
      <c r="E1686" s="16"/>
      <c r="K1686" s="4"/>
      <c r="L1686" s="5"/>
      <c r="M1686" s="5"/>
      <c r="N1686" s="5"/>
      <c r="O1686" s="5"/>
    </row>
    <row r="1687">
      <c r="A1687" s="25"/>
      <c r="B1687" s="26"/>
      <c r="E1687" s="16"/>
      <c r="K1687" s="4"/>
      <c r="L1687" s="5"/>
      <c r="M1687" s="5"/>
      <c r="N1687" s="5"/>
      <c r="O1687" s="5"/>
    </row>
    <row r="1688">
      <c r="A1688" s="25"/>
      <c r="B1688" s="26"/>
      <c r="E1688" s="16"/>
      <c r="K1688" s="4"/>
      <c r="L1688" s="5"/>
      <c r="M1688" s="5"/>
      <c r="N1688" s="5"/>
      <c r="O1688" s="5"/>
    </row>
    <row r="1689">
      <c r="A1689" s="25"/>
      <c r="B1689" s="26"/>
      <c r="E1689" s="16"/>
      <c r="K1689" s="4"/>
      <c r="L1689" s="5"/>
      <c r="M1689" s="5"/>
      <c r="N1689" s="5"/>
      <c r="O1689" s="5"/>
    </row>
    <row r="1690">
      <c r="A1690" s="25"/>
      <c r="B1690" s="26"/>
      <c r="E1690" s="16"/>
      <c r="K1690" s="4"/>
      <c r="L1690" s="5"/>
      <c r="M1690" s="5"/>
      <c r="N1690" s="5"/>
      <c r="O1690" s="5"/>
    </row>
    <row r="1691">
      <c r="A1691" s="25"/>
      <c r="B1691" s="26"/>
      <c r="E1691" s="16"/>
      <c r="K1691" s="4"/>
      <c r="L1691" s="5"/>
      <c r="M1691" s="5"/>
      <c r="N1691" s="5"/>
      <c r="O1691" s="5"/>
    </row>
    <row r="1692">
      <c r="A1692" s="25"/>
      <c r="B1692" s="26"/>
      <c r="E1692" s="16"/>
      <c r="K1692" s="4"/>
      <c r="L1692" s="5"/>
      <c r="M1692" s="5"/>
      <c r="N1692" s="5"/>
      <c r="O1692" s="5"/>
    </row>
    <row r="1693">
      <c r="A1693" s="25"/>
      <c r="B1693" s="26"/>
      <c r="E1693" s="16"/>
      <c r="K1693" s="4"/>
      <c r="L1693" s="5"/>
      <c r="M1693" s="5"/>
      <c r="N1693" s="5"/>
      <c r="O1693" s="5"/>
    </row>
    <row r="1694">
      <c r="A1694" s="25"/>
      <c r="B1694" s="26"/>
      <c r="E1694" s="16"/>
      <c r="K1694" s="4"/>
      <c r="L1694" s="5"/>
      <c r="M1694" s="5"/>
      <c r="N1694" s="5"/>
      <c r="O1694" s="5"/>
    </row>
    <row r="1695">
      <c r="A1695" s="25"/>
      <c r="B1695" s="26"/>
      <c r="E1695" s="16"/>
      <c r="K1695" s="4"/>
      <c r="L1695" s="5"/>
      <c r="M1695" s="5"/>
      <c r="N1695" s="5"/>
      <c r="O1695" s="5"/>
    </row>
    <row r="1696">
      <c r="A1696" s="25"/>
      <c r="B1696" s="26"/>
      <c r="E1696" s="16"/>
      <c r="K1696" s="4"/>
      <c r="L1696" s="5"/>
      <c r="M1696" s="5"/>
      <c r="N1696" s="5"/>
      <c r="O1696" s="5"/>
    </row>
    <row r="1697">
      <c r="A1697" s="25"/>
      <c r="B1697" s="26"/>
      <c r="E1697" s="16"/>
      <c r="K1697" s="4"/>
      <c r="L1697" s="5"/>
      <c r="M1697" s="5"/>
      <c r="N1697" s="5"/>
      <c r="O1697" s="5"/>
    </row>
    <row r="1698">
      <c r="A1698" s="25"/>
      <c r="B1698" s="26"/>
      <c r="E1698" s="16"/>
      <c r="K1698" s="4"/>
      <c r="L1698" s="5"/>
      <c r="M1698" s="5"/>
      <c r="N1698" s="5"/>
      <c r="O1698" s="5"/>
    </row>
    <row r="1699">
      <c r="A1699" s="25"/>
      <c r="B1699" s="26"/>
      <c r="E1699" s="16"/>
      <c r="K1699" s="4"/>
      <c r="L1699" s="5"/>
      <c r="M1699" s="5"/>
      <c r="N1699" s="5"/>
      <c r="O1699" s="5"/>
    </row>
    <row r="1700">
      <c r="A1700" s="25"/>
      <c r="B1700" s="26"/>
      <c r="E1700" s="16"/>
      <c r="K1700" s="4"/>
      <c r="L1700" s="5"/>
      <c r="M1700" s="5"/>
      <c r="N1700" s="5"/>
      <c r="O1700" s="5"/>
    </row>
    <row r="1701">
      <c r="A1701" s="25"/>
      <c r="B1701" s="26"/>
      <c r="E1701" s="16"/>
      <c r="K1701" s="4"/>
      <c r="L1701" s="5"/>
      <c r="M1701" s="5"/>
      <c r="N1701" s="5"/>
      <c r="O1701" s="5"/>
    </row>
    <row r="1702">
      <c r="A1702" s="25"/>
      <c r="B1702" s="26"/>
      <c r="E1702" s="16"/>
      <c r="K1702" s="4"/>
      <c r="L1702" s="5"/>
      <c r="M1702" s="5"/>
      <c r="N1702" s="5"/>
      <c r="O1702" s="5"/>
    </row>
    <row r="1703">
      <c r="A1703" s="25"/>
      <c r="B1703" s="26"/>
      <c r="E1703" s="16"/>
      <c r="K1703" s="4"/>
      <c r="L1703" s="5"/>
      <c r="M1703" s="5"/>
      <c r="N1703" s="5"/>
      <c r="O1703" s="5"/>
    </row>
    <row r="1704">
      <c r="A1704" s="25"/>
      <c r="B1704" s="26"/>
      <c r="E1704" s="16"/>
      <c r="K1704" s="4"/>
      <c r="L1704" s="5"/>
      <c r="M1704" s="5"/>
      <c r="N1704" s="5"/>
      <c r="O1704" s="5"/>
    </row>
    <row r="1705">
      <c r="A1705" s="25"/>
      <c r="B1705" s="26"/>
      <c r="E1705" s="16"/>
      <c r="K1705" s="4"/>
      <c r="L1705" s="5"/>
      <c r="M1705" s="5"/>
      <c r="N1705" s="5"/>
      <c r="O1705" s="5"/>
    </row>
    <row r="1706">
      <c r="A1706" s="25"/>
      <c r="B1706" s="26"/>
      <c r="E1706" s="16"/>
      <c r="K1706" s="4"/>
      <c r="L1706" s="5"/>
      <c r="M1706" s="5"/>
      <c r="N1706" s="5"/>
      <c r="O1706" s="5"/>
    </row>
    <row r="1707">
      <c r="A1707" s="25"/>
      <c r="B1707" s="26"/>
      <c r="E1707" s="16"/>
      <c r="K1707" s="4"/>
      <c r="L1707" s="5"/>
      <c r="M1707" s="5"/>
      <c r="N1707" s="5"/>
      <c r="O1707" s="5"/>
    </row>
    <row r="1708">
      <c r="A1708" s="25"/>
      <c r="B1708" s="26"/>
      <c r="E1708" s="16"/>
      <c r="K1708" s="4"/>
      <c r="L1708" s="5"/>
      <c r="M1708" s="5"/>
      <c r="N1708" s="5"/>
      <c r="O1708" s="5"/>
    </row>
    <row r="1709">
      <c r="A1709" s="25"/>
      <c r="B1709" s="26"/>
      <c r="E1709" s="16"/>
      <c r="K1709" s="4"/>
      <c r="L1709" s="5"/>
      <c r="M1709" s="5"/>
      <c r="N1709" s="5"/>
      <c r="O1709" s="5"/>
    </row>
    <row r="1710">
      <c r="A1710" s="25"/>
      <c r="B1710" s="26"/>
      <c r="E1710" s="16"/>
      <c r="K1710" s="4"/>
      <c r="L1710" s="5"/>
      <c r="M1710" s="5"/>
      <c r="N1710" s="5"/>
      <c r="O1710" s="5"/>
    </row>
    <row r="1711">
      <c r="A1711" s="25"/>
      <c r="B1711" s="26"/>
      <c r="E1711" s="16"/>
      <c r="K1711" s="4"/>
      <c r="L1711" s="5"/>
      <c r="M1711" s="5"/>
      <c r="N1711" s="5"/>
      <c r="O1711" s="5"/>
    </row>
    <row r="1712">
      <c r="A1712" s="25"/>
      <c r="B1712" s="26"/>
      <c r="E1712" s="16"/>
      <c r="K1712" s="4"/>
      <c r="L1712" s="5"/>
      <c r="M1712" s="5"/>
      <c r="N1712" s="5"/>
      <c r="O1712" s="5"/>
    </row>
    <row r="1713">
      <c r="A1713" s="25"/>
      <c r="B1713" s="26"/>
      <c r="E1713" s="16"/>
      <c r="K1713" s="4"/>
      <c r="L1713" s="5"/>
      <c r="M1713" s="5"/>
      <c r="N1713" s="5"/>
      <c r="O1713" s="5"/>
    </row>
    <row r="1714">
      <c r="A1714" s="25"/>
      <c r="B1714" s="26"/>
      <c r="E1714" s="16"/>
      <c r="K1714" s="4"/>
      <c r="L1714" s="5"/>
      <c r="M1714" s="5"/>
      <c r="N1714" s="5"/>
      <c r="O1714" s="5"/>
    </row>
    <row r="1715">
      <c r="A1715" s="25"/>
      <c r="B1715" s="26"/>
      <c r="E1715" s="16"/>
      <c r="K1715" s="4"/>
      <c r="L1715" s="5"/>
      <c r="M1715" s="5"/>
      <c r="N1715" s="5"/>
      <c r="O1715" s="5"/>
    </row>
    <row r="1716">
      <c r="A1716" s="25"/>
      <c r="B1716" s="26"/>
      <c r="E1716" s="16"/>
      <c r="K1716" s="4"/>
      <c r="L1716" s="5"/>
      <c r="M1716" s="5"/>
      <c r="N1716" s="5"/>
      <c r="O1716" s="5"/>
    </row>
    <row r="1717">
      <c r="A1717" s="25"/>
      <c r="B1717" s="26"/>
      <c r="E1717" s="16"/>
      <c r="K1717" s="4"/>
      <c r="L1717" s="5"/>
      <c r="M1717" s="5"/>
      <c r="N1717" s="5"/>
      <c r="O1717" s="5"/>
    </row>
    <row r="1718">
      <c r="A1718" s="25"/>
      <c r="B1718" s="26"/>
      <c r="E1718" s="16"/>
      <c r="K1718" s="4"/>
      <c r="L1718" s="5"/>
      <c r="M1718" s="5"/>
      <c r="N1718" s="5"/>
      <c r="O1718" s="5"/>
    </row>
    <row r="1719">
      <c r="A1719" s="25"/>
      <c r="B1719" s="26"/>
      <c r="E1719" s="16"/>
      <c r="K1719" s="4"/>
      <c r="L1719" s="5"/>
      <c r="M1719" s="5"/>
      <c r="N1719" s="5"/>
      <c r="O1719" s="5"/>
    </row>
    <row r="1720">
      <c r="A1720" s="25"/>
      <c r="B1720" s="26"/>
      <c r="E1720" s="16"/>
      <c r="K1720" s="4"/>
      <c r="L1720" s="5"/>
      <c r="M1720" s="5"/>
      <c r="N1720" s="5"/>
      <c r="O1720" s="5"/>
    </row>
    <row r="1721">
      <c r="A1721" s="25"/>
      <c r="B1721" s="26"/>
      <c r="E1721" s="16"/>
      <c r="K1721" s="4"/>
      <c r="L1721" s="5"/>
      <c r="M1721" s="5"/>
      <c r="N1721" s="5"/>
      <c r="O1721" s="5"/>
    </row>
    <row r="1722">
      <c r="A1722" s="25"/>
      <c r="B1722" s="26"/>
      <c r="E1722" s="16"/>
      <c r="K1722" s="4"/>
      <c r="L1722" s="5"/>
      <c r="M1722" s="5"/>
      <c r="N1722" s="5"/>
      <c r="O1722" s="5"/>
    </row>
    <row r="1723">
      <c r="A1723" s="25"/>
      <c r="B1723" s="26"/>
      <c r="E1723" s="16"/>
      <c r="K1723" s="4"/>
      <c r="L1723" s="5"/>
      <c r="M1723" s="5"/>
      <c r="N1723" s="5"/>
      <c r="O1723" s="5"/>
    </row>
    <row r="1724">
      <c r="A1724" s="25"/>
      <c r="B1724" s="26"/>
      <c r="E1724" s="16"/>
      <c r="K1724" s="4"/>
      <c r="L1724" s="5"/>
      <c r="M1724" s="5"/>
      <c r="N1724" s="5"/>
      <c r="O1724" s="5"/>
    </row>
    <row r="1725">
      <c r="A1725" s="25"/>
      <c r="B1725" s="26"/>
      <c r="E1725" s="16"/>
      <c r="K1725" s="4"/>
      <c r="L1725" s="5"/>
      <c r="M1725" s="5"/>
      <c r="N1725" s="5"/>
      <c r="O1725" s="5"/>
    </row>
    <row r="1726">
      <c r="A1726" s="25"/>
      <c r="B1726" s="26"/>
      <c r="E1726" s="16"/>
      <c r="K1726" s="4"/>
      <c r="L1726" s="5"/>
      <c r="M1726" s="5"/>
      <c r="N1726" s="5"/>
      <c r="O1726" s="5"/>
    </row>
    <row r="1727">
      <c r="A1727" s="25"/>
      <c r="B1727" s="26"/>
      <c r="E1727" s="16"/>
      <c r="K1727" s="4"/>
      <c r="L1727" s="5"/>
      <c r="M1727" s="5"/>
      <c r="N1727" s="5"/>
      <c r="O1727" s="5"/>
    </row>
    <row r="1728">
      <c r="A1728" s="25"/>
      <c r="B1728" s="26"/>
      <c r="E1728" s="16"/>
      <c r="K1728" s="4"/>
      <c r="L1728" s="5"/>
      <c r="M1728" s="5"/>
      <c r="N1728" s="5"/>
      <c r="O1728" s="5"/>
    </row>
    <row r="1729">
      <c r="A1729" s="25"/>
      <c r="B1729" s="26"/>
      <c r="E1729" s="16"/>
      <c r="K1729" s="4"/>
      <c r="L1729" s="5"/>
      <c r="M1729" s="5"/>
      <c r="N1729" s="5"/>
      <c r="O1729" s="5"/>
    </row>
    <row r="1730">
      <c r="A1730" s="25"/>
      <c r="B1730" s="26"/>
      <c r="E1730" s="16"/>
      <c r="K1730" s="4"/>
      <c r="L1730" s="5"/>
      <c r="M1730" s="5"/>
      <c r="N1730" s="5"/>
      <c r="O1730" s="5"/>
    </row>
    <row r="1731">
      <c r="A1731" s="25"/>
      <c r="B1731" s="26"/>
      <c r="E1731" s="16"/>
      <c r="K1731" s="4"/>
      <c r="L1731" s="5"/>
      <c r="M1731" s="5"/>
      <c r="N1731" s="5"/>
      <c r="O1731" s="5"/>
    </row>
    <row r="1732">
      <c r="A1732" s="25"/>
      <c r="B1732" s="26"/>
      <c r="E1732" s="16"/>
      <c r="K1732" s="4"/>
      <c r="L1732" s="5"/>
      <c r="M1732" s="5"/>
      <c r="N1732" s="5"/>
      <c r="O1732" s="5"/>
    </row>
    <row r="1733">
      <c r="A1733" s="25"/>
      <c r="B1733" s="26"/>
      <c r="E1733" s="16"/>
      <c r="K1733" s="4"/>
      <c r="L1733" s="5"/>
      <c r="M1733" s="5"/>
      <c r="N1733" s="5"/>
      <c r="O1733" s="5"/>
    </row>
    <row r="1734">
      <c r="A1734" s="25"/>
      <c r="B1734" s="26"/>
      <c r="E1734" s="16"/>
      <c r="K1734" s="4"/>
      <c r="L1734" s="5"/>
      <c r="M1734" s="5"/>
      <c r="N1734" s="5"/>
      <c r="O1734" s="5"/>
    </row>
    <row r="1735">
      <c r="A1735" s="25"/>
      <c r="B1735" s="26"/>
      <c r="E1735" s="16"/>
      <c r="K1735" s="4"/>
      <c r="L1735" s="5"/>
      <c r="M1735" s="5"/>
      <c r="N1735" s="5"/>
      <c r="O1735" s="5"/>
    </row>
    <row r="1736">
      <c r="A1736" s="25"/>
      <c r="B1736" s="26"/>
      <c r="E1736" s="16"/>
      <c r="K1736" s="4"/>
      <c r="L1736" s="5"/>
      <c r="M1736" s="5"/>
      <c r="N1736" s="5"/>
      <c r="O1736" s="5"/>
    </row>
    <row r="1737">
      <c r="A1737" s="25"/>
      <c r="B1737" s="26"/>
      <c r="E1737" s="16"/>
      <c r="K1737" s="4"/>
      <c r="L1737" s="5"/>
      <c r="M1737" s="5"/>
      <c r="N1737" s="5"/>
      <c r="O1737" s="5"/>
    </row>
    <row r="1738">
      <c r="A1738" s="25"/>
      <c r="B1738" s="26"/>
      <c r="E1738" s="16"/>
      <c r="K1738" s="4"/>
      <c r="L1738" s="5"/>
      <c r="M1738" s="5"/>
      <c r="N1738" s="5"/>
      <c r="O1738" s="5"/>
    </row>
    <row r="1739">
      <c r="A1739" s="25"/>
      <c r="B1739" s="26"/>
      <c r="E1739" s="16"/>
      <c r="K1739" s="4"/>
      <c r="L1739" s="5"/>
      <c r="M1739" s="5"/>
      <c r="N1739" s="5"/>
      <c r="O1739" s="5"/>
    </row>
    <row r="1740">
      <c r="A1740" s="25"/>
      <c r="B1740" s="26"/>
      <c r="E1740" s="16"/>
      <c r="K1740" s="4"/>
      <c r="L1740" s="5"/>
      <c r="M1740" s="5"/>
      <c r="N1740" s="5"/>
      <c r="O1740" s="5"/>
    </row>
    <row r="1741">
      <c r="A1741" s="25"/>
      <c r="B1741" s="26"/>
      <c r="E1741" s="16"/>
      <c r="K1741" s="4"/>
      <c r="L1741" s="5"/>
      <c r="M1741" s="5"/>
      <c r="N1741" s="5"/>
      <c r="O1741" s="5"/>
    </row>
    <row r="1742">
      <c r="A1742" s="25"/>
      <c r="B1742" s="26"/>
      <c r="E1742" s="16"/>
      <c r="K1742" s="4"/>
      <c r="L1742" s="5"/>
      <c r="M1742" s="5"/>
      <c r="N1742" s="5"/>
      <c r="O1742" s="5"/>
    </row>
    <row r="1743">
      <c r="A1743" s="25"/>
      <c r="B1743" s="26"/>
      <c r="E1743" s="16"/>
      <c r="K1743" s="4"/>
      <c r="L1743" s="5"/>
      <c r="M1743" s="5"/>
      <c r="N1743" s="5"/>
      <c r="O1743" s="5"/>
    </row>
    <row r="1744">
      <c r="A1744" s="25"/>
      <c r="B1744" s="26"/>
      <c r="E1744" s="16"/>
      <c r="K1744" s="4"/>
      <c r="L1744" s="5"/>
      <c r="M1744" s="5"/>
      <c r="N1744" s="5"/>
      <c r="O1744" s="5"/>
    </row>
    <row r="1745">
      <c r="A1745" s="25"/>
      <c r="B1745" s="26"/>
      <c r="E1745" s="16"/>
      <c r="K1745" s="4"/>
      <c r="L1745" s="5"/>
      <c r="M1745" s="5"/>
      <c r="N1745" s="5"/>
      <c r="O1745" s="5"/>
    </row>
    <row r="1746">
      <c r="A1746" s="25"/>
      <c r="B1746" s="26"/>
      <c r="E1746" s="16"/>
      <c r="K1746" s="4"/>
      <c r="L1746" s="5"/>
      <c r="M1746" s="5"/>
      <c r="N1746" s="5"/>
      <c r="O1746" s="5"/>
    </row>
    <row r="1747">
      <c r="A1747" s="25"/>
      <c r="B1747" s="26"/>
      <c r="E1747" s="16"/>
      <c r="K1747" s="4"/>
      <c r="L1747" s="5"/>
      <c r="M1747" s="5"/>
      <c r="N1747" s="5"/>
      <c r="O1747" s="5"/>
    </row>
    <row r="1748">
      <c r="A1748" s="25"/>
      <c r="B1748" s="26"/>
      <c r="E1748" s="16"/>
      <c r="K1748" s="4"/>
      <c r="L1748" s="5"/>
      <c r="M1748" s="5"/>
      <c r="N1748" s="5"/>
      <c r="O1748" s="5"/>
    </row>
    <row r="1749">
      <c r="A1749" s="25"/>
      <c r="B1749" s="26"/>
      <c r="E1749" s="16"/>
      <c r="K1749" s="4"/>
      <c r="L1749" s="5"/>
      <c r="M1749" s="5"/>
      <c r="N1749" s="5"/>
      <c r="O1749" s="5"/>
    </row>
    <row r="1750">
      <c r="A1750" s="25"/>
      <c r="B1750" s="26"/>
      <c r="E1750" s="16"/>
      <c r="K1750" s="4"/>
      <c r="L1750" s="5"/>
      <c r="M1750" s="5"/>
      <c r="N1750" s="5"/>
      <c r="O1750" s="5"/>
    </row>
    <row r="1751">
      <c r="A1751" s="25"/>
      <c r="B1751" s="26"/>
      <c r="E1751" s="16"/>
      <c r="K1751" s="4"/>
      <c r="L1751" s="5"/>
      <c r="M1751" s="5"/>
      <c r="N1751" s="5"/>
      <c r="O1751" s="5"/>
    </row>
    <row r="1752">
      <c r="A1752" s="25"/>
      <c r="B1752" s="26"/>
      <c r="E1752" s="16"/>
      <c r="K1752" s="4"/>
      <c r="L1752" s="5"/>
      <c r="M1752" s="5"/>
      <c r="N1752" s="5"/>
      <c r="O1752" s="5"/>
    </row>
    <row r="1753">
      <c r="A1753" s="25"/>
      <c r="B1753" s="26"/>
      <c r="E1753" s="16"/>
      <c r="K1753" s="4"/>
      <c r="L1753" s="5"/>
      <c r="M1753" s="5"/>
      <c r="N1753" s="5"/>
      <c r="O1753" s="5"/>
    </row>
    <row r="1754">
      <c r="A1754" s="25"/>
      <c r="B1754" s="26"/>
      <c r="E1754" s="16"/>
      <c r="K1754" s="4"/>
      <c r="L1754" s="5"/>
      <c r="M1754" s="5"/>
      <c r="N1754" s="5"/>
      <c r="O1754" s="5"/>
    </row>
    <row r="1755">
      <c r="A1755" s="25"/>
      <c r="B1755" s="26"/>
      <c r="E1755" s="16"/>
      <c r="K1755" s="4"/>
      <c r="L1755" s="5"/>
      <c r="M1755" s="5"/>
      <c r="N1755" s="5"/>
      <c r="O1755" s="5"/>
    </row>
    <row r="1756">
      <c r="A1756" s="25"/>
      <c r="B1756" s="26"/>
      <c r="E1756" s="16"/>
      <c r="K1756" s="4"/>
      <c r="L1756" s="5"/>
      <c r="M1756" s="5"/>
      <c r="N1756" s="5"/>
      <c r="O1756" s="5"/>
    </row>
    <row r="1757">
      <c r="A1757" s="25"/>
      <c r="B1757" s="26"/>
      <c r="E1757" s="16"/>
      <c r="K1757" s="4"/>
      <c r="L1757" s="5"/>
      <c r="M1757" s="5"/>
      <c r="N1757" s="5"/>
      <c r="O1757" s="5"/>
    </row>
    <row r="1758">
      <c r="A1758" s="25"/>
      <c r="B1758" s="26"/>
      <c r="E1758" s="16"/>
      <c r="K1758" s="4"/>
      <c r="L1758" s="5"/>
      <c r="M1758" s="5"/>
      <c r="N1758" s="5"/>
      <c r="O1758" s="5"/>
    </row>
    <row r="1759">
      <c r="A1759" s="25"/>
      <c r="B1759" s="26"/>
      <c r="E1759" s="16"/>
      <c r="K1759" s="4"/>
      <c r="L1759" s="5"/>
      <c r="M1759" s="5"/>
      <c r="N1759" s="5"/>
      <c r="O1759" s="5"/>
    </row>
    <row r="1760">
      <c r="A1760" s="25"/>
      <c r="B1760" s="26"/>
      <c r="E1760" s="16"/>
      <c r="K1760" s="4"/>
      <c r="L1760" s="5"/>
      <c r="M1760" s="5"/>
      <c r="N1760" s="5"/>
      <c r="O1760" s="5"/>
    </row>
    <row r="1761">
      <c r="A1761" s="25"/>
      <c r="B1761" s="26"/>
      <c r="E1761" s="16"/>
      <c r="K1761" s="4"/>
      <c r="L1761" s="5"/>
      <c r="M1761" s="5"/>
      <c r="N1761" s="5"/>
      <c r="O1761" s="5"/>
    </row>
    <row r="1762">
      <c r="A1762" s="25"/>
      <c r="B1762" s="26"/>
      <c r="E1762" s="16"/>
      <c r="K1762" s="4"/>
      <c r="L1762" s="5"/>
      <c r="M1762" s="5"/>
      <c r="N1762" s="5"/>
      <c r="O1762" s="5"/>
    </row>
    <row r="1763">
      <c r="A1763" s="25"/>
      <c r="B1763" s="26"/>
      <c r="E1763" s="16"/>
      <c r="K1763" s="4"/>
      <c r="L1763" s="5"/>
      <c r="M1763" s="5"/>
      <c r="N1763" s="5"/>
      <c r="O1763" s="5"/>
    </row>
    <row r="1764">
      <c r="A1764" s="25"/>
      <c r="B1764" s="26"/>
      <c r="E1764" s="16"/>
      <c r="K1764" s="4"/>
      <c r="L1764" s="5"/>
      <c r="M1764" s="5"/>
      <c r="N1764" s="5"/>
      <c r="O1764" s="5"/>
    </row>
    <row r="1765">
      <c r="A1765" s="25"/>
      <c r="B1765" s="26"/>
      <c r="E1765" s="16"/>
      <c r="K1765" s="4"/>
      <c r="L1765" s="5"/>
      <c r="M1765" s="5"/>
      <c r="N1765" s="5"/>
      <c r="O1765" s="5"/>
    </row>
    <row r="1766">
      <c r="A1766" s="25"/>
      <c r="B1766" s="26"/>
      <c r="E1766" s="16"/>
      <c r="K1766" s="4"/>
      <c r="L1766" s="5"/>
      <c r="M1766" s="5"/>
      <c r="N1766" s="5"/>
      <c r="O1766" s="5"/>
    </row>
    <row r="1767">
      <c r="A1767" s="25"/>
      <c r="B1767" s="26"/>
      <c r="E1767" s="16"/>
      <c r="K1767" s="4"/>
      <c r="L1767" s="5"/>
      <c r="M1767" s="5"/>
      <c r="N1767" s="5"/>
      <c r="O1767" s="5"/>
    </row>
    <row r="1768">
      <c r="A1768" s="25"/>
      <c r="B1768" s="26"/>
      <c r="E1768" s="16"/>
      <c r="K1768" s="4"/>
      <c r="L1768" s="5"/>
      <c r="M1768" s="5"/>
      <c r="N1768" s="5"/>
      <c r="O1768" s="5"/>
    </row>
    <row r="1769">
      <c r="A1769" s="25"/>
      <c r="B1769" s="26"/>
      <c r="E1769" s="16"/>
      <c r="K1769" s="4"/>
      <c r="L1769" s="5"/>
      <c r="M1769" s="5"/>
      <c r="N1769" s="5"/>
      <c r="O1769" s="5"/>
    </row>
    <row r="1770">
      <c r="A1770" s="25"/>
      <c r="B1770" s="26"/>
      <c r="E1770" s="16"/>
      <c r="K1770" s="4"/>
      <c r="L1770" s="5"/>
      <c r="M1770" s="5"/>
      <c r="N1770" s="5"/>
      <c r="O1770" s="5"/>
    </row>
    <row r="1771">
      <c r="A1771" s="25"/>
      <c r="B1771" s="26"/>
      <c r="E1771" s="16"/>
      <c r="K1771" s="4"/>
      <c r="L1771" s="5"/>
      <c r="M1771" s="5"/>
      <c r="N1771" s="5"/>
      <c r="O1771" s="5"/>
    </row>
    <row r="1772">
      <c r="A1772" s="25"/>
      <c r="B1772" s="26"/>
      <c r="E1772" s="16"/>
      <c r="K1772" s="4"/>
      <c r="L1772" s="5"/>
      <c r="M1772" s="5"/>
      <c r="N1772" s="5"/>
      <c r="O1772" s="5"/>
    </row>
    <row r="1773">
      <c r="A1773" s="25"/>
      <c r="B1773" s="26"/>
      <c r="E1773" s="16"/>
      <c r="K1773" s="4"/>
      <c r="L1773" s="5"/>
      <c r="M1773" s="5"/>
      <c r="N1773" s="5"/>
      <c r="O1773" s="5"/>
    </row>
    <row r="1774">
      <c r="A1774" s="25"/>
      <c r="B1774" s="26"/>
      <c r="E1774" s="16"/>
      <c r="K1774" s="4"/>
      <c r="L1774" s="5"/>
      <c r="M1774" s="5"/>
      <c r="N1774" s="5"/>
      <c r="O1774" s="5"/>
    </row>
    <row r="1775">
      <c r="A1775" s="25"/>
      <c r="B1775" s="26"/>
      <c r="E1775" s="16"/>
      <c r="K1775" s="4"/>
      <c r="L1775" s="5"/>
      <c r="M1775" s="5"/>
      <c r="N1775" s="5"/>
      <c r="O1775" s="5"/>
    </row>
    <row r="1776">
      <c r="A1776" s="25"/>
      <c r="B1776" s="26"/>
      <c r="E1776" s="16"/>
      <c r="K1776" s="4"/>
      <c r="L1776" s="5"/>
      <c r="M1776" s="5"/>
      <c r="N1776" s="5"/>
      <c r="O1776" s="5"/>
    </row>
    <row r="1777">
      <c r="A1777" s="25"/>
      <c r="B1777" s="26"/>
      <c r="E1777" s="16"/>
      <c r="K1777" s="4"/>
      <c r="L1777" s="5"/>
      <c r="M1777" s="5"/>
      <c r="N1777" s="5"/>
      <c r="O1777" s="5"/>
    </row>
    <row r="1778">
      <c r="A1778" s="25"/>
      <c r="B1778" s="26"/>
      <c r="E1778" s="16"/>
      <c r="K1778" s="4"/>
      <c r="L1778" s="5"/>
      <c r="M1778" s="5"/>
      <c r="N1778" s="5"/>
      <c r="O1778" s="5"/>
    </row>
    <row r="1779">
      <c r="A1779" s="25"/>
      <c r="B1779" s="26"/>
      <c r="E1779" s="16"/>
      <c r="K1779" s="4"/>
      <c r="L1779" s="5"/>
      <c r="M1779" s="5"/>
      <c r="N1779" s="5"/>
      <c r="O1779" s="5"/>
    </row>
    <row r="1780">
      <c r="A1780" s="25"/>
      <c r="B1780" s="26"/>
      <c r="E1780" s="16"/>
      <c r="K1780" s="4"/>
      <c r="L1780" s="5"/>
      <c r="M1780" s="5"/>
      <c r="N1780" s="5"/>
      <c r="O1780" s="5"/>
    </row>
    <row r="1781">
      <c r="A1781" s="25"/>
      <c r="B1781" s="26"/>
      <c r="E1781" s="16"/>
      <c r="K1781" s="4"/>
      <c r="L1781" s="5"/>
      <c r="M1781" s="5"/>
      <c r="N1781" s="5"/>
      <c r="O1781" s="5"/>
    </row>
    <row r="1782">
      <c r="A1782" s="25"/>
      <c r="B1782" s="26"/>
      <c r="E1782" s="16"/>
      <c r="K1782" s="4"/>
      <c r="L1782" s="5"/>
      <c r="M1782" s="5"/>
      <c r="N1782" s="5"/>
      <c r="O1782" s="5"/>
    </row>
    <row r="1783">
      <c r="A1783" s="25"/>
      <c r="B1783" s="26"/>
      <c r="E1783" s="16"/>
      <c r="K1783" s="4"/>
      <c r="L1783" s="5"/>
      <c r="M1783" s="5"/>
      <c r="N1783" s="5"/>
      <c r="O1783" s="5"/>
    </row>
    <row r="1784">
      <c r="A1784" s="25"/>
      <c r="B1784" s="26"/>
      <c r="E1784" s="16"/>
      <c r="K1784" s="4"/>
      <c r="L1784" s="5"/>
      <c r="M1784" s="5"/>
      <c r="N1784" s="5"/>
      <c r="O1784" s="5"/>
    </row>
    <row r="1785">
      <c r="A1785" s="25"/>
      <c r="B1785" s="26"/>
      <c r="E1785" s="16"/>
      <c r="K1785" s="4"/>
      <c r="L1785" s="5"/>
      <c r="M1785" s="5"/>
      <c r="N1785" s="5"/>
      <c r="O1785" s="5"/>
    </row>
    <row r="1786">
      <c r="A1786" s="25"/>
      <c r="B1786" s="26"/>
      <c r="E1786" s="16"/>
      <c r="K1786" s="4"/>
      <c r="L1786" s="5"/>
      <c r="M1786" s="5"/>
      <c r="N1786" s="5"/>
      <c r="O1786" s="5"/>
    </row>
    <row r="1787">
      <c r="A1787" s="25"/>
      <c r="B1787" s="26"/>
      <c r="E1787" s="16"/>
      <c r="K1787" s="4"/>
      <c r="L1787" s="5"/>
      <c r="M1787" s="5"/>
      <c r="N1787" s="5"/>
      <c r="O1787" s="5"/>
    </row>
    <row r="1788">
      <c r="A1788" s="25"/>
      <c r="B1788" s="26"/>
      <c r="E1788" s="16"/>
      <c r="K1788" s="4"/>
      <c r="L1788" s="5"/>
      <c r="M1788" s="5"/>
      <c r="N1788" s="5"/>
      <c r="O1788" s="5"/>
    </row>
    <row r="1789">
      <c r="A1789" s="25"/>
      <c r="B1789" s="26"/>
      <c r="E1789" s="16"/>
      <c r="K1789" s="4"/>
      <c r="L1789" s="5"/>
      <c r="M1789" s="5"/>
      <c r="N1789" s="5"/>
      <c r="O1789" s="5"/>
    </row>
    <row r="1790">
      <c r="A1790" s="25"/>
      <c r="B1790" s="26"/>
      <c r="E1790" s="16"/>
      <c r="K1790" s="4"/>
      <c r="L1790" s="5"/>
      <c r="M1790" s="5"/>
      <c r="N1790" s="5"/>
      <c r="O1790" s="5"/>
    </row>
    <row r="1791">
      <c r="A1791" s="25"/>
      <c r="B1791" s="26"/>
      <c r="E1791" s="16"/>
      <c r="K1791" s="4"/>
      <c r="L1791" s="5"/>
      <c r="M1791" s="5"/>
      <c r="N1791" s="5"/>
      <c r="O1791" s="5"/>
    </row>
    <row r="1792">
      <c r="A1792" s="25"/>
      <c r="B1792" s="26"/>
      <c r="E1792" s="16"/>
      <c r="K1792" s="4"/>
      <c r="L1792" s="5"/>
      <c r="M1792" s="5"/>
      <c r="N1792" s="5"/>
      <c r="O1792" s="5"/>
    </row>
    <row r="1793">
      <c r="A1793" s="25"/>
      <c r="B1793" s="26"/>
      <c r="E1793" s="16"/>
      <c r="K1793" s="4"/>
      <c r="L1793" s="5"/>
      <c r="M1793" s="5"/>
      <c r="N1793" s="5"/>
      <c r="O1793" s="5"/>
    </row>
    <row r="1794">
      <c r="A1794" s="25"/>
      <c r="B1794" s="26"/>
      <c r="E1794" s="16"/>
      <c r="K1794" s="4"/>
      <c r="L1794" s="5"/>
      <c r="M1794" s="5"/>
      <c r="N1794" s="5"/>
      <c r="O1794" s="5"/>
    </row>
    <row r="1795">
      <c r="A1795" s="25"/>
      <c r="B1795" s="26"/>
      <c r="E1795" s="16"/>
      <c r="K1795" s="4"/>
      <c r="L1795" s="5"/>
      <c r="M1795" s="5"/>
      <c r="N1795" s="5"/>
      <c r="O1795" s="5"/>
    </row>
    <row r="1796">
      <c r="A1796" s="25"/>
      <c r="B1796" s="26"/>
      <c r="E1796" s="16"/>
      <c r="K1796" s="4"/>
      <c r="L1796" s="5"/>
      <c r="M1796" s="5"/>
      <c r="N1796" s="5"/>
      <c r="O1796" s="5"/>
    </row>
    <row r="1797">
      <c r="A1797" s="25"/>
      <c r="B1797" s="26"/>
      <c r="E1797" s="16"/>
      <c r="K1797" s="4"/>
      <c r="L1797" s="5"/>
      <c r="M1797" s="5"/>
      <c r="N1797" s="5"/>
      <c r="O1797" s="5"/>
    </row>
    <row r="1798">
      <c r="A1798" s="25"/>
      <c r="B1798" s="26"/>
      <c r="E1798" s="16"/>
      <c r="K1798" s="4"/>
      <c r="L1798" s="5"/>
      <c r="M1798" s="5"/>
      <c r="N1798" s="5"/>
      <c r="O1798" s="5"/>
    </row>
    <row r="1799">
      <c r="A1799" s="25"/>
      <c r="B1799" s="26"/>
      <c r="E1799" s="16"/>
      <c r="K1799" s="4"/>
      <c r="L1799" s="5"/>
      <c r="M1799" s="5"/>
      <c r="N1799" s="5"/>
      <c r="O1799" s="5"/>
    </row>
    <row r="1800">
      <c r="A1800" s="25"/>
      <c r="B1800" s="26"/>
      <c r="E1800" s="16"/>
      <c r="K1800" s="4"/>
      <c r="L1800" s="5"/>
      <c r="M1800" s="5"/>
      <c r="N1800" s="5"/>
      <c r="O1800" s="5"/>
    </row>
    <row r="1801">
      <c r="A1801" s="25"/>
      <c r="B1801" s="26"/>
      <c r="E1801" s="16"/>
      <c r="K1801" s="4"/>
      <c r="L1801" s="5"/>
      <c r="M1801" s="5"/>
      <c r="N1801" s="5"/>
      <c r="O1801" s="5"/>
    </row>
    <row r="1802">
      <c r="A1802" s="25"/>
      <c r="B1802" s="26"/>
      <c r="E1802" s="16"/>
      <c r="K1802" s="4"/>
      <c r="L1802" s="5"/>
      <c r="M1802" s="5"/>
      <c r="N1802" s="5"/>
      <c r="O1802" s="5"/>
    </row>
    <row r="1803">
      <c r="A1803" s="25"/>
      <c r="B1803" s="26"/>
      <c r="E1803" s="16"/>
      <c r="K1803" s="4"/>
      <c r="L1803" s="5"/>
      <c r="M1803" s="5"/>
      <c r="N1803" s="5"/>
      <c r="O1803" s="5"/>
    </row>
    <row r="1804">
      <c r="A1804" s="25"/>
      <c r="B1804" s="26"/>
      <c r="E1804" s="16"/>
      <c r="K1804" s="4"/>
      <c r="L1804" s="5"/>
      <c r="M1804" s="5"/>
      <c r="N1804" s="5"/>
      <c r="O1804" s="5"/>
    </row>
    <row r="1805">
      <c r="A1805" s="25"/>
      <c r="B1805" s="26"/>
      <c r="E1805" s="16"/>
      <c r="K1805" s="4"/>
      <c r="L1805" s="5"/>
      <c r="M1805" s="5"/>
      <c r="N1805" s="5"/>
      <c r="O1805" s="5"/>
    </row>
    <row r="1806">
      <c r="A1806" s="25"/>
      <c r="B1806" s="26"/>
      <c r="E1806" s="16"/>
      <c r="K1806" s="4"/>
      <c r="L1806" s="5"/>
      <c r="M1806" s="5"/>
      <c r="N1806" s="5"/>
      <c r="O1806" s="5"/>
    </row>
    <row r="1807">
      <c r="A1807" s="25"/>
      <c r="B1807" s="26"/>
      <c r="E1807" s="16"/>
      <c r="K1807" s="4"/>
      <c r="L1807" s="5"/>
      <c r="M1807" s="5"/>
      <c r="N1807" s="5"/>
      <c r="O1807" s="5"/>
    </row>
    <row r="1808">
      <c r="A1808" s="25"/>
      <c r="B1808" s="26"/>
      <c r="E1808" s="16"/>
      <c r="K1808" s="4"/>
      <c r="L1808" s="5"/>
      <c r="M1808" s="5"/>
      <c r="N1808" s="5"/>
      <c r="O1808" s="5"/>
    </row>
    <row r="1809">
      <c r="A1809" s="25"/>
      <c r="B1809" s="26"/>
      <c r="E1809" s="16"/>
      <c r="K1809" s="4"/>
      <c r="L1809" s="5"/>
      <c r="M1809" s="5"/>
      <c r="N1809" s="5"/>
      <c r="O1809" s="5"/>
    </row>
    <row r="1810">
      <c r="A1810" s="25"/>
      <c r="B1810" s="26"/>
      <c r="E1810" s="16"/>
      <c r="K1810" s="4"/>
      <c r="L1810" s="5"/>
      <c r="M1810" s="5"/>
      <c r="N1810" s="5"/>
      <c r="O1810" s="5"/>
    </row>
    <row r="1811">
      <c r="A1811" s="25"/>
      <c r="B1811" s="26"/>
      <c r="E1811" s="16"/>
      <c r="K1811" s="4"/>
      <c r="L1811" s="5"/>
      <c r="M1811" s="5"/>
      <c r="N1811" s="5"/>
      <c r="O1811" s="5"/>
    </row>
    <row r="1812">
      <c r="A1812" s="25"/>
      <c r="B1812" s="26"/>
      <c r="E1812" s="16"/>
      <c r="K1812" s="4"/>
      <c r="L1812" s="5"/>
      <c r="M1812" s="5"/>
      <c r="N1812" s="5"/>
      <c r="O1812" s="5"/>
    </row>
    <row r="1813">
      <c r="A1813" s="25"/>
      <c r="B1813" s="26"/>
      <c r="E1813" s="16"/>
      <c r="K1813" s="4"/>
      <c r="L1813" s="5"/>
      <c r="M1813" s="5"/>
      <c r="N1813" s="5"/>
      <c r="O1813" s="5"/>
    </row>
    <row r="1814">
      <c r="A1814" s="25"/>
      <c r="B1814" s="26"/>
      <c r="E1814" s="16"/>
      <c r="K1814" s="4"/>
      <c r="L1814" s="5"/>
      <c r="M1814" s="5"/>
      <c r="N1814" s="5"/>
      <c r="O1814" s="5"/>
    </row>
    <row r="1815">
      <c r="A1815" s="25"/>
      <c r="B1815" s="26"/>
      <c r="E1815" s="16"/>
      <c r="K1815" s="4"/>
      <c r="L1815" s="5"/>
      <c r="M1815" s="5"/>
      <c r="N1815" s="5"/>
      <c r="O1815" s="5"/>
    </row>
    <row r="1816">
      <c r="A1816" s="25"/>
      <c r="B1816" s="26"/>
      <c r="E1816" s="16"/>
      <c r="K1816" s="4"/>
      <c r="L1816" s="5"/>
      <c r="M1816" s="5"/>
      <c r="N1816" s="5"/>
      <c r="O1816" s="5"/>
    </row>
    <row r="1817">
      <c r="A1817" s="25"/>
      <c r="B1817" s="26"/>
      <c r="E1817" s="16"/>
      <c r="K1817" s="4"/>
      <c r="L1817" s="5"/>
      <c r="M1817" s="5"/>
      <c r="N1817" s="5"/>
      <c r="O1817" s="5"/>
    </row>
    <row r="1818">
      <c r="A1818" s="25"/>
      <c r="B1818" s="26"/>
      <c r="E1818" s="16"/>
      <c r="K1818" s="4"/>
      <c r="L1818" s="5"/>
      <c r="M1818" s="5"/>
      <c r="N1818" s="5"/>
      <c r="O1818" s="5"/>
    </row>
    <row r="1819">
      <c r="A1819" s="25"/>
      <c r="B1819" s="26"/>
      <c r="E1819" s="16"/>
      <c r="K1819" s="4"/>
      <c r="L1819" s="5"/>
      <c r="M1819" s="5"/>
      <c r="N1819" s="5"/>
      <c r="O1819" s="5"/>
    </row>
    <row r="1820">
      <c r="A1820" s="25"/>
      <c r="B1820" s="26"/>
      <c r="E1820" s="16"/>
      <c r="K1820" s="4"/>
      <c r="L1820" s="5"/>
      <c r="M1820" s="5"/>
      <c r="N1820" s="5"/>
      <c r="O1820" s="5"/>
    </row>
    <row r="1821">
      <c r="A1821" s="25"/>
      <c r="B1821" s="26"/>
      <c r="E1821" s="16"/>
      <c r="K1821" s="4"/>
      <c r="L1821" s="5"/>
      <c r="M1821" s="5"/>
      <c r="N1821" s="5"/>
      <c r="O1821" s="5"/>
    </row>
    <row r="1822">
      <c r="A1822" s="25"/>
      <c r="B1822" s="26"/>
      <c r="E1822" s="16"/>
      <c r="K1822" s="4"/>
      <c r="L1822" s="5"/>
      <c r="M1822" s="5"/>
      <c r="N1822" s="5"/>
      <c r="O1822" s="5"/>
    </row>
    <row r="1823">
      <c r="A1823" s="25"/>
      <c r="B1823" s="26"/>
      <c r="E1823" s="16"/>
      <c r="K1823" s="4"/>
      <c r="L1823" s="5"/>
      <c r="M1823" s="5"/>
      <c r="N1823" s="5"/>
      <c r="O1823" s="5"/>
    </row>
    <row r="1824">
      <c r="A1824" s="25"/>
      <c r="B1824" s="26"/>
      <c r="E1824" s="16"/>
      <c r="K1824" s="4"/>
      <c r="L1824" s="5"/>
      <c r="M1824" s="5"/>
      <c r="N1824" s="5"/>
      <c r="O1824" s="5"/>
    </row>
    <row r="1825">
      <c r="A1825" s="25"/>
      <c r="B1825" s="26"/>
      <c r="E1825" s="16"/>
      <c r="K1825" s="4"/>
      <c r="L1825" s="5"/>
      <c r="M1825" s="5"/>
      <c r="N1825" s="5"/>
      <c r="O1825" s="5"/>
    </row>
    <row r="1826">
      <c r="A1826" s="25"/>
      <c r="B1826" s="26"/>
      <c r="E1826" s="16"/>
      <c r="K1826" s="4"/>
      <c r="L1826" s="5"/>
      <c r="M1826" s="5"/>
      <c r="N1826" s="5"/>
      <c r="O1826" s="5"/>
    </row>
    <row r="1827">
      <c r="A1827" s="25"/>
      <c r="B1827" s="26"/>
      <c r="E1827" s="16"/>
      <c r="K1827" s="4"/>
      <c r="L1827" s="5"/>
      <c r="M1827" s="5"/>
      <c r="N1827" s="5"/>
      <c r="O1827" s="5"/>
    </row>
    <row r="1828">
      <c r="A1828" s="25"/>
      <c r="B1828" s="26"/>
      <c r="E1828" s="16"/>
      <c r="K1828" s="4"/>
      <c r="L1828" s="5"/>
      <c r="M1828" s="5"/>
      <c r="N1828" s="5"/>
      <c r="O1828" s="5"/>
    </row>
    <row r="1829">
      <c r="A1829" s="25"/>
      <c r="B1829" s="26"/>
      <c r="E1829" s="16"/>
      <c r="K1829" s="4"/>
      <c r="L1829" s="5"/>
      <c r="M1829" s="5"/>
      <c r="N1829" s="5"/>
      <c r="O1829" s="5"/>
    </row>
    <row r="1830">
      <c r="A1830" s="25"/>
      <c r="B1830" s="26"/>
      <c r="E1830" s="16"/>
      <c r="K1830" s="4"/>
      <c r="L1830" s="5"/>
      <c r="M1830" s="5"/>
      <c r="N1830" s="5"/>
      <c r="O1830" s="5"/>
    </row>
    <row r="1831">
      <c r="A1831" s="25"/>
      <c r="B1831" s="26"/>
      <c r="E1831" s="16"/>
      <c r="K1831" s="4"/>
      <c r="L1831" s="5"/>
      <c r="M1831" s="5"/>
      <c r="N1831" s="5"/>
      <c r="O1831" s="5"/>
    </row>
    <row r="1832">
      <c r="A1832" s="25"/>
      <c r="B1832" s="26"/>
      <c r="E1832" s="16"/>
      <c r="K1832" s="4"/>
      <c r="L1832" s="5"/>
      <c r="M1832" s="5"/>
      <c r="N1832" s="5"/>
      <c r="O1832" s="5"/>
    </row>
    <row r="1833">
      <c r="A1833" s="25"/>
      <c r="B1833" s="26"/>
      <c r="E1833" s="16"/>
      <c r="K1833" s="4"/>
      <c r="L1833" s="5"/>
      <c r="M1833" s="5"/>
      <c r="N1833" s="5"/>
      <c r="O1833" s="5"/>
    </row>
    <row r="1834">
      <c r="A1834" s="25"/>
      <c r="B1834" s="26"/>
      <c r="E1834" s="16"/>
      <c r="K1834" s="4"/>
      <c r="L1834" s="5"/>
      <c r="M1834" s="5"/>
      <c r="N1834" s="5"/>
      <c r="O1834" s="5"/>
    </row>
    <row r="1835">
      <c r="A1835" s="25"/>
      <c r="B1835" s="26"/>
      <c r="E1835" s="16"/>
      <c r="K1835" s="4"/>
      <c r="L1835" s="5"/>
      <c r="M1835" s="5"/>
      <c r="N1835" s="5"/>
      <c r="O1835" s="5"/>
    </row>
    <row r="1836">
      <c r="A1836" s="25"/>
      <c r="B1836" s="26"/>
      <c r="E1836" s="16"/>
      <c r="K1836" s="4"/>
      <c r="L1836" s="5"/>
      <c r="M1836" s="5"/>
      <c r="N1836" s="5"/>
      <c r="O1836" s="5"/>
    </row>
    <row r="1837">
      <c r="A1837" s="25"/>
      <c r="B1837" s="26"/>
      <c r="E1837" s="16"/>
      <c r="K1837" s="4"/>
      <c r="L1837" s="5"/>
      <c r="M1837" s="5"/>
      <c r="N1837" s="5"/>
      <c r="O1837" s="5"/>
    </row>
    <row r="1838">
      <c r="A1838" s="25"/>
      <c r="B1838" s="26"/>
      <c r="E1838" s="16"/>
      <c r="K1838" s="4"/>
      <c r="L1838" s="5"/>
      <c r="M1838" s="5"/>
      <c r="N1838" s="5"/>
      <c r="O1838" s="5"/>
    </row>
    <row r="1839">
      <c r="A1839" s="25"/>
      <c r="B1839" s="26"/>
      <c r="E1839" s="16"/>
      <c r="K1839" s="4"/>
      <c r="L1839" s="5"/>
      <c r="M1839" s="5"/>
      <c r="N1839" s="5"/>
      <c r="O1839" s="5"/>
    </row>
    <row r="1840">
      <c r="A1840" s="25"/>
      <c r="B1840" s="26"/>
      <c r="E1840" s="16"/>
      <c r="K1840" s="4"/>
      <c r="L1840" s="5"/>
      <c r="M1840" s="5"/>
      <c r="N1840" s="5"/>
      <c r="O1840" s="5"/>
    </row>
    <row r="1841">
      <c r="A1841" s="25"/>
      <c r="B1841" s="26"/>
      <c r="E1841" s="16"/>
      <c r="K1841" s="4"/>
      <c r="L1841" s="5"/>
      <c r="M1841" s="5"/>
      <c r="N1841" s="5"/>
      <c r="O1841" s="5"/>
    </row>
    <row r="1842">
      <c r="A1842" s="25"/>
      <c r="B1842" s="26"/>
      <c r="E1842" s="16"/>
      <c r="K1842" s="4"/>
      <c r="L1842" s="5"/>
      <c r="M1842" s="5"/>
      <c r="N1842" s="5"/>
      <c r="O1842" s="5"/>
    </row>
    <row r="1843">
      <c r="A1843" s="25"/>
      <c r="B1843" s="26"/>
      <c r="E1843" s="16"/>
      <c r="K1843" s="4"/>
      <c r="L1843" s="5"/>
      <c r="M1843" s="5"/>
      <c r="N1843" s="5"/>
      <c r="O1843" s="5"/>
    </row>
    <row r="1844">
      <c r="A1844" s="25"/>
      <c r="B1844" s="26"/>
      <c r="E1844" s="16"/>
      <c r="K1844" s="4"/>
      <c r="L1844" s="5"/>
      <c r="M1844" s="5"/>
      <c r="N1844" s="5"/>
      <c r="O1844" s="5"/>
    </row>
    <row r="1845">
      <c r="A1845" s="25"/>
      <c r="B1845" s="26"/>
      <c r="E1845" s="16"/>
      <c r="K1845" s="4"/>
      <c r="L1845" s="5"/>
      <c r="M1845" s="5"/>
      <c r="N1845" s="5"/>
      <c r="O1845" s="5"/>
    </row>
    <row r="1846">
      <c r="A1846" s="25"/>
      <c r="B1846" s="26"/>
      <c r="E1846" s="16"/>
      <c r="K1846" s="4"/>
      <c r="L1846" s="5"/>
      <c r="M1846" s="5"/>
      <c r="N1846" s="5"/>
      <c r="O1846" s="5"/>
    </row>
    <row r="1847">
      <c r="A1847" s="25"/>
      <c r="B1847" s="26"/>
      <c r="E1847" s="16"/>
      <c r="K1847" s="4"/>
      <c r="L1847" s="5"/>
      <c r="M1847" s="5"/>
      <c r="N1847" s="5"/>
      <c r="O1847" s="5"/>
    </row>
    <row r="1848">
      <c r="A1848" s="25"/>
      <c r="B1848" s="26"/>
      <c r="E1848" s="16"/>
      <c r="K1848" s="4"/>
      <c r="L1848" s="5"/>
      <c r="M1848" s="5"/>
      <c r="N1848" s="5"/>
      <c r="O1848" s="5"/>
    </row>
    <row r="1849">
      <c r="A1849" s="25"/>
      <c r="B1849" s="26"/>
      <c r="E1849" s="16"/>
      <c r="K1849" s="4"/>
      <c r="L1849" s="5"/>
      <c r="M1849" s="5"/>
      <c r="N1849" s="5"/>
      <c r="O1849" s="5"/>
    </row>
    <row r="1850">
      <c r="A1850" s="25"/>
      <c r="B1850" s="26"/>
      <c r="E1850" s="16"/>
      <c r="K1850" s="4"/>
      <c r="L1850" s="5"/>
      <c r="M1850" s="5"/>
      <c r="N1850" s="5"/>
      <c r="O1850" s="5"/>
    </row>
    <row r="1851">
      <c r="A1851" s="25"/>
      <c r="B1851" s="26"/>
      <c r="E1851" s="16"/>
      <c r="K1851" s="4"/>
      <c r="L1851" s="5"/>
      <c r="M1851" s="5"/>
      <c r="N1851" s="5"/>
      <c r="O1851" s="5"/>
    </row>
    <row r="1852">
      <c r="A1852" s="25"/>
      <c r="B1852" s="26"/>
      <c r="E1852" s="16"/>
      <c r="K1852" s="4"/>
      <c r="L1852" s="5"/>
      <c r="M1852" s="5"/>
      <c r="N1852" s="5"/>
      <c r="O1852" s="5"/>
    </row>
    <row r="1853">
      <c r="A1853" s="25"/>
      <c r="B1853" s="26"/>
      <c r="E1853" s="16"/>
      <c r="K1853" s="4"/>
      <c r="L1853" s="5"/>
      <c r="M1853" s="5"/>
      <c r="N1853" s="5"/>
      <c r="O1853" s="5"/>
    </row>
    <row r="1854">
      <c r="A1854" s="25"/>
      <c r="B1854" s="26"/>
      <c r="E1854" s="16"/>
      <c r="K1854" s="4"/>
      <c r="L1854" s="5"/>
      <c r="M1854" s="5"/>
      <c r="N1854" s="5"/>
      <c r="O1854" s="5"/>
    </row>
    <row r="1855">
      <c r="A1855" s="25"/>
      <c r="B1855" s="26"/>
      <c r="E1855" s="16"/>
      <c r="K1855" s="4"/>
      <c r="L1855" s="5"/>
      <c r="M1855" s="5"/>
      <c r="N1855" s="5"/>
      <c r="O1855" s="5"/>
    </row>
    <row r="1856">
      <c r="A1856" s="25"/>
      <c r="B1856" s="26"/>
      <c r="E1856" s="16"/>
      <c r="K1856" s="4"/>
      <c r="L1856" s="5"/>
      <c r="M1856" s="5"/>
      <c r="N1856" s="5"/>
      <c r="O1856" s="5"/>
    </row>
    <row r="1857">
      <c r="A1857" s="25"/>
      <c r="B1857" s="26"/>
      <c r="E1857" s="16"/>
      <c r="K1857" s="4"/>
      <c r="L1857" s="5"/>
      <c r="M1857" s="5"/>
      <c r="N1857" s="5"/>
      <c r="O1857" s="5"/>
    </row>
    <row r="1858">
      <c r="A1858" s="25"/>
      <c r="B1858" s="26"/>
      <c r="E1858" s="16"/>
      <c r="K1858" s="4"/>
      <c r="L1858" s="5"/>
      <c r="M1858" s="5"/>
      <c r="N1858" s="5"/>
      <c r="O1858" s="5"/>
    </row>
    <row r="1859">
      <c r="A1859" s="25"/>
      <c r="B1859" s="26"/>
      <c r="E1859" s="16"/>
      <c r="K1859" s="4"/>
      <c r="L1859" s="5"/>
      <c r="M1859" s="5"/>
      <c r="N1859" s="5"/>
      <c r="O1859" s="5"/>
    </row>
    <row r="1860">
      <c r="A1860" s="25"/>
      <c r="B1860" s="26"/>
      <c r="E1860" s="16"/>
      <c r="K1860" s="4"/>
      <c r="L1860" s="5"/>
      <c r="M1860" s="5"/>
      <c r="N1860" s="5"/>
      <c r="O1860" s="5"/>
    </row>
    <row r="1861">
      <c r="A1861" s="25"/>
      <c r="B1861" s="26"/>
      <c r="E1861" s="16"/>
      <c r="K1861" s="4"/>
      <c r="L1861" s="5"/>
      <c r="M1861" s="5"/>
      <c r="N1861" s="5"/>
      <c r="O1861" s="5"/>
    </row>
    <row r="1862">
      <c r="A1862" s="25"/>
      <c r="B1862" s="26"/>
      <c r="E1862" s="16"/>
      <c r="K1862" s="4"/>
      <c r="L1862" s="5"/>
      <c r="M1862" s="5"/>
      <c r="N1862" s="5"/>
      <c r="O1862" s="5"/>
    </row>
    <row r="1863">
      <c r="A1863" s="25"/>
      <c r="B1863" s="26"/>
      <c r="E1863" s="16"/>
      <c r="K1863" s="4"/>
      <c r="L1863" s="5"/>
      <c r="M1863" s="5"/>
      <c r="N1863" s="5"/>
      <c r="O1863" s="5"/>
    </row>
    <row r="1864">
      <c r="A1864" s="25"/>
      <c r="B1864" s="26"/>
      <c r="E1864" s="16"/>
      <c r="K1864" s="4"/>
      <c r="L1864" s="5"/>
      <c r="M1864" s="5"/>
      <c r="N1864" s="5"/>
      <c r="O1864" s="5"/>
    </row>
    <row r="1865">
      <c r="A1865" s="25"/>
      <c r="B1865" s="26"/>
      <c r="E1865" s="16"/>
      <c r="K1865" s="4"/>
      <c r="L1865" s="5"/>
      <c r="M1865" s="5"/>
      <c r="N1865" s="5"/>
      <c r="O1865" s="5"/>
    </row>
    <row r="1866">
      <c r="A1866" s="25"/>
      <c r="B1866" s="26"/>
      <c r="E1866" s="16"/>
      <c r="K1866" s="4"/>
      <c r="L1866" s="5"/>
      <c r="M1866" s="5"/>
      <c r="N1866" s="5"/>
      <c r="O1866" s="5"/>
    </row>
    <row r="1867">
      <c r="A1867" s="25"/>
      <c r="B1867" s="26"/>
      <c r="E1867" s="16"/>
      <c r="K1867" s="4"/>
      <c r="L1867" s="5"/>
      <c r="M1867" s="5"/>
      <c r="N1867" s="5"/>
      <c r="O1867" s="5"/>
    </row>
    <row r="1868">
      <c r="A1868" s="25"/>
      <c r="B1868" s="26"/>
      <c r="E1868" s="16"/>
      <c r="K1868" s="4"/>
      <c r="L1868" s="5"/>
      <c r="M1868" s="5"/>
      <c r="N1868" s="5"/>
      <c r="O1868" s="5"/>
    </row>
    <row r="1869">
      <c r="A1869" s="25"/>
      <c r="B1869" s="26"/>
      <c r="E1869" s="16"/>
      <c r="K1869" s="4"/>
      <c r="L1869" s="5"/>
      <c r="M1869" s="5"/>
      <c r="N1869" s="5"/>
      <c r="O1869" s="5"/>
    </row>
    <row r="1870">
      <c r="A1870" s="25"/>
      <c r="B1870" s="26"/>
      <c r="E1870" s="16"/>
      <c r="K1870" s="4"/>
      <c r="L1870" s="5"/>
      <c r="M1870" s="5"/>
      <c r="N1870" s="5"/>
      <c r="O1870" s="5"/>
    </row>
    <row r="1871">
      <c r="A1871" s="25"/>
      <c r="B1871" s="26"/>
      <c r="E1871" s="16"/>
      <c r="K1871" s="4"/>
      <c r="L1871" s="5"/>
      <c r="M1871" s="5"/>
      <c r="N1871" s="5"/>
      <c r="O1871" s="5"/>
    </row>
    <row r="1872">
      <c r="A1872" s="25"/>
      <c r="B1872" s="26"/>
      <c r="E1872" s="16"/>
      <c r="K1872" s="4"/>
      <c r="L1872" s="5"/>
      <c r="M1872" s="5"/>
      <c r="N1872" s="5"/>
      <c r="O1872" s="5"/>
    </row>
    <row r="1873">
      <c r="A1873" s="25"/>
      <c r="B1873" s="26"/>
      <c r="E1873" s="16"/>
      <c r="K1873" s="4"/>
      <c r="L1873" s="5"/>
      <c r="M1873" s="5"/>
      <c r="N1873" s="5"/>
      <c r="O1873" s="5"/>
    </row>
    <row r="1874">
      <c r="A1874" s="25"/>
      <c r="B1874" s="26"/>
      <c r="E1874" s="16"/>
      <c r="K1874" s="4"/>
      <c r="L1874" s="5"/>
      <c r="M1874" s="5"/>
      <c r="N1874" s="5"/>
      <c r="O1874" s="5"/>
    </row>
    <row r="1875">
      <c r="A1875" s="25"/>
      <c r="B1875" s="26"/>
      <c r="E1875" s="16"/>
      <c r="K1875" s="4"/>
      <c r="L1875" s="5"/>
      <c r="M1875" s="5"/>
      <c r="N1875" s="5"/>
      <c r="O1875" s="5"/>
    </row>
    <row r="1876">
      <c r="A1876" s="25"/>
      <c r="B1876" s="26"/>
      <c r="E1876" s="16"/>
      <c r="K1876" s="4"/>
      <c r="L1876" s="5"/>
      <c r="M1876" s="5"/>
      <c r="N1876" s="5"/>
      <c r="O1876" s="5"/>
    </row>
    <row r="1877">
      <c r="A1877" s="25"/>
      <c r="B1877" s="26"/>
      <c r="E1877" s="16"/>
      <c r="K1877" s="4"/>
      <c r="L1877" s="5"/>
      <c r="M1877" s="5"/>
      <c r="N1877" s="5"/>
      <c r="O1877" s="5"/>
    </row>
    <row r="1878">
      <c r="A1878" s="25"/>
      <c r="B1878" s="26"/>
      <c r="E1878" s="16"/>
      <c r="K1878" s="4"/>
      <c r="L1878" s="5"/>
      <c r="M1878" s="5"/>
      <c r="N1878" s="5"/>
      <c r="O1878" s="5"/>
    </row>
    <row r="1879">
      <c r="A1879" s="25"/>
      <c r="B1879" s="26"/>
      <c r="E1879" s="16"/>
      <c r="K1879" s="4"/>
      <c r="L1879" s="5"/>
      <c r="M1879" s="5"/>
      <c r="N1879" s="5"/>
      <c r="O1879" s="5"/>
    </row>
    <row r="1880">
      <c r="A1880" s="25"/>
      <c r="B1880" s="26"/>
      <c r="E1880" s="16"/>
      <c r="K1880" s="4"/>
      <c r="L1880" s="5"/>
      <c r="M1880" s="5"/>
      <c r="N1880" s="5"/>
      <c r="O1880" s="5"/>
    </row>
    <row r="1881">
      <c r="A1881" s="25"/>
      <c r="B1881" s="26"/>
      <c r="E1881" s="16"/>
      <c r="K1881" s="4"/>
      <c r="L1881" s="5"/>
      <c r="M1881" s="5"/>
      <c r="N1881" s="5"/>
      <c r="O1881" s="5"/>
    </row>
    <row r="1882">
      <c r="A1882" s="25"/>
      <c r="B1882" s="26"/>
      <c r="E1882" s="16"/>
      <c r="K1882" s="4"/>
      <c r="L1882" s="5"/>
      <c r="M1882" s="5"/>
      <c r="N1882" s="5"/>
      <c r="O1882" s="5"/>
    </row>
    <row r="1883">
      <c r="A1883" s="25"/>
      <c r="B1883" s="26"/>
      <c r="E1883" s="16"/>
      <c r="K1883" s="4"/>
      <c r="L1883" s="5"/>
      <c r="M1883" s="5"/>
      <c r="N1883" s="5"/>
      <c r="O1883" s="5"/>
    </row>
    <row r="1884">
      <c r="A1884" s="25"/>
      <c r="B1884" s="26"/>
      <c r="E1884" s="16"/>
      <c r="K1884" s="4"/>
      <c r="L1884" s="5"/>
      <c r="M1884" s="5"/>
      <c r="N1884" s="5"/>
      <c r="O1884" s="5"/>
    </row>
    <row r="1885">
      <c r="A1885" s="25"/>
      <c r="B1885" s="26"/>
      <c r="E1885" s="16"/>
      <c r="K1885" s="4"/>
      <c r="L1885" s="5"/>
      <c r="M1885" s="5"/>
      <c r="N1885" s="5"/>
      <c r="O1885" s="5"/>
    </row>
    <row r="1886">
      <c r="A1886" s="25"/>
      <c r="B1886" s="26"/>
      <c r="E1886" s="16"/>
      <c r="K1886" s="4"/>
      <c r="L1886" s="5"/>
      <c r="M1886" s="5"/>
      <c r="N1886" s="5"/>
      <c r="O1886" s="5"/>
    </row>
    <row r="1887">
      <c r="A1887" s="25"/>
      <c r="B1887" s="26"/>
      <c r="E1887" s="16"/>
      <c r="K1887" s="4"/>
      <c r="L1887" s="5"/>
      <c r="M1887" s="5"/>
      <c r="N1887" s="5"/>
      <c r="O1887" s="5"/>
    </row>
    <row r="1888">
      <c r="A1888" s="25"/>
      <c r="B1888" s="26"/>
      <c r="E1888" s="16"/>
      <c r="K1888" s="4"/>
      <c r="L1888" s="5"/>
      <c r="M1888" s="5"/>
      <c r="N1888" s="5"/>
      <c r="O1888" s="5"/>
    </row>
    <row r="1889">
      <c r="A1889" s="25"/>
      <c r="B1889" s="26"/>
      <c r="E1889" s="16"/>
      <c r="K1889" s="4"/>
      <c r="L1889" s="5"/>
      <c r="M1889" s="5"/>
      <c r="N1889" s="5"/>
      <c r="O1889" s="5"/>
    </row>
    <row r="1890">
      <c r="A1890" s="25"/>
      <c r="B1890" s="26"/>
      <c r="E1890" s="16"/>
      <c r="K1890" s="4"/>
      <c r="L1890" s="5"/>
      <c r="M1890" s="5"/>
      <c r="N1890" s="5"/>
      <c r="O1890" s="5"/>
    </row>
    <row r="1891">
      <c r="A1891" s="25"/>
      <c r="B1891" s="26"/>
      <c r="E1891" s="16"/>
      <c r="K1891" s="4"/>
      <c r="L1891" s="5"/>
      <c r="M1891" s="5"/>
      <c r="N1891" s="5"/>
      <c r="O1891" s="5"/>
    </row>
    <row r="1892">
      <c r="A1892" s="25"/>
      <c r="B1892" s="26"/>
      <c r="E1892" s="16"/>
      <c r="K1892" s="4"/>
      <c r="L1892" s="5"/>
      <c r="M1892" s="5"/>
      <c r="N1892" s="5"/>
      <c r="O1892" s="5"/>
    </row>
    <row r="1893">
      <c r="A1893" s="25"/>
      <c r="B1893" s="26"/>
      <c r="E1893" s="16"/>
      <c r="K1893" s="4"/>
      <c r="L1893" s="5"/>
      <c r="M1893" s="5"/>
      <c r="N1893" s="5"/>
      <c r="O1893" s="5"/>
    </row>
    <row r="1894">
      <c r="A1894" s="25"/>
      <c r="B1894" s="26"/>
      <c r="E1894" s="16"/>
      <c r="K1894" s="4"/>
      <c r="L1894" s="5"/>
      <c r="M1894" s="5"/>
      <c r="N1894" s="5"/>
      <c r="O1894" s="5"/>
    </row>
    <row r="1895">
      <c r="A1895" s="25"/>
      <c r="B1895" s="26"/>
      <c r="E1895" s="16"/>
      <c r="K1895" s="4"/>
      <c r="L1895" s="5"/>
      <c r="M1895" s="5"/>
      <c r="N1895" s="5"/>
      <c r="O1895" s="5"/>
    </row>
    <row r="1896">
      <c r="A1896" s="25"/>
      <c r="B1896" s="26"/>
      <c r="E1896" s="16"/>
      <c r="K1896" s="4"/>
      <c r="L1896" s="5"/>
      <c r="M1896" s="5"/>
      <c r="N1896" s="5"/>
      <c r="O1896" s="5"/>
    </row>
    <row r="1897">
      <c r="A1897" s="25"/>
      <c r="B1897" s="26"/>
      <c r="E1897" s="16"/>
      <c r="K1897" s="4"/>
      <c r="L1897" s="5"/>
      <c r="M1897" s="5"/>
      <c r="N1897" s="5"/>
      <c r="O1897" s="5"/>
    </row>
    <row r="1898">
      <c r="A1898" s="25"/>
      <c r="B1898" s="26"/>
      <c r="E1898" s="16"/>
      <c r="K1898" s="4"/>
      <c r="L1898" s="5"/>
      <c r="M1898" s="5"/>
      <c r="N1898" s="5"/>
      <c r="O1898" s="5"/>
    </row>
    <row r="1899">
      <c r="A1899" s="25"/>
      <c r="B1899" s="26"/>
      <c r="E1899" s="16"/>
      <c r="K1899" s="4"/>
      <c r="L1899" s="5"/>
      <c r="M1899" s="5"/>
      <c r="N1899" s="5"/>
      <c r="O1899" s="5"/>
    </row>
    <row r="1900">
      <c r="A1900" s="25"/>
      <c r="B1900" s="26"/>
      <c r="E1900" s="16"/>
      <c r="K1900" s="4"/>
      <c r="L1900" s="5"/>
      <c r="M1900" s="5"/>
      <c r="N1900" s="5"/>
      <c r="O1900" s="5"/>
    </row>
    <row r="1901">
      <c r="A1901" s="25"/>
      <c r="B1901" s="26"/>
      <c r="E1901" s="16"/>
      <c r="K1901" s="4"/>
      <c r="L1901" s="5"/>
      <c r="M1901" s="5"/>
      <c r="N1901" s="5"/>
      <c r="O1901" s="5"/>
    </row>
    <row r="1902">
      <c r="A1902" s="25"/>
      <c r="B1902" s="26"/>
      <c r="E1902" s="16"/>
      <c r="K1902" s="4"/>
      <c r="L1902" s="5"/>
      <c r="M1902" s="5"/>
      <c r="N1902" s="5"/>
      <c r="O1902" s="5"/>
    </row>
    <row r="1903">
      <c r="A1903" s="25"/>
      <c r="B1903" s="26"/>
      <c r="E1903" s="16"/>
      <c r="K1903" s="4"/>
      <c r="L1903" s="5"/>
      <c r="M1903" s="5"/>
      <c r="N1903" s="5"/>
      <c r="O1903" s="5"/>
    </row>
    <row r="1904">
      <c r="A1904" s="25"/>
      <c r="B1904" s="26"/>
      <c r="E1904" s="16"/>
      <c r="K1904" s="4"/>
      <c r="L1904" s="5"/>
      <c r="M1904" s="5"/>
      <c r="N1904" s="5"/>
      <c r="O1904" s="5"/>
    </row>
    <row r="1905">
      <c r="A1905" s="25"/>
      <c r="B1905" s="26"/>
      <c r="E1905" s="16"/>
      <c r="K1905" s="4"/>
      <c r="L1905" s="5"/>
      <c r="M1905" s="5"/>
      <c r="N1905" s="5"/>
      <c r="O1905" s="5"/>
    </row>
    <row r="1906">
      <c r="A1906" s="25"/>
      <c r="B1906" s="26"/>
      <c r="E1906" s="16"/>
      <c r="K1906" s="4"/>
      <c r="L1906" s="5"/>
      <c r="M1906" s="5"/>
      <c r="N1906" s="5"/>
      <c r="O1906" s="5"/>
    </row>
    <row r="1907">
      <c r="A1907" s="25"/>
      <c r="B1907" s="26"/>
      <c r="E1907" s="16"/>
      <c r="K1907" s="4"/>
      <c r="L1907" s="5"/>
      <c r="M1907" s="5"/>
      <c r="N1907" s="5"/>
      <c r="O1907" s="5"/>
    </row>
    <row r="1908">
      <c r="A1908" s="25"/>
      <c r="B1908" s="26"/>
      <c r="E1908" s="16"/>
      <c r="K1908" s="4"/>
      <c r="L1908" s="5"/>
      <c r="M1908" s="5"/>
      <c r="N1908" s="5"/>
      <c r="O1908" s="5"/>
    </row>
    <row r="1909">
      <c r="A1909" s="25"/>
      <c r="B1909" s="26"/>
      <c r="E1909" s="16"/>
      <c r="K1909" s="4"/>
      <c r="L1909" s="5"/>
      <c r="M1909" s="5"/>
      <c r="N1909" s="5"/>
      <c r="O1909" s="5"/>
    </row>
    <row r="1910">
      <c r="A1910" s="25"/>
      <c r="B1910" s="26"/>
      <c r="E1910" s="16"/>
      <c r="K1910" s="4"/>
      <c r="L1910" s="5"/>
      <c r="M1910" s="5"/>
      <c r="N1910" s="5"/>
      <c r="O1910" s="5"/>
    </row>
    <row r="1911">
      <c r="A1911" s="25"/>
      <c r="B1911" s="26"/>
      <c r="E1911" s="16"/>
      <c r="K1911" s="4"/>
      <c r="L1911" s="5"/>
      <c r="M1911" s="5"/>
      <c r="N1911" s="5"/>
      <c r="O1911" s="5"/>
    </row>
    <row r="1912">
      <c r="A1912" s="25"/>
      <c r="B1912" s="26"/>
      <c r="E1912" s="16"/>
      <c r="K1912" s="4"/>
      <c r="L1912" s="5"/>
      <c r="M1912" s="5"/>
      <c r="N1912" s="5"/>
      <c r="O1912" s="5"/>
    </row>
    <row r="1913">
      <c r="A1913" s="25"/>
      <c r="B1913" s="26"/>
      <c r="E1913" s="16"/>
      <c r="K1913" s="4"/>
      <c r="L1913" s="5"/>
      <c r="M1913" s="5"/>
      <c r="N1913" s="5"/>
      <c r="O1913" s="5"/>
    </row>
    <row r="1914">
      <c r="A1914" s="25"/>
      <c r="B1914" s="26"/>
      <c r="E1914" s="16"/>
      <c r="K1914" s="4"/>
      <c r="L1914" s="5"/>
      <c r="M1914" s="5"/>
      <c r="N1914" s="5"/>
      <c r="O1914" s="5"/>
    </row>
    <row r="1915">
      <c r="A1915" s="25"/>
      <c r="B1915" s="26"/>
      <c r="E1915" s="16"/>
      <c r="K1915" s="4"/>
      <c r="L1915" s="5"/>
      <c r="M1915" s="5"/>
      <c r="N1915" s="5"/>
      <c r="O1915" s="5"/>
    </row>
    <row r="1916">
      <c r="A1916" s="25"/>
      <c r="B1916" s="26"/>
      <c r="E1916" s="16"/>
      <c r="K1916" s="4"/>
      <c r="L1916" s="5"/>
      <c r="M1916" s="5"/>
      <c r="N1916" s="5"/>
      <c r="O1916" s="5"/>
    </row>
    <row r="1917">
      <c r="A1917" s="25"/>
      <c r="B1917" s="26"/>
      <c r="E1917" s="16"/>
      <c r="K1917" s="4"/>
      <c r="L1917" s="5"/>
      <c r="M1917" s="5"/>
      <c r="N1917" s="5"/>
      <c r="O1917" s="5"/>
    </row>
    <row r="1918">
      <c r="A1918" s="25"/>
      <c r="B1918" s="26"/>
      <c r="E1918" s="16"/>
      <c r="K1918" s="4"/>
      <c r="L1918" s="5"/>
      <c r="M1918" s="5"/>
      <c r="N1918" s="5"/>
      <c r="O1918" s="5"/>
    </row>
    <row r="1919">
      <c r="A1919" s="25"/>
      <c r="B1919" s="26"/>
      <c r="E1919" s="16"/>
      <c r="K1919" s="4"/>
      <c r="L1919" s="5"/>
      <c r="M1919" s="5"/>
      <c r="N1919" s="5"/>
      <c r="O1919" s="5"/>
    </row>
    <row r="1920">
      <c r="A1920" s="25"/>
      <c r="B1920" s="26"/>
      <c r="E1920" s="16"/>
      <c r="K1920" s="4"/>
      <c r="L1920" s="5"/>
      <c r="M1920" s="5"/>
      <c r="N1920" s="5"/>
      <c r="O1920" s="5"/>
    </row>
    <row r="1921">
      <c r="A1921" s="25"/>
      <c r="B1921" s="26"/>
      <c r="E1921" s="16"/>
      <c r="K1921" s="4"/>
      <c r="L1921" s="5"/>
      <c r="M1921" s="5"/>
      <c r="N1921" s="5"/>
      <c r="O1921" s="5"/>
    </row>
    <row r="1922">
      <c r="A1922" s="25"/>
      <c r="B1922" s="26"/>
      <c r="E1922" s="16"/>
      <c r="K1922" s="4"/>
      <c r="L1922" s="5"/>
      <c r="M1922" s="5"/>
      <c r="N1922" s="5"/>
      <c r="O1922" s="5"/>
    </row>
    <row r="1923">
      <c r="A1923" s="25"/>
      <c r="B1923" s="26"/>
      <c r="E1923" s="16"/>
      <c r="K1923" s="4"/>
      <c r="L1923" s="5"/>
      <c r="M1923" s="5"/>
      <c r="N1923" s="5"/>
      <c r="O1923" s="5"/>
    </row>
    <row r="1924">
      <c r="A1924" s="25"/>
      <c r="B1924" s="26"/>
      <c r="E1924" s="16"/>
      <c r="K1924" s="4"/>
      <c r="L1924" s="5"/>
      <c r="M1924" s="5"/>
      <c r="N1924" s="5"/>
      <c r="O1924" s="5"/>
    </row>
    <row r="1925">
      <c r="A1925" s="25"/>
      <c r="B1925" s="26"/>
      <c r="E1925" s="16"/>
      <c r="K1925" s="4"/>
      <c r="L1925" s="5"/>
      <c r="M1925" s="5"/>
      <c r="N1925" s="5"/>
      <c r="O1925" s="5"/>
    </row>
    <row r="1926">
      <c r="A1926" s="25"/>
      <c r="B1926" s="26"/>
      <c r="E1926" s="16"/>
      <c r="K1926" s="4"/>
      <c r="L1926" s="5"/>
      <c r="M1926" s="5"/>
      <c r="N1926" s="5"/>
      <c r="O1926" s="5"/>
    </row>
    <row r="1927">
      <c r="A1927" s="25"/>
      <c r="B1927" s="26"/>
      <c r="E1927" s="16"/>
      <c r="K1927" s="4"/>
      <c r="L1927" s="5"/>
      <c r="M1927" s="5"/>
      <c r="N1927" s="5"/>
      <c r="O1927" s="5"/>
    </row>
    <row r="1928">
      <c r="A1928" s="25"/>
      <c r="B1928" s="26"/>
      <c r="E1928" s="16"/>
      <c r="K1928" s="4"/>
      <c r="L1928" s="5"/>
      <c r="M1928" s="5"/>
      <c r="N1928" s="5"/>
      <c r="O1928" s="5"/>
    </row>
    <row r="1929">
      <c r="A1929" s="25"/>
      <c r="B1929" s="26"/>
      <c r="E1929" s="16"/>
      <c r="K1929" s="4"/>
      <c r="L1929" s="5"/>
      <c r="M1929" s="5"/>
      <c r="N1929" s="5"/>
      <c r="O1929" s="5"/>
    </row>
    <row r="1930">
      <c r="A1930" s="25"/>
      <c r="B1930" s="26"/>
      <c r="E1930" s="16"/>
      <c r="K1930" s="4"/>
      <c r="L1930" s="5"/>
      <c r="M1930" s="5"/>
      <c r="N1930" s="5"/>
      <c r="O1930" s="5"/>
    </row>
    <row r="1931">
      <c r="A1931" s="25"/>
      <c r="B1931" s="26"/>
      <c r="E1931" s="16"/>
      <c r="K1931" s="4"/>
      <c r="L1931" s="5"/>
      <c r="M1931" s="5"/>
      <c r="N1931" s="5"/>
      <c r="O1931" s="5"/>
    </row>
    <row r="1932">
      <c r="A1932" s="25"/>
      <c r="B1932" s="26"/>
      <c r="E1932" s="16"/>
      <c r="K1932" s="4"/>
      <c r="L1932" s="5"/>
      <c r="M1932" s="5"/>
      <c r="N1932" s="5"/>
      <c r="O1932" s="5"/>
    </row>
    <row r="1933">
      <c r="A1933" s="25"/>
      <c r="B1933" s="26"/>
      <c r="E1933" s="16"/>
      <c r="K1933" s="4"/>
      <c r="L1933" s="5"/>
      <c r="M1933" s="5"/>
      <c r="N1933" s="5"/>
      <c r="O1933" s="5"/>
    </row>
    <row r="1934">
      <c r="A1934" s="25"/>
      <c r="B1934" s="26"/>
      <c r="E1934" s="16"/>
      <c r="K1934" s="4"/>
      <c r="L1934" s="5"/>
      <c r="M1934" s="5"/>
      <c r="N1934" s="5"/>
      <c r="O1934" s="5"/>
    </row>
    <row r="1935">
      <c r="A1935" s="25"/>
      <c r="B1935" s="26"/>
      <c r="E1935" s="16"/>
      <c r="K1935" s="4"/>
      <c r="L1935" s="5"/>
      <c r="M1935" s="5"/>
      <c r="N1935" s="5"/>
      <c r="O1935" s="5"/>
    </row>
    <row r="1936">
      <c r="A1936" s="25"/>
      <c r="B1936" s="26"/>
      <c r="E1936" s="16"/>
      <c r="K1936" s="4"/>
      <c r="L1936" s="5"/>
      <c r="M1936" s="5"/>
      <c r="N1936" s="5"/>
      <c r="O1936" s="5"/>
    </row>
    <row r="1937">
      <c r="A1937" s="25"/>
      <c r="B1937" s="26"/>
      <c r="E1937" s="16"/>
      <c r="K1937" s="4"/>
      <c r="L1937" s="5"/>
      <c r="M1937" s="5"/>
      <c r="N1937" s="5"/>
      <c r="O1937" s="5"/>
    </row>
    <row r="1938">
      <c r="A1938" s="25"/>
      <c r="B1938" s="26"/>
      <c r="E1938" s="16"/>
      <c r="K1938" s="4"/>
      <c r="L1938" s="5"/>
      <c r="M1938" s="5"/>
      <c r="N1938" s="5"/>
      <c r="O1938" s="5"/>
    </row>
    <row r="1939">
      <c r="A1939" s="25"/>
      <c r="B1939" s="26"/>
      <c r="E1939" s="16"/>
      <c r="K1939" s="4"/>
      <c r="L1939" s="5"/>
      <c r="M1939" s="5"/>
      <c r="N1939" s="5"/>
      <c r="O1939" s="5"/>
    </row>
    <row r="1940">
      <c r="A1940" s="25"/>
      <c r="B1940" s="26"/>
      <c r="E1940" s="16"/>
      <c r="K1940" s="4"/>
      <c r="L1940" s="5"/>
      <c r="M1940" s="5"/>
      <c r="N1940" s="5"/>
      <c r="O1940" s="5"/>
    </row>
    <row r="1941">
      <c r="A1941" s="25"/>
      <c r="B1941" s="26"/>
      <c r="E1941" s="16"/>
      <c r="K1941" s="4"/>
      <c r="L1941" s="5"/>
      <c r="M1941" s="5"/>
      <c r="N1941" s="5"/>
      <c r="O1941" s="5"/>
    </row>
    <row r="1942">
      <c r="A1942" s="25"/>
      <c r="B1942" s="26"/>
      <c r="E1942" s="16"/>
      <c r="K1942" s="4"/>
      <c r="L1942" s="5"/>
      <c r="M1942" s="5"/>
      <c r="N1942" s="5"/>
      <c r="O1942" s="5"/>
    </row>
    <row r="1943">
      <c r="A1943" s="25"/>
      <c r="B1943" s="26"/>
      <c r="E1943" s="16"/>
      <c r="K1943" s="4"/>
      <c r="L1943" s="5"/>
      <c r="M1943" s="5"/>
      <c r="N1943" s="5"/>
      <c r="O1943" s="5"/>
    </row>
    <row r="1944">
      <c r="A1944" s="25"/>
      <c r="B1944" s="26"/>
      <c r="E1944" s="16"/>
      <c r="K1944" s="4"/>
      <c r="L1944" s="5"/>
      <c r="M1944" s="5"/>
      <c r="N1944" s="5"/>
      <c r="O1944" s="5"/>
    </row>
    <row r="1945">
      <c r="A1945" s="25"/>
      <c r="B1945" s="26"/>
      <c r="E1945" s="16"/>
      <c r="K1945" s="4"/>
      <c r="L1945" s="5"/>
      <c r="M1945" s="5"/>
      <c r="N1945" s="5"/>
      <c r="O1945" s="5"/>
    </row>
    <row r="1946">
      <c r="A1946" s="25"/>
      <c r="B1946" s="26"/>
      <c r="E1946" s="16"/>
      <c r="K1946" s="4"/>
      <c r="L1946" s="5"/>
      <c r="M1946" s="5"/>
      <c r="N1946" s="5"/>
      <c r="O1946" s="5"/>
    </row>
    <row r="1947">
      <c r="A1947" s="25"/>
      <c r="B1947" s="26"/>
      <c r="E1947" s="16"/>
      <c r="K1947" s="4"/>
      <c r="L1947" s="5"/>
      <c r="M1947" s="5"/>
      <c r="N1947" s="5"/>
      <c r="O1947" s="5"/>
    </row>
    <row r="1948">
      <c r="A1948" s="25"/>
      <c r="B1948" s="26"/>
      <c r="E1948" s="16"/>
      <c r="K1948" s="4"/>
      <c r="L1948" s="5"/>
      <c r="M1948" s="5"/>
      <c r="N1948" s="5"/>
      <c r="O1948" s="5"/>
    </row>
    <row r="1949">
      <c r="A1949" s="25"/>
      <c r="B1949" s="26"/>
      <c r="E1949" s="16"/>
      <c r="K1949" s="4"/>
      <c r="L1949" s="5"/>
      <c r="M1949" s="5"/>
      <c r="N1949" s="5"/>
      <c r="O1949" s="5"/>
    </row>
    <row r="1950">
      <c r="A1950" s="25"/>
      <c r="B1950" s="26"/>
      <c r="E1950" s="16"/>
      <c r="K1950" s="4"/>
      <c r="L1950" s="5"/>
      <c r="M1950" s="5"/>
      <c r="N1950" s="5"/>
      <c r="O1950" s="5"/>
    </row>
    <row r="1951">
      <c r="A1951" s="25"/>
      <c r="B1951" s="26"/>
      <c r="E1951" s="16"/>
      <c r="K1951" s="4"/>
      <c r="L1951" s="5"/>
      <c r="M1951" s="5"/>
      <c r="N1951" s="5"/>
      <c r="O1951" s="5"/>
    </row>
    <row r="1952">
      <c r="A1952" s="25"/>
      <c r="B1952" s="26"/>
      <c r="E1952" s="16"/>
      <c r="K1952" s="4"/>
      <c r="L1952" s="5"/>
      <c r="M1952" s="5"/>
      <c r="N1952" s="5"/>
      <c r="O1952" s="5"/>
    </row>
    <row r="1953">
      <c r="A1953" s="25"/>
      <c r="B1953" s="26"/>
      <c r="E1953" s="16"/>
      <c r="K1953" s="4"/>
      <c r="L1953" s="5"/>
      <c r="M1953" s="5"/>
      <c r="N1953" s="5"/>
      <c r="O1953" s="5"/>
    </row>
    <row r="1954">
      <c r="A1954" s="25"/>
      <c r="B1954" s="26"/>
      <c r="E1954" s="16"/>
      <c r="K1954" s="4"/>
      <c r="L1954" s="5"/>
      <c r="M1954" s="5"/>
      <c r="N1954" s="5"/>
      <c r="O1954" s="5"/>
    </row>
    <row r="1955">
      <c r="A1955" s="25"/>
      <c r="B1955" s="26"/>
      <c r="E1955" s="16"/>
      <c r="K1955" s="4"/>
      <c r="L1955" s="5"/>
      <c r="M1955" s="5"/>
      <c r="N1955" s="5"/>
      <c r="O1955" s="5"/>
    </row>
    <row r="1956">
      <c r="A1956" s="25"/>
      <c r="B1956" s="26"/>
      <c r="E1956" s="16"/>
      <c r="K1956" s="4"/>
      <c r="L1956" s="5"/>
      <c r="M1956" s="5"/>
      <c r="N1956" s="5"/>
      <c r="O1956" s="5"/>
    </row>
    <row r="1957">
      <c r="A1957" s="25"/>
      <c r="B1957" s="26"/>
      <c r="E1957" s="16"/>
      <c r="K1957" s="4"/>
      <c r="L1957" s="5"/>
      <c r="M1957" s="5"/>
      <c r="N1957" s="5"/>
      <c r="O1957" s="5"/>
    </row>
    <row r="1958">
      <c r="A1958" s="25"/>
      <c r="B1958" s="26"/>
      <c r="E1958" s="16"/>
      <c r="K1958" s="4"/>
      <c r="L1958" s="5"/>
      <c r="M1958" s="5"/>
      <c r="N1958" s="5"/>
      <c r="O1958" s="5"/>
    </row>
    <row r="1959">
      <c r="A1959" s="25"/>
      <c r="B1959" s="26"/>
      <c r="E1959" s="16"/>
      <c r="K1959" s="4"/>
      <c r="L1959" s="5"/>
      <c r="M1959" s="5"/>
      <c r="N1959" s="5"/>
      <c r="O1959" s="5"/>
    </row>
    <row r="1960">
      <c r="A1960" s="25"/>
      <c r="B1960" s="26"/>
      <c r="E1960" s="16"/>
      <c r="K1960" s="4"/>
      <c r="L1960" s="5"/>
      <c r="M1960" s="5"/>
      <c r="N1960" s="5"/>
      <c r="O1960" s="5"/>
    </row>
    <row r="1961">
      <c r="A1961" s="25"/>
      <c r="B1961" s="26"/>
      <c r="E1961" s="16"/>
      <c r="K1961" s="4"/>
      <c r="L1961" s="5"/>
      <c r="M1961" s="5"/>
      <c r="N1961" s="5"/>
      <c r="O1961" s="5"/>
    </row>
    <row r="1962">
      <c r="A1962" s="25"/>
      <c r="B1962" s="26"/>
      <c r="E1962" s="16"/>
      <c r="K1962" s="4"/>
      <c r="L1962" s="5"/>
      <c r="M1962" s="5"/>
      <c r="N1962" s="5"/>
      <c r="O1962" s="5"/>
    </row>
    <row r="1963">
      <c r="A1963" s="25"/>
      <c r="B1963" s="26"/>
      <c r="E1963" s="16"/>
      <c r="K1963" s="4"/>
      <c r="L1963" s="5"/>
      <c r="M1963" s="5"/>
      <c r="N1963" s="5"/>
      <c r="O1963" s="5"/>
    </row>
    <row r="1964">
      <c r="A1964" s="25"/>
      <c r="B1964" s="26"/>
      <c r="E1964" s="16"/>
      <c r="K1964" s="4"/>
      <c r="L1964" s="5"/>
      <c r="M1964" s="5"/>
      <c r="N1964" s="5"/>
      <c r="O1964" s="5"/>
    </row>
    <row r="1965">
      <c r="A1965" s="25"/>
      <c r="B1965" s="26"/>
      <c r="E1965" s="16"/>
      <c r="K1965" s="4"/>
      <c r="L1965" s="5"/>
      <c r="M1965" s="5"/>
      <c r="N1965" s="5"/>
      <c r="O1965" s="5"/>
    </row>
    <row r="1966">
      <c r="A1966" s="25"/>
      <c r="B1966" s="26"/>
      <c r="E1966" s="16"/>
      <c r="K1966" s="4"/>
      <c r="L1966" s="5"/>
      <c r="M1966" s="5"/>
      <c r="N1966" s="5"/>
      <c r="O1966" s="5"/>
    </row>
    <row r="1967">
      <c r="A1967" s="25"/>
      <c r="B1967" s="26"/>
      <c r="E1967" s="16"/>
      <c r="K1967" s="4"/>
      <c r="L1967" s="5"/>
      <c r="M1967" s="5"/>
      <c r="N1967" s="5"/>
      <c r="O1967" s="5"/>
    </row>
    <row r="1968">
      <c r="A1968" s="25"/>
      <c r="B1968" s="26"/>
      <c r="E1968" s="16"/>
      <c r="K1968" s="4"/>
      <c r="L1968" s="5"/>
      <c r="M1968" s="5"/>
      <c r="N1968" s="5"/>
      <c r="O1968" s="5"/>
    </row>
    <row r="1969">
      <c r="A1969" s="25"/>
      <c r="B1969" s="26"/>
      <c r="E1969" s="16"/>
      <c r="K1969" s="4"/>
      <c r="L1969" s="5"/>
      <c r="M1969" s="5"/>
      <c r="N1969" s="5"/>
      <c r="O1969" s="5"/>
    </row>
    <row r="1970">
      <c r="A1970" s="25"/>
      <c r="B1970" s="26"/>
      <c r="E1970" s="16"/>
      <c r="K1970" s="4"/>
      <c r="L1970" s="5"/>
      <c r="M1970" s="5"/>
      <c r="N1970" s="5"/>
      <c r="O1970" s="5"/>
    </row>
    <row r="1971">
      <c r="A1971" s="25"/>
      <c r="B1971" s="26"/>
      <c r="E1971" s="16"/>
      <c r="K1971" s="4"/>
      <c r="L1971" s="5"/>
      <c r="M1971" s="5"/>
      <c r="N1971" s="5"/>
      <c r="O1971" s="5"/>
    </row>
    <row r="1972">
      <c r="A1972" s="25"/>
      <c r="B1972" s="26"/>
      <c r="E1972" s="16"/>
      <c r="K1972" s="4"/>
      <c r="L1972" s="5"/>
      <c r="M1972" s="5"/>
      <c r="N1972" s="5"/>
      <c r="O1972" s="5"/>
    </row>
    <row r="1973">
      <c r="A1973" s="25"/>
      <c r="B1973" s="26"/>
      <c r="E1973" s="16"/>
      <c r="K1973" s="4"/>
      <c r="L1973" s="5"/>
      <c r="M1973" s="5"/>
      <c r="N1973" s="5"/>
      <c r="O1973" s="5"/>
    </row>
    <row r="1974">
      <c r="A1974" s="25"/>
      <c r="B1974" s="26"/>
      <c r="E1974" s="16"/>
      <c r="K1974" s="4"/>
      <c r="L1974" s="5"/>
      <c r="M1974" s="5"/>
      <c r="N1974" s="5"/>
      <c r="O1974" s="5"/>
    </row>
    <row r="1975">
      <c r="A1975" s="25"/>
      <c r="B1975" s="26"/>
      <c r="E1975" s="16"/>
      <c r="K1975" s="4"/>
      <c r="L1975" s="5"/>
      <c r="M1975" s="5"/>
      <c r="N1975" s="5"/>
      <c r="O1975" s="5"/>
    </row>
    <row r="1976">
      <c r="A1976" s="25"/>
      <c r="B1976" s="26"/>
      <c r="E1976" s="16"/>
      <c r="K1976" s="4"/>
      <c r="L1976" s="5"/>
      <c r="M1976" s="5"/>
      <c r="N1976" s="5"/>
      <c r="O1976" s="5"/>
    </row>
    <row r="1977">
      <c r="A1977" s="25"/>
      <c r="B1977" s="26"/>
      <c r="E1977" s="16"/>
      <c r="K1977" s="4"/>
      <c r="L1977" s="5"/>
      <c r="M1977" s="5"/>
      <c r="N1977" s="5"/>
      <c r="O1977" s="5"/>
    </row>
    <row r="1978">
      <c r="A1978" s="25"/>
      <c r="B1978" s="26"/>
      <c r="E1978" s="16"/>
      <c r="K1978" s="4"/>
      <c r="L1978" s="5"/>
      <c r="M1978" s="5"/>
      <c r="N1978" s="5"/>
      <c r="O1978" s="5"/>
    </row>
    <row r="1979">
      <c r="A1979" s="25"/>
      <c r="B1979" s="26"/>
      <c r="E1979" s="16"/>
      <c r="K1979" s="4"/>
      <c r="L1979" s="5"/>
      <c r="M1979" s="5"/>
      <c r="N1979" s="5"/>
      <c r="O1979" s="5"/>
    </row>
    <row r="1980">
      <c r="A1980" s="25"/>
      <c r="B1980" s="26"/>
      <c r="E1980" s="16"/>
      <c r="K1980" s="4"/>
      <c r="L1980" s="5"/>
      <c r="M1980" s="5"/>
      <c r="N1980" s="5"/>
      <c r="O1980" s="5"/>
    </row>
    <row r="1981">
      <c r="A1981" s="25"/>
      <c r="B1981" s="26"/>
      <c r="E1981" s="16"/>
      <c r="K1981" s="4"/>
      <c r="L1981" s="5"/>
      <c r="M1981" s="5"/>
      <c r="N1981" s="5"/>
      <c r="O1981" s="5"/>
    </row>
    <row r="1982">
      <c r="A1982" s="25"/>
      <c r="B1982" s="26"/>
      <c r="E1982" s="16"/>
      <c r="K1982" s="4"/>
      <c r="L1982" s="5"/>
      <c r="M1982" s="5"/>
      <c r="N1982" s="5"/>
      <c r="O1982" s="5"/>
    </row>
    <row r="1983">
      <c r="A1983" s="25"/>
      <c r="B1983" s="26"/>
      <c r="E1983" s="16"/>
      <c r="K1983" s="4"/>
      <c r="L1983" s="5"/>
      <c r="M1983" s="5"/>
      <c r="N1983" s="5"/>
      <c r="O1983" s="5"/>
    </row>
    <row r="1984">
      <c r="A1984" s="25"/>
      <c r="B1984" s="26"/>
      <c r="E1984" s="16"/>
      <c r="K1984" s="4"/>
      <c r="L1984" s="5"/>
      <c r="M1984" s="5"/>
      <c r="N1984" s="5"/>
      <c r="O1984" s="5"/>
    </row>
    <row r="1985">
      <c r="A1985" s="25"/>
      <c r="B1985" s="26"/>
      <c r="E1985" s="16"/>
      <c r="K1985" s="4"/>
      <c r="L1985" s="5"/>
      <c r="M1985" s="5"/>
      <c r="N1985" s="5"/>
      <c r="O1985" s="5"/>
    </row>
    <row r="1986">
      <c r="A1986" s="25"/>
      <c r="B1986" s="26"/>
      <c r="E1986" s="16"/>
      <c r="K1986" s="4"/>
      <c r="L1986" s="5"/>
      <c r="M1986" s="5"/>
      <c r="N1986" s="5"/>
      <c r="O1986" s="5"/>
    </row>
    <row r="1987">
      <c r="A1987" s="25"/>
      <c r="B1987" s="26"/>
      <c r="E1987" s="16"/>
      <c r="K1987" s="4"/>
      <c r="L1987" s="5"/>
      <c r="M1987" s="5"/>
      <c r="N1987" s="5"/>
      <c r="O1987" s="5"/>
    </row>
    <row r="1988">
      <c r="A1988" s="25"/>
      <c r="B1988" s="26"/>
      <c r="E1988" s="16"/>
      <c r="K1988" s="4"/>
      <c r="L1988" s="5"/>
      <c r="M1988" s="5"/>
      <c r="N1988" s="5"/>
      <c r="O1988" s="5"/>
    </row>
    <row r="1989">
      <c r="A1989" s="25"/>
      <c r="B1989" s="26"/>
      <c r="E1989" s="16"/>
      <c r="K1989" s="4"/>
      <c r="L1989" s="5"/>
      <c r="M1989" s="5"/>
      <c r="N1989" s="5"/>
      <c r="O1989" s="5"/>
    </row>
    <row r="1990">
      <c r="A1990" s="25"/>
      <c r="B1990" s="26"/>
      <c r="E1990" s="16"/>
      <c r="K1990" s="4"/>
      <c r="L1990" s="5"/>
      <c r="M1990" s="5"/>
      <c r="N1990" s="5"/>
      <c r="O1990" s="5"/>
    </row>
    <row r="1991">
      <c r="A1991" s="25"/>
      <c r="B1991" s="26"/>
      <c r="E1991" s="16"/>
      <c r="K1991" s="4"/>
      <c r="L1991" s="5"/>
      <c r="M1991" s="5"/>
      <c r="N1991" s="5"/>
      <c r="O1991" s="5"/>
    </row>
    <row r="1992">
      <c r="A1992" s="25"/>
      <c r="B1992" s="26"/>
      <c r="E1992" s="16"/>
      <c r="K1992" s="4"/>
      <c r="L1992" s="5"/>
      <c r="M1992" s="5"/>
      <c r="N1992" s="5"/>
      <c r="O1992" s="5"/>
    </row>
    <row r="1993">
      <c r="A1993" s="25"/>
      <c r="B1993" s="26"/>
      <c r="E1993" s="16"/>
      <c r="K1993" s="4"/>
      <c r="L1993" s="5"/>
      <c r="M1993" s="5"/>
      <c r="N1993" s="5"/>
      <c r="O1993" s="5"/>
    </row>
    <row r="1994">
      <c r="A1994" s="25"/>
      <c r="B1994" s="26"/>
      <c r="E1994" s="16"/>
      <c r="K1994" s="4"/>
      <c r="L1994" s="5"/>
      <c r="M1994" s="5"/>
      <c r="N1994" s="5"/>
      <c r="O1994" s="5"/>
    </row>
    <row r="1995">
      <c r="A1995" s="25"/>
      <c r="B1995" s="26"/>
      <c r="E1995" s="16"/>
      <c r="K1995" s="4"/>
      <c r="L1995" s="5"/>
      <c r="M1995" s="5"/>
      <c r="N1995" s="5"/>
      <c r="O1995" s="5"/>
    </row>
    <row r="1996">
      <c r="A1996" s="25"/>
      <c r="B1996" s="26"/>
      <c r="E1996" s="16"/>
      <c r="K1996" s="4"/>
      <c r="L1996" s="5"/>
      <c r="M1996" s="5"/>
      <c r="N1996" s="5"/>
      <c r="O1996" s="5"/>
    </row>
    <row r="1997">
      <c r="A1997" s="25"/>
      <c r="B1997" s="26"/>
      <c r="E1997" s="16"/>
      <c r="K1997" s="4"/>
      <c r="L1997" s="5"/>
      <c r="M1997" s="5"/>
      <c r="N1997" s="5"/>
      <c r="O1997" s="5"/>
    </row>
    <row r="1998">
      <c r="A1998" s="25"/>
      <c r="B1998" s="26"/>
      <c r="E1998" s="16"/>
      <c r="K1998" s="4"/>
      <c r="L1998" s="5"/>
      <c r="M1998" s="5"/>
      <c r="N1998" s="5"/>
      <c r="O1998" s="5"/>
    </row>
    <row r="1999">
      <c r="A1999" s="25"/>
      <c r="B1999" s="26"/>
      <c r="E1999" s="16"/>
      <c r="K1999" s="4"/>
      <c r="L1999" s="5"/>
      <c r="M1999" s="5"/>
      <c r="N1999" s="5"/>
      <c r="O1999" s="5"/>
    </row>
    <row r="2000">
      <c r="A2000" s="25"/>
      <c r="B2000" s="26"/>
      <c r="E2000" s="16"/>
      <c r="K2000" s="4"/>
      <c r="L2000" s="5"/>
      <c r="M2000" s="5"/>
      <c r="N2000" s="5"/>
      <c r="O2000" s="5"/>
    </row>
    <row r="2001">
      <c r="A2001" s="25"/>
      <c r="B2001" s="26"/>
      <c r="E2001" s="16"/>
      <c r="K2001" s="4"/>
      <c r="L2001" s="5"/>
      <c r="M2001" s="5"/>
      <c r="N2001" s="5"/>
      <c r="O2001" s="5"/>
    </row>
    <row r="2002">
      <c r="A2002" s="25"/>
      <c r="B2002" s="26"/>
      <c r="E2002" s="16"/>
      <c r="K2002" s="4"/>
      <c r="L2002" s="5"/>
      <c r="M2002" s="5"/>
      <c r="N2002" s="5"/>
      <c r="O2002" s="5"/>
    </row>
    <row r="2003">
      <c r="A2003" s="25"/>
      <c r="B2003" s="26"/>
      <c r="E2003" s="16"/>
      <c r="K2003" s="4"/>
      <c r="L2003" s="5"/>
      <c r="M2003" s="5"/>
      <c r="N2003" s="5"/>
      <c r="O2003" s="5"/>
    </row>
    <row r="2004">
      <c r="A2004" s="25"/>
      <c r="B2004" s="26"/>
      <c r="E2004" s="16"/>
      <c r="K2004" s="4"/>
      <c r="L2004" s="5"/>
      <c r="M2004" s="5"/>
      <c r="N2004" s="5"/>
      <c r="O2004" s="5"/>
    </row>
    <row r="2005">
      <c r="A2005" s="25"/>
      <c r="B2005" s="26"/>
      <c r="E2005" s="16"/>
      <c r="K2005" s="4"/>
      <c r="L2005" s="5"/>
      <c r="M2005" s="5"/>
      <c r="N2005" s="5"/>
      <c r="O2005" s="5"/>
    </row>
    <row r="2006">
      <c r="A2006" s="25"/>
      <c r="B2006" s="26"/>
      <c r="E2006" s="16"/>
      <c r="K2006" s="4"/>
      <c r="L2006" s="5"/>
      <c r="M2006" s="5"/>
      <c r="N2006" s="5"/>
      <c r="O2006" s="5"/>
    </row>
    <row r="2007">
      <c r="A2007" s="25"/>
      <c r="B2007" s="26"/>
      <c r="E2007" s="16"/>
      <c r="K2007" s="4"/>
      <c r="L2007" s="5"/>
      <c r="M2007" s="5"/>
      <c r="N2007" s="5"/>
      <c r="O2007" s="5"/>
    </row>
    <row r="2008">
      <c r="A2008" s="25"/>
      <c r="B2008" s="26"/>
      <c r="E2008" s="16"/>
      <c r="K2008" s="4"/>
      <c r="L2008" s="5"/>
      <c r="M2008" s="5"/>
      <c r="N2008" s="5"/>
      <c r="O2008" s="5"/>
    </row>
    <row r="2009">
      <c r="A2009" s="25"/>
      <c r="B2009" s="26"/>
      <c r="E2009" s="16"/>
      <c r="K2009" s="4"/>
      <c r="L2009" s="5"/>
      <c r="M2009" s="5"/>
      <c r="N2009" s="5"/>
      <c r="O2009" s="5"/>
    </row>
    <row r="2010">
      <c r="A2010" s="25"/>
      <c r="B2010" s="26"/>
      <c r="E2010" s="16"/>
      <c r="K2010" s="4"/>
      <c r="L2010" s="5"/>
      <c r="M2010" s="5"/>
      <c r="N2010" s="5"/>
      <c r="O2010" s="5"/>
    </row>
    <row r="2011">
      <c r="A2011" s="25"/>
      <c r="B2011" s="26"/>
      <c r="E2011" s="16"/>
      <c r="K2011" s="4"/>
      <c r="L2011" s="5"/>
      <c r="M2011" s="5"/>
      <c r="N2011" s="5"/>
      <c r="O2011" s="5"/>
    </row>
    <row r="2012">
      <c r="A2012" s="25"/>
      <c r="B2012" s="26"/>
      <c r="E2012" s="16"/>
      <c r="K2012" s="4"/>
      <c r="L2012" s="5"/>
      <c r="M2012" s="5"/>
      <c r="N2012" s="5"/>
      <c r="O2012" s="5"/>
    </row>
    <row r="2013">
      <c r="A2013" s="25"/>
      <c r="B2013" s="26"/>
      <c r="E2013" s="16"/>
      <c r="K2013" s="4"/>
      <c r="L2013" s="5"/>
      <c r="M2013" s="5"/>
      <c r="N2013" s="5"/>
      <c r="O2013" s="5"/>
    </row>
    <row r="2014">
      <c r="A2014" s="25"/>
      <c r="B2014" s="26"/>
      <c r="E2014" s="16"/>
      <c r="K2014" s="4"/>
      <c r="L2014" s="5"/>
      <c r="M2014" s="5"/>
      <c r="N2014" s="5"/>
      <c r="O2014" s="5"/>
    </row>
    <row r="2015">
      <c r="A2015" s="25"/>
      <c r="B2015" s="26"/>
      <c r="E2015" s="16"/>
      <c r="K2015" s="4"/>
      <c r="L2015" s="5"/>
      <c r="M2015" s="5"/>
      <c r="N2015" s="5"/>
      <c r="O2015" s="5"/>
    </row>
    <row r="2016">
      <c r="A2016" s="25"/>
      <c r="B2016" s="26"/>
      <c r="E2016" s="16"/>
      <c r="K2016" s="4"/>
      <c r="L2016" s="5"/>
      <c r="M2016" s="5"/>
      <c r="N2016" s="5"/>
      <c r="O2016" s="5"/>
    </row>
    <row r="2017">
      <c r="A2017" s="25"/>
      <c r="B2017" s="26"/>
      <c r="E2017" s="16"/>
      <c r="K2017" s="4"/>
      <c r="L2017" s="5"/>
      <c r="M2017" s="5"/>
      <c r="N2017" s="5"/>
      <c r="O2017" s="5"/>
    </row>
    <row r="2018">
      <c r="A2018" s="25"/>
      <c r="B2018" s="26"/>
      <c r="E2018" s="16"/>
      <c r="K2018" s="4"/>
      <c r="L2018" s="5"/>
      <c r="M2018" s="5"/>
      <c r="N2018" s="5"/>
      <c r="O2018" s="5"/>
    </row>
    <row r="2019">
      <c r="A2019" s="25"/>
      <c r="B2019" s="26"/>
      <c r="E2019" s="16"/>
      <c r="K2019" s="4"/>
      <c r="L2019" s="5"/>
      <c r="M2019" s="5"/>
      <c r="N2019" s="5"/>
      <c r="O2019" s="5"/>
    </row>
    <row r="2020">
      <c r="A2020" s="25"/>
      <c r="B2020" s="26"/>
      <c r="E2020" s="16"/>
      <c r="K2020" s="4"/>
      <c r="L2020" s="5"/>
      <c r="M2020" s="5"/>
      <c r="N2020" s="5"/>
      <c r="O2020" s="5"/>
    </row>
    <row r="2021">
      <c r="A2021" s="25"/>
      <c r="B2021" s="26"/>
      <c r="E2021" s="16"/>
      <c r="K2021" s="4"/>
      <c r="L2021" s="5"/>
      <c r="M2021" s="5"/>
      <c r="N2021" s="5"/>
      <c r="O2021" s="5"/>
    </row>
    <row r="2022">
      <c r="A2022" s="25"/>
      <c r="B2022" s="26"/>
      <c r="E2022" s="16"/>
      <c r="K2022" s="4"/>
      <c r="L2022" s="5"/>
      <c r="M2022" s="5"/>
      <c r="N2022" s="5"/>
      <c r="O2022" s="5"/>
    </row>
    <row r="2023">
      <c r="A2023" s="25"/>
      <c r="B2023" s="26"/>
      <c r="E2023" s="16"/>
      <c r="K2023" s="4"/>
      <c r="L2023" s="5"/>
      <c r="M2023" s="5"/>
      <c r="N2023" s="5"/>
      <c r="O2023" s="5"/>
    </row>
    <row r="2024">
      <c r="A2024" s="25"/>
      <c r="B2024" s="26"/>
      <c r="E2024" s="16"/>
      <c r="K2024" s="4"/>
      <c r="L2024" s="5"/>
      <c r="M2024" s="5"/>
      <c r="N2024" s="5"/>
      <c r="O2024" s="5"/>
    </row>
    <row r="2025">
      <c r="A2025" s="25"/>
      <c r="B2025" s="26"/>
      <c r="E2025" s="16"/>
      <c r="K2025" s="4"/>
      <c r="L2025" s="5"/>
      <c r="M2025" s="5"/>
      <c r="N2025" s="5"/>
      <c r="O2025" s="5"/>
    </row>
    <row r="2026">
      <c r="A2026" s="25"/>
      <c r="B2026" s="26"/>
      <c r="E2026" s="16"/>
      <c r="K2026" s="4"/>
      <c r="L2026" s="5"/>
      <c r="M2026" s="5"/>
      <c r="N2026" s="5"/>
      <c r="O2026" s="5"/>
    </row>
    <row r="2027">
      <c r="A2027" s="25"/>
      <c r="B2027" s="26"/>
      <c r="E2027" s="16"/>
      <c r="K2027" s="4"/>
      <c r="L2027" s="5"/>
      <c r="M2027" s="5"/>
      <c r="N2027" s="5"/>
      <c r="O2027" s="5"/>
    </row>
    <row r="2028">
      <c r="A2028" s="25"/>
      <c r="B2028" s="26"/>
      <c r="E2028" s="16"/>
      <c r="K2028" s="4"/>
      <c r="L2028" s="5"/>
      <c r="M2028" s="5"/>
      <c r="N2028" s="5"/>
      <c r="O2028" s="5"/>
    </row>
    <row r="2029">
      <c r="A2029" s="25"/>
      <c r="B2029" s="26"/>
      <c r="E2029" s="16"/>
      <c r="K2029" s="4"/>
      <c r="L2029" s="5"/>
      <c r="M2029" s="5"/>
      <c r="N2029" s="5"/>
      <c r="O2029" s="5"/>
    </row>
    <row r="2030">
      <c r="A2030" s="25"/>
      <c r="B2030" s="26"/>
      <c r="E2030" s="16"/>
      <c r="K2030" s="4"/>
      <c r="L2030" s="5"/>
      <c r="M2030" s="5"/>
      <c r="N2030" s="5"/>
      <c r="O2030" s="5"/>
    </row>
    <row r="2031">
      <c r="A2031" s="25"/>
      <c r="B2031" s="26"/>
      <c r="E2031" s="16"/>
      <c r="K2031" s="4"/>
      <c r="L2031" s="5"/>
      <c r="M2031" s="5"/>
      <c r="N2031" s="5"/>
      <c r="O2031" s="5"/>
    </row>
    <row r="2032">
      <c r="A2032" s="25"/>
      <c r="B2032" s="26"/>
      <c r="E2032" s="16"/>
      <c r="K2032" s="4"/>
      <c r="L2032" s="5"/>
      <c r="M2032" s="5"/>
      <c r="N2032" s="5"/>
      <c r="O2032" s="5"/>
    </row>
    <row r="2033">
      <c r="A2033" s="25"/>
      <c r="B2033" s="26"/>
      <c r="E2033" s="16"/>
      <c r="K2033" s="4"/>
      <c r="L2033" s="5"/>
      <c r="M2033" s="5"/>
      <c r="N2033" s="5"/>
      <c r="O2033" s="5"/>
    </row>
    <row r="2034">
      <c r="A2034" s="25"/>
      <c r="B2034" s="26"/>
      <c r="E2034" s="16"/>
      <c r="K2034" s="4"/>
      <c r="L2034" s="5"/>
      <c r="M2034" s="5"/>
      <c r="N2034" s="5"/>
      <c r="O2034" s="5"/>
    </row>
    <row r="2035">
      <c r="A2035" s="25"/>
      <c r="B2035" s="26"/>
      <c r="E2035" s="16"/>
      <c r="K2035" s="4"/>
      <c r="L2035" s="5"/>
      <c r="M2035" s="5"/>
      <c r="N2035" s="5"/>
      <c r="O2035" s="5"/>
    </row>
    <row r="2036">
      <c r="A2036" s="25"/>
      <c r="B2036" s="26"/>
      <c r="E2036" s="16"/>
      <c r="K2036" s="4"/>
      <c r="L2036" s="5"/>
      <c r="M2036" s="5"/>
      <c r="N2036" s="5"/>
      <c r="O2036" s="5"/>
    </row>
    <row r="2037">
      <c r="A2037" s="25"/>
      <c r="B2037" s="26"/>
      <c r="E2037" s="16"/>
      <c r="K2037" s="4"/>
      <c r="L2037" s="5"/>
      <c r="M2037" s="5"/>
      <c r="N2037" s="5"/>
      <c r="O2037" s="5"/>
    </row>
    <row r="2038">
      <c r="A2038" s="25"/>
      <c r="B2038" s="26"/>
      <c r="E2038" s="16"/>
      <c r="K2038" s="4"/>
      <c r="L2038" s="5"/>
      <c r="M2038" s="5"/>
      <c r="N2038" s="5"/>
      <c r="O2038" s="5"/>
    </row>
    <row r="2039">
      <c r="A2039" s="25"/>
      <c r="B2039" s="26"/>
      <c r="E2039" s="16"/>
      <c r="K2039" s="4"/>
      <c r="L2039" s="5"/>
      <c r="M2039" s="5"/>
      <c r="N2039" s="5"/>
      <c r="O2039" s="5"/>
    </row>
    <row r="2040">
      <c r="A2040" s="25"/>
      <c r="B2040" s="26"/>
      <c r="E2040" s="16"/>
      <c r="K2040" s="4"/>
      <c r="L2040" s="5"/>
      <c r="M2040" s="5"/>
      <c r="N2040" s="5"/>
      <c r="O2040" s="5"/>
    </row>
    <row r="2041">
      <c r="A2041" s="25"/>
      <c r="B2041" s="26"/>
      <c r="E2041" s="16"/>
      <c r="K2041" s="4"/>
      <c r="L2041" s="5"/>
      <c r="M2041" s="5"/>
      <c r="N2041" s="5"/>
      <c r="O2041" s="5"/>
    </row>
    <row r="2042">
      <c r="A2042" s="25"/>
      <c r="B2042" s="26"/>
      <c r="E2042" s="16"/>
      <c r="K2042" s="4"/>
      <c r="L2042" s="5"/>
      <c r="M2042" s="5"/>
      <c r="N2042" s="5"/>
      <c r="O2042" s="5"/>
    </row>
    <row r="2043">
      <c r="A2043" s="25"/>
      <c r="B2043" s="26"/>
      <c r="E2043" s="16"/>
      <c r="K2043" s="4"/>
      <c r="L2043" s="5"/>
      <c r="M2043" s="5"/>
      <c r="N2043" s="5"/>
      <c r="O2043" s="5"/>
    </row>
    <row r="2044">
      <c r="A2044" s="25"/>
      <c r="B2044" s="26"/>
      <c r="E2044" s="16"/>
      <c r="K2044" s="4"/>
      <c r="L2044" s="5"/>
      <c r="M2044" s="5"/>
      <c r="N2044" s="5"/>
      <c r="O2044" s="5"/>
    </row>
    <row r="2045">
      <c r="A2045" s="25"/>
      <c r="B2045" s="26"/>
      <c r="E2045" s="16"/>
      <c r="K2045" s="4"/>
      <c r="L2045" s="5"/>
      <c r="M2045" s="5"/>
      <c r="N2045" s="5"/>
      <c r="O2045" s="5"/>
    </row>
    <row r="2046">
      <c r="A2046" s="25"/>
      <c r="B2046" s="26"/>
      <c r="E2046" s="16"/>
      <c r="K2046" s="4"/>
      <c r="L2046" s="5"/>
      <c r="M2046" s="5"/>
      <c r="N2046" s="5"/>
      <c r="O2046" s="5"/>
    </row>
    <row r="2047">
      <c r="A2047" s="25"/>
      <c r="B2047" s="26"/>
      <c r="E2047" s="16"/>
      <c r="K2047" s="4"/>
      <c r="L2047" s="5"/>
      <c r="M2047" s="5"/>
      <c r="N2047" s="5"/>
      <c r="O2047" s="5"/>
    </row>
    <row r="2048">
      <c r="A2048" s="25"/>
      <c r="B2048" s="26"/>
      <c r="E2048" s="16"/>
      <c r="K2048" s="4"/>
      <c r="L2048" s="5"/>
      <c r="M2048" s="5"/>
      <c r="N2048" s="5"/>
      <c r="O2048" s="5"/>
    </row>
    <row r="2049">
      <c r="A2049" s="25"/>
      <c r="B2049" s="26"/>
      <c r="E2049" s="16"/>
      <c r="K2049" s="4"/>
      <c r="L2049" s="5"/>
      <c r="M2049" s="5"/>
      <c r="N2049" s="5"/>
      <c r="O2049" s="5"/>
    </row>
    <row r="2050">
      <c r="A2050" s="25"/>
      <c r="B2050" s="26"/>
      <c r="E2050" s="16"/>
      <c r="K2050" s="4"/>
      <c r="L2050" s="5"/>
      <c r="M2050" s="5"/>
      <c r="N2050" s="5"/>
      <c r="O2050" s="5"/>
    </row>
    <row r="2051">
      <c r="A2051" s="25"/>
      <c r="B2051" s="26"/>
      <c r="E2051" s="16"/>
      <c r="K2051" s="4"/>
      <c r="L2051" s="5"/>
      <c r="M2051" s="5"/>
      <c r="N2051" s="5"/>
      <c r="O2051" s="5"/>
    </row>
    <row r="2052">
      <c r="A2052" s="25"/>
      <c r="B2052" s="26"/>
      <c r="E2052" s="16"/>
      <c r="K2052" s="4"/>
      <c r="L2052" s="5"/>
      <c r="M2052" s="5"/>
      <c r="N2052" s="5"/>
      <c r="O2052" s="5"/>
    </row>
    <row r="2053">
      <c r="A2053" s="25"/>
      <c r="B2053" s="26"/>
      <c r="E2053" s="16"/>
      <c r="K2053" s="4"/>
      <c r="L2053" s="5"/>
      <c r="M2053" s="5"/>
      <c r="N2053" s="5"/>
      <c r="O2053" s="5"/>
    </row>
    <row r="2054">
      <c r="A2054" s="25"/>
      <c r="B2054" s="26"/>
      <c r="E2054" s="16"/>
      <c r="K2054" s="4"/>
      <c r="L2054" s="5"/>
      <c r="M2054" s="5"/>
      <c r="N2054" s="5"/>
      <c r="O2054" s="5"/>
    </row>
    <row r="2055">
      <c r="A2055" s="25"/>
      <c r="B2055" s="26"/>
      <c r="E2055" s="16"/>
      <c r="K2055" s="4"/>
      <c r="L2055" s="5"/>
      <c r="M2055" s="5"/>
      <c r="N2055" s="5"/>
      <c r="O2055" s="5"/>
    </row>
    <row r="2056">
      <c r="A2056" s="25"/>
      <c r="B2056" s="26"/>
      <c r="E2056" s="16"/>
      <c r="K2056" s="4"/>
      <c r="L2056" s="5"/>
      <c r="M2056" s="5"/>
      <c r="N2056" s="5"/>
      <c r="O2056" s="5"/>
    </row>
    <row r="2057">
      <c r="A2057" s="25"/>
      <c r="B2057" s="26"/>
      <c r="E2057" s="16"/>
      <c r="K2057" s="4"/>
      <c r="L2057" s="5"/>
      <c r="M2057" s="5"/>
      <c r="N2057" s="5"/>
      <c r="O2057" s="5"/>
    </row>
    <row r="2058">
      <c r="A2058" s="25"/>
      <c r="B2058" s="26"/>
      <c r="E2058" s="16"/>
      <c r="K2058" s="4"/>
      <c r="L2058" s="5"/>
      <c r="M2058" s="5"/>
      <c r="N2058" s="5"/>
      <c r="O2058" s="5"/>
    </row>
    <row r="2059">
      <c r="A2059" s="25"/>
      <c r="B2059" s="26"/>
      <c r="E2059" s="16"/>
      <c r="K2059" s="4"/>
      <c r="L2059" s="5"/>
      <c r="M2059" s="5"/>
      <c r="N2059" s="5"/>
      <c r="O2059" s="5"/>
    </row>
    <row r="2060">
      <c r="A2060" s="25"/>
      <c r="B2060" s="26"/>
      <c r="E2060" s="16"/>
      <c r="K2060" s="4"/>
      <c r="L2060" s="5"/>
      <c r="M2060" s="5"/>
      <c r="N2060" s="5"/>
      <c r="O2060" s="5"/>
    </row>
    <row r="2061">
      <c r="A2061" s="25"/>
      <c r="B2061" s="26"/>
      <c r="E2061" s="16"/>
      <c r="K2061" s="4"/>
      <c r="L2061" s="5"/>
      <c r="M2061" s="5"/>
      <c r="N2061" s="5"/>
      <c r="O2061" s="5"/>
    </row>
    <row r="2062">
      <c r="A2062" s="25"/>
      <c r="B2062" s="26"/>
      <c r="E2062" s="16"/>
      <c r="K2062" s="4"/>
      <c r="L2062" s="5"/>
      <c r="M2062" s="5"/>
      <c r="N2062" s="5"/>
      <c r="O2062" s="5"/>
    </row>
    <row r="2063">
      <c r="A2063" s="25"/>
      <c r="B2063" s="26"/>
      <c r="E2063" s="16"/>
      <c r="K2063" s="4"/>
      <c r="L2063" s="5"/>
      <c r="M2063" s="5"/>
      <c r="N2063" s="5"/>
      <c r="O2063" s="5"/>
    </row>
    <row r="2064">
      <c r="A2064" s="25"/>
      <c r="B2064" s="26"/>
      <c r="E2064" s="16"/>
      <c r="K2064" s="4"/>
      <c r="L2064" s="5"/>
      <c r="M2064" s="5"/>
      <c r="N2064" s="5"/>
      <c r="O2064" s="5"/>
    </row>
    <row r="2065">
      <c r="A2065" s="25"/>
      <c r="B2065" s="26"/>
      <c r="E2065" s="16"/>
      <c r="K2065" s="4"/>
      <c r="L2065" s="5"/>
      <c r="M2065" s="5"/>
      <c r="N2065" s="5"/>
      <c r="O2065" s="5"/>
    </row>
    <row r="2066">
      <c r="A2066" s="25"/>
      <c r="B2066" s="26"/>
      <c r="E2066" s="16"/>
      <c r="K2066" s="4"/>
      <c r="L2066" s="5"/>
      <c r="M2066" s="5"/>
      <c r="N2066" s="5"/>
      <c r="O2066" s="5"/>
    </row>
  </sheetData>
  <mergeCells count="6">
    <mergeCell ref="D1:E1"/>
    <mergeCell ref="G1:H1"/>
    <mergeCell ref="D5:E5"/>
    <mergeCell ref="D12:E12"/>
    <mergeCell ref="G12:H12"/>
    <mergeCell ref="E25:F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75"/>
    <col customWidth="1" min="8" max="8" width="16.5"/>
    <col customWidth="1" min="9" max="9" width="13.25"/>
    <col customWidth="1" min="10" max="10" width="19.88"/>
    <col customWidth="1" min="11" max="11" width="17.13"/>
    <col customWidth="1" min="22" max="22" width="0.38"/>
  </cols>
  <sheetData>
    <row r="1">
      <c r="A1" s="2" t="s">
        <v>15</v>
      </c>
      <c r="B1" s="27" t="s">
        <v>0</v>
      </c>
      <c r="C1" s="2" t="s">
        <v>16</v>
      </c>
      <c r="D1" s="28" t="s">
        <v>17</v>
      </c>
      <c r="E1" s="2" t="s">
        <v>18</v>
      </c>
      <c r="F1" s="2" t="s">
        <v>19</v>
      </c>
      <c r="G1" s="2" t="s">
        <v>11</v>
      </c>
      <c r="H1" s="29" t="s">
        <v>20</v>
      </c>
      <c r="I1" s="2" t="s">
        <v>21</v>
      </c>
      <c r="J1" s="2" t="s">
        <v>22</v>
      </c>
      <c r="K1" s="2" t="s">
        <v>23</v>
      </c>
    </row>
    <row r="2">
      <c r="A2" s="18">
        <v>1.0</v>
      </c>
      <c r="B2" s="30">
        <f>Dados!A3</f>
        <v>43918</v>
      </c>
      <c r="C2" s="9">
        <f>Dados!B3</f>
        <v>10</v>
      </c>
      <c r="D2" s="31">
        <f>C2</f>
        <v>10</v>
      </c>
      <c r="E2" s="32">
        <f>if(A2&lt;=Dados!$E$3,C2,C2- INDIRECT(ADDRESS(IF(A2&lt;=Dados!$E$3,1,A2-Dados!$E$3)+1,3)))</f>
        <v>10</v>
      </c>
      <c r="F2" s="33">
        <f>Dados!$E$2-E2</f>
        <v>618114</v>
      </c>
      <c r="G2" s="34">
        <f>iferror(D3*Dados!$E$3*Dados!$E$2/(E2*F2),"Sem infectados!")</f>
        <v>0</v>
      </c>
      <c r="H2" s="33">
        <f>Dados!$E$7</f>
        <v>10</v>
      </c>
      <c r="I2" s="35">
        <f t="shared" ref="I2:I1069" si="1">(H2-C2)^2</f>
        <v>0</v>
      </c>
      <c r="J2" s="36">
        <f t="shared" ref="J2:J1069" si="2">(C2-AVERAGE(C:C))^2</f>
        <v>7876706262</v>
      </c>
      <c r="K2" s="16">
        <f t="shared" ref="K2:K30" si="3">AVERAGE($G$2:G2)</f>
        <v>0</v>
      </c>
    </row>
    <row r="3">
      <c r="A3" s="18">
        <v>2.0</v>
      </c>
      <c r="B3" s="30">
        <f>Dados!A4</f>
        <v>43919</v>
      </c>
      <c r="C3" s="9">
        <f>Dados!B4</f>
        <v>10</v>
      </c>
      <c r="D3" s="31">
        <f t="shared" ref="D3:D114" si="4">C3-C2</f>
        <v>0</v>
      </c>
      <c r="E3" s="32">
        <f>if(A3&lt;=Dados!$E$3,C3,C3- INDIRECT(ADDRESS(IF(A3&lt;=Dados!$E$3,1,A3-Dados!$E$3)+1,3)))</f>
        <v>10</v>
      </c>
      <c r="F3" s="33">
        <f>Dados!$E$2-E3</f>
        <v>618114</v>
      </c>
      <c r="G3" s="34">
        <f>iferror(D4*Dados!$E$3*Dados!$E$2/(E3*F3),"Sem infectados!")</f>
        <v>2.800045299</v>
      </c>
      <c r="H3" s="32">
        <f>if(A2&lt;=Dados!$E$3,H2+Dados!$E$6*H2*(Dados!$E$2-H2)/(Dados!$E$3*Dados!$E$2),H2+Dados!$E$6*(H2-INDIRECT(ADDRESS(IF(A2&lt;=Dados!$E$3,1,A2-Dados!$E$3)+1,8)))*(Dados!$E$2-H2)/(Dados!$E$3*Dados!$E$2))</f>
        <v>10.80918987</v>
      </c>
      <c r="I3" s="35">
        <f t="shared" si="1"/>
        <v>0.6547882418</v>
      </c>
      <c r="J3" s="36">
        <f t="shared" si="2"/>
        <v>7876706262</v>
      </c>
      <c r="K3" s="16">
        <f t="shared" si="3"/>
        <v>1.40002265</v>
      </c>
    </row>
    <row r="4">
      <c r="A4" s="18">
        <v>3.0</v>
      </c>
      <c r="B4" s="30">
        <f>Dados!A5</f>
        <v>43920</v>
      </c>
      <c r="C4" s="9">
        <f>Dados!B5</f>
        <v>12</v>
      </c>
      <c r="D4" s="31">
        <f t="shared" si="4"/>
        <v>2</v>
      </c>
      <c r="E4" s="32">
        <f>if(A4&lt;=Dados!$E$3,C4,C4- INDIRECT(ADDRESS(IF(A4&lt;=Dados!$E$3,1,A4-Dados!$E$3)+1,3)))</f>
        <v>12</v>
      </c>
      <c r="F4" s="33">
        <f>Dados!$E$2-E4</f>
        <v>618112</v>
      </c>
      <c r="G4" s="34">
        <f>iferror(D5*Dados!$E$3*Dados!$E$2/(E4*F4),"Sem infectados!")</f>
        <v>7.000135898</v>
      </c>
      <c r="H4" s="32">
        <f>if(A3&lt;=Dados!$E$3,H3+Dados!$E$6*H3*(Dados!$E$2-H3)/(Dados!$E$3*Dados!$E$2),H3+Dados!$E$6*(H3-INDIRECT(ADDRESS(IF(A3&lt;=Dados!$E$3,1,A3-Dados!$E$3)+1,8)))*(Dados!$E$2-H3)/(Dados!$E$3*Dados!$E$2))</f>
        <v>11.68385741</v>
      </c>
      <c r="I4" s="35">
        <f t="shared" si="1"/>
        <v>0.09994613447</v>
      </c>
      <c r="J4" s="36">
        <f t="shared" si="2"/>
        <v>7876351263</v>
      </c>
      <c r="K4" s="16">
        <f t="shared" si="3"/>
        <v>3.266727066</v>
      </c>
    </row>
    <row r="5">
      <c r="A5" s="18">
        <v>4.0</v>
      </c>
      <c r="B5" s="30">
        <f>Dados!A6</f>
        <v>43921</v>
      </c>
      <c r="C5" s="9">
        <f>Dados!B6</f>
        <v>18</v>
      </c>
      <c r="D5" s="31">
        <f t="shared" si="4"/>
        <v>6</v>
      </c>
      <c r="E5" s="32">
        <f>if(A5&lt;=Dados!$E$3,C5,C5- INDIRECT(ADDRESS(IF(A5&lt;=Dados!$E$3,1,A5-Dados!$E$3)+1,3)))</f>
        <v>18</v>
      </c>
      <c r="F5" s="33">
        <f>Dados!$E$2-E5</f>
        <v>618106</v>
      </c>
      <c r="G5" s="34">
        <f>iferror(D6*Dados!$E$3*Dados!$E$2/(E5*F5),"Sem infectados!")</f>
        <v>0.7778004276</v>
      </c>
      <c r="H5" s="32">
        <f>if(A4&lt;=Dados!$E$3,H4+Dados!$E$6*H4*(Dados!$E$2-H4)/(Dados!$E$3*Dados!$E$2),H4+Dados!$E$6*(H4-INDIRECT(ADDRESS(IF(A4&lt;=Dados!$E$3,1,A4-Dados!$E$3)+1,8)))*(Dados!$E$2-H4)/(Dados!$E$3*Dados!$E$2))</f>
        <v>12.62930074</v>
      </c>
      <c r="I5" s="35">
        <f t="shared" si="1"/>
        <v>28.84441052</v>
      </c>
      <c r="J5" s="36">
        <f t="shared" si="2"/>
        <v>7875286313</v>
      </c>
      <c r="K5" s="16">
        <f t="shared" si="3"/>
        <v>2.644495406</v>
      </c>
    </row>
    <row r="6">
      <c r="A6" s="18">
        <v>5.0</v>
      </c>
      <c r="B6" s="30">
        <f>Dados!A7</f>
        <v>43922</v>
      </c>
      <c r="C6" s="9">
        <f>Dados!B7</f>
        <v>19</v>
      </c>
      <c r="D6" s="31">
        <f t="shared" si="4"/>
        <v>1</v>
      </c>
      <c r="E6" s="32">
        <f>if(A6&lt;=Dados!$E$3,C6,C6- INDIRECT(ADDRESS(IF(A6&lt;=Dados!$E$3,1,A6-Dados!$E$3)+1,3)))</f>
        <v>19</v>
      </c>
      <c r="F6" s="33">
        <f>Dados!$E$2-E6</f>
        <v>618105</v>
      </c>
      <c r="G6" s="34">
        <f>iferror(D7*Dados!$E$3*Dados!$E$2/(E6*F6),"Sem infectados!")</f>
        <v>2.210594265</v>
      </c>
      <c r="H6" s="32">
        <f>if(A5&lt;=Dados!$E$3,H5+Dados!$E$6*H5*(Dados!$E$2-H5)/(Dados!$E$3*Dados!$E$2),H5+Dados!$E$6*(H5-INDIRECT(ADDRESS(IF(A5&lt;=Dados!$E$3,1,A5-Dados!$E$3)+1,8)))*(Dados!$E$2-H5)/(Dados!$E$3*Dados!$E$2))</f>
        <v>13.65124661</v>
      </c>
      <c r="I6" s="35">
        <f t="shared" si="1"/>
        <v>28.60916278</v>
      </c>
      <c r="J6" s="36">
        <f t="shared" si="2"/>
        <v>7875108829</v>
      </c>
      <c r="K6" s="16">
        <f t="shared" si="3"/>
        <v>2.557715178</v>
      </c>
    </row>
    <row r="7">
      <c r="A7" s="18">
        <v>6.0</v>
      </c>
      <c r="B7" s="30">
        <f>Dados!A8</f>
        <v>43923</v>
      </c>
      <c r="C7" s="9">
        <f>Dados!B8</f>
        <v>22</v>
      </c>
      <c r="D7" s="31">
        <f t="shared" si="4"/>
        <v>3</v>
      </c>
      <c r="E7" s="32">
        <f>if(A7&lt;=Dados!$E$3,C7,C7- INDIRECT(ADDRESS(IF(A7&lt;=Dados!$E$3,1,A7-Dados!$E$3)+1,3)))</f>
        <v>22</v>
      </c>
      <c r="F7" s="33">
        <f>Dados!$E$2-E7</f>
        <v>618102</v>
      </c>
      <c r="G7" s="34">
        <f>iferror(D8*Dados!$E$3*Dados!$E$2/(E7*F7),"Sem infectados!")</f>
        <v>1.909158859</v>
      </c>
      <c r="H7" s="32">
        <f>if(A6&lt;=Dados!$E$3,H6+Dados!$E$6*H6*(Dados!$E$2-H6)/(Dados!$E$3*Dados!$E$2),H6+Dados!$E$6*(H6-INDIRECT(ADDRESS(IF(A6&lt;=Dados!$E$3,1,A6-Dados!$E$3)+1,8)))*(Dados!$E$2-H6)/(Dados!$E$3*Dados!$E$2))</f>
        <v>14.75588513</v>
      </c>
      <c r="I7" s="35">
        <f t="shared" si="1"/>
        <v>52.4772002</v>
      </c>
      <c r="J7" s="36">
        <f t="shared" si="2"/>
        <v>7874576387</v>
      </c>
      <c r="K7" s="16">
        <f t="shared" si="3"/>
        <v>2.449622458</v>
      </c>
    </row>
    <row r="8">
      <c r="A8" s="18">
        <v>7.0</v>
      </c>
      <c r="B8" s="30">
        <f>Dados!A9</f>
        <v>43924</v>
      </c>
      <c r="C8" s="9">
        <f>Dados!B9</f>
        <v>25</v>
      </c>
      <c r="D8" s="31">
        <f t="shared" si="4"/>
        <v>3</v>
      </c>
      <c r="E8" s="32">
        <f>if(A8&lt;=Dados!$E$3,C8,C8- INDIRECT(ADDRESS(IF(A8&lt;=Dados!$E$3,1,A8-Dados!$E$3)+1,3)))</f>
        <v>25</v>
      </c>
      <c r="F8" s="33">
        <f>Dados!$E$2-E8</f>
        <v>618099</v>
      </c>
      <c r="G8" s="34">
        <f>iferror(D9*Dados!$E$3*Dados!$E$2/(E8*F8),"Sem infectados!")</f>
        <v>5.600226501</v>
      </c>
      <c r="H8" s="32">
        <f>if(A7&lt;=Dados!$E$3,H7+Dados!$E$6*H7*(Dados!$E$2-H7)/(Dados!$E$3*Dados!$E$2),H7+Dados!$E$6*(H7-INDIRECT(ADDRESS(IF(A7&lt;=Dados!$E$3,1,A7-Dados!$E$3)+1,8)))*(Dados!$E$2-H7)/(Dados!$E$3*Dados!$E$2))</f>
        <v>15.94990722</v>
      </c>
      <c r="I8" s="35">
        <f t="shared" si="1"/>
        <v>81.90417932</v>
      </c>
      <c r="J8" s="36">
        <f t="shared" si="2"/>
        <v>7874043963</v>
      </c>
      <c r="K8" s="16">
        <f t="shared" si="3"/>
        <v>2.89970875</v>
      </c>
    </row>
    <row r="9">
      <c r="A9" s="18">
        <v>8.0</v>
      </c>
      <c r="B9" s="30">
        <f>Dados!A10</f>
        <v>43925</v>
      </c>
      <c r="C9" s="9">
        <f>Dados!B10</f>
        <v>35</v>
      </c>
      <c r="D9" s="31">
        <f t="shared" si="4"/>
        <v>10</v>
      </c>
      <c r="E9" s="32">
        <f>if(A9&lt;=Dados!$E$3,C9,C9- INDIRECT(ADDRESS(IF(A9&lt;=Dados!$E$3,1,A9-Dados!$E$3)+1,3)))</f>
        <v>35</v>
      </c>
      <c r="F9" s="33">
        <f>Dados!$E$2-E9</f>
        <v>618089</v>
      </c>
      <c r="G9" s="34">
        <f>iferror(D10*Dados!$E$3*Dados!$E$2/(E9*F9),"Sem infectados!")</f>
        <v>1.200067951</v>
      </c>
      <c r="H9" s="32">
        <f>if(A8&lt;=Dados!$E$3,H8+Dados!$E$6*H8*(Dados!$E$2-H8)/(Dados!$E$3*Dados!$E$2),H8+Dados!$E$6*(H8-INDIRECT(ADDRESS(IF(A8&lt;=Dados!$E$3,1,A8-Dados!$E$3)+1,8)))*(Dados!$E$2-H8)/(Dados!$E$3*Dados!$E$2))</f>
        <v>17.24054513</v>
      </c>
      <c r="I9" s="35">
        <f t="shared" si="1"/>
        <v>315.3982374</v>
      </c>
      <c r="J9" s="36">
        <f t="shared" si="2"/>
        <v>7872269347</v>
      </c>
      <c r="K9" s="16">
        <f t="shared" si="3"/>
        <v>2.68725365</v>
      </c>
    </row>
    <row r="10">
      <c r="A10" s="18">
        <v>9.0</v>
      </c>
      <c r="B10" s="30">
        <f>Dados!A11</f>
        <v>43926</v>
      </c>
      <c r="C10" s="9">
        <f>Dados!B11</f>
        <v>38</v>
      </c>
      <c r="D10" s="31">
        <f t="shared" si="4"/>
        <v>3</v>
      </c>
      <c r="E10" s="32">
        <f>if(A10&lt;=Dados!$E$3,C10,C10- INDIRECT(ADDRESS(IF(A10&lt;=Dados!$E$3,1,A10-Dados!$E$3)+1,3)))</f>
        <v>38</v>
      </c>
      <c r="F10" s="33">
        <f>Dados!$E$2-E10</f>
        <v>618086</v>
      </c>
      <c r="G10" s="34">
        <f>iferror(D11*Dados!$E$3*Dados!$E$2/(E10*F10),"Sem infectados!")</f>
        <v>0</v>
      </c>
      <c r="H10" s="32">
        <f>if(A9&lt;=Dados!$E$3,H9+Dados!$E$6*H9*(Dados!$E$2-H9)/(Dados!$E$3*Dados!$E$2),H9+Dados!$E$6*(H9-INDIRECT(ADDRESS(IF(A9&lt;=Dados!$E$3,1,A9-Dados!$E$3)+1,8)))*(Dados!$E$2-H9)/(Dados!$E$3*Dados!$E$2))</f>
        <v>18.63561623</v>
      </c>
      <c r="I10" s="35">
        <f t="shared" si="1"/>
        <v>374.9793588</v>
      </c>
      <c r="J10" s="36">
        <f t="shared" si="2"/>
        <v>7871737001</v>
      </c>
      <c r="K10" s="16">
        <f t="shared" si="3"/>
        <v>2.388669911</v>
      </c>
    </row>
    <row r="11">
      <c r="A11" s="18">
        <v>10.0</v>
      </c>
      <c r="B11" s="30">
        <f>Dados!A12</f>
        <v>43927</v>
      </c>
      <c r="C11" s="9">
        <f>Dados!B12</f>
        <v>38</v>
      </c>
      <c r="D11" s="31">
        <f t="shared" si="4"/>
        <v>0</v>
      </c>
      <c r="E11" s="32">
        <f>if(A11&lt;=Dados!$E$3,C11,C11- INDIRECT(ADDRESS(IF(A11&lt;=Dados!$E$3,1,A11-Dados!$E$3)+1,3)))</f>
        <v>38</v>
      </c>
      <c r="F11" s="33">
        <f>Dados!$E$2-E11</f>
        <v>618086</v>
      </c>
      <c r="G11" s="34">
        <f>iferror(D12*Dados!$E$3*Dados!$E$2/(E11*F11),"Sem infectados!")</f>
        <v>2.210662219</v>
      </c>
      <c r="H11" s="32">
        <f>if(A10&lt;=Dados!$E$3,H10+Dados!$E$6*H10*(Dados!$E$2-H10)/(Dados!$E$3*Dados!$E$2),H10+Dados!$E$6*(H10-INDIRECT(ADDRESS(IF(A10&lt;=Dados!$E$3,1,A10-Dados!$E$3)+1,8)))*(Dados!$E$2-H10)/(Dados!$E$3*Dados!$E$2))</f>
        <v>20.14357034</v>
      </c>
      <c r="I11" s="35">
        <f t="shared" si="1"/>
        <v>318.8520801</v>
      </c>
      <c r="J11" s="36">
        <f t="shared" si="2"/>
        <v>7871737001</v>
      </c>
      <c r="K11" s="16">
        <f t="shared" si="3"/>
        <v>2.370869142</v>
      </c>
    </row>
    <row r="12">
      <c r="A12" s="18">
        <v>11.0</v>
      </c>
      <c r="B12" s="30">
        <f>Dados!A13</f>
        <v>43928</v>
      </c>
      <c r="C12" s="9">
        <f>Dados!B13</f>
        <v>44</v>
      </c>
      <c r="D12" s="31">
        <f t="shared" si="4"/>
        <v>6</v>
      </c>
      <c r="E12" s="32">
        <f>if(A12&lt;=Dados!$E$3,C12,C12- INDIRECT(ADDRESS(IF(A12&lt;=Dados!$E$3,1,A12-Dados!$E$3)+1,3)))</f>
        <v>44</v>
      </c>
      <c r="F12" s="33">
        <f>Dados!$E$2-E12</f>
        <v>618080</v>
      </c>
      <c r="G12" s="34">
        <f>iferror(D13*Dados!$E$3*Dados!$E$2/(E12*F12),"Sem infectados!")</f>
        <v>1.909226814</v>
      </c>
      <c r="H12" s="32">
        <f>if(A11&lt;=Dados!$E$3,H11+Dados!$E$6*H11*(Dados!$E$2-H11)/(Dados!$E$3*Dados!$E$2),H11+Dados!$E$6*(H11-INDIRECT(ADDRESS(IF(A11&lt;=Dados!$E$3,1,A11-Dados!$E$3)+1,8)))*(Dados!$E$2-H11)/(Dados!$E$3*Dados!$E$2))</f>
        <v>21.7735409</v>
      </c>
      <c r="I12" s="35">
        <f t="shared" si="1"/>
        <v>494.0154843</v>
      </c>
      <c r="J12" s="36">
        <f t="shared" si="2"/>
        <v>7870672363</v>
      </c>
      <c r="K12" s="16">
        <f t="shared" si="3"/>
        <v>2.328901658</v>
      </c>
    </row>
    <row r="13">
      <c r="A13" s="18">
        <v>12.0</v>
      </c>
      <c r="B13" s="30">
        <f>Dados!A14</f>
        <v>43929</v>
      </c>
      <c r="C13" s="9">
        <f>Dados!B14</f>
        <v>50</v>
      </c>
      <c r="D13" s="31">
        <f t="shared" si="4"/>
        <v>6</v>
      </c>
      <c r="E13" s="32">
        <f>if(A13&lt;=Dados!$E$3,C13,C13- INDIRECT(ADDRESS(IF(A13&lt;=Dados!$E$3,1,A13-Dados!$E$3)+1,3)))</f>
        <v>50</v>
      </c>
      <c r="F13" s="33">
        <f>Dados!$E$2-E13</f>
        <v>618074</v>
      </c>
      <c r="G13" s="34">
        <f>iferror(D14*Dados!$E$3*Dados!$E$2/(E13*F13),"Sem infectados!")</f>
        <v>2.240181208</v>
      </c>
      <c r="H13" s="32">
        <f>if(A12&lt;=Dados!$E$3,H12+Dados!$E$6*H12*(Dados!$E$2-H12)/(Dados!$E$3*Dados!$E$2),H12+Dados!$E$6*(H12-INDIRECT(ADDRESS(IF(A12&lt;=Dados!$E$3,1,A12-Dados!$E$3)+1,8)))*(Dados!$E$2-H12)/(Dados!$E$3*Dados!$E$2))</f>
        <v>23.5354002</v>
      </c>
      <c r="I13" s="35">
        <f t="shared" si="1"/>
        <v>700.3750423</v>
      </c>
      <c r="J13" s="36">
        <f t="shared" si="2"/>
        <v>7869607798</v>
      </c>
      <c r="K13" s="16">
        <f t="shared" si="3"/>
        <v>2.321508287</v>
      </c>
    </row>
    <row r="14">
      <c r="A14" s="18">
        <v>13.0</v>
      </c>
      <c r="B14" s="30">
        <f>Dados!A15</f>
        <v>43930</v>
      </c>
      <c r="C14" s="9">
        <f>Dados!B15</f>
        <v>58</v>
      </c>
      <c r="D14" s="31">
        <f t="shared" si="4"/>
        <v>8</v>
      </c>
      <c r="E14" s="32">
        <f>if(A14&lt;=Dados!$E$3,C14,C14- INDIRECT(ADDRESS(IF(A14&lt;=Dados!$E$3,1,A14-Dados!$E$3)+1,3)))</f>
        <v>58</v>
      </c>
      <c r="F14" s="33">
        <f>Dados!$E$2-E14</f>
        <v>618066</v>
      </c>
      <c r="G14" s="34">
        <f>iferror(D15*Dados!$E$3*Dados!$E$2/(E14*F14),"Sem infectados!")</f>
        <v>0.4828039233</v>
      </c>
      <c r="H14" s="32">
        <f>if(A13&lt;=Dados!$E$3,H13+Dados!$E$6*H13*(Dados!$E$2-H13)/(Dados!$E$3*Dados!$E$2),H13+Dados!$E$6*(H13-INDIRECT(ADDRESS(IF(A13&lt;=Dados!$E$3,1,A13-Dados!$E$3)+1,8)))*(Dados!$E$2-H13)/(Dados!$E$3*Dados!$E$2))</f>
        <v>25.43981924</v>
      </c>
      <c r="I14" s="35">
        <f t="shared" si="1"/>
        <v>1060.165371</v>
      </c>
      <c r="J14" s="36">
        <f t="shared" si="2"/>
        <v>7868188489</v>
      </c>
      <c r="K14" s="16">
        <f t="shared" si="3"/>
        <v>2.18006949</v>
      </c>
    </row>
    <row r="15">
      <c r="A15" s="18">
        <v>14.0</v>
      </c>
      <c r="B15" s="30">
        <f>Dados!A16</f>
        <v>43931</v>
      </c>
      <c r="C15" s="9">
        <f>Dados!B16</f>
        <v>60</v>
      </c>
      <c r="D15" s="31">
        <f t="shared" si="4"/>
        <v>2</v>
      </c>
      <c r="E15" s="32">
        <f>if(A15&lt;=Dados!$E$3,C15,C15- INDIRECT(ADDRESS(IF(A15&lt;=Dados!$E$3,1,A15-Dados!$E$3)+1,3)))</f>
        <v>60</v>
      </c>
      <c r="F15" s="33">
        <f>Dados!$E$2-E15</f>
        <v>618064</v>
      </c>
      <c r="G15" s="34">
        <f>iferror(D16*Dados!$E$3*Dados!$E$2/(E15*F15),"Sem infectados!")</f>
        <v>0.9334239388</v>
      </c>
      <c r="H15" s="32">
        <f>if(A14&lt;=Dados!$E$3,H14+Dados!$E$6*H14*(Dados!$E$2-H14)/(Dados!$E$3*Dados!$E$2),H14+Dados!$E$6*(H14-INDIRECT(ADDRESS(IF(A14&lt;=Dados!$E$3,1,A14-Dados!$E$3)+1,8)))*(Dados!$E$2-H14)/(Dados!$E$3*Dados!$E$2))</f>
        <v>27.49833221</v>
      </c>
      <c r="I15" s="35">
        <f t="shared" si="1"/>
        <v>1056.358409</v>
      </c>
      <c r="J15" s="36">
        <f t="shared" si="2"/>
        <v>7867833681</v>
      </c>
      <c r="K15" s="16">
        <f t="shared" si="3"/>
        <v>2.091023379</v>
      </c>
    </row>
    <row r="16">
      <c r="A16" s="18">
        <v>15.0</v>
      </c>
      <c r="B16" s="30">
        <f>Dados!A17</f>
        <v>43932</v>
      </c>
      <c r="C16" s="9">
        <f>Dados!B17</f>
        <v>64</v>
      </c>
      <c r="D16" s="31">
        <f t="shared" si="4"/>
        <v>4</v>
      </c>
      <c r="E16" s="32">
        <f>if(A16&lt;=Dados!$E$3,C16,C16- INDIRECT(ADDRESS(IF(A16&lt;=Dados!$E$3,1,A16-Dados!$E$3)+1,3)))</f>
        <v>54</v>
      </c>
      <c r="F16" s="33">
        <f>Dados!$E$2-E16</f>
        <v>618070</v>
      </c>
      <c r="G16" s="34">
        <f>iferror(D17*Dados!$E$3*Dados!$E$2/(E16*F16),"Sem infectados!")</f>
        <v>0</v>
      </c>
      <c r="H16" s="32">
        <f>if(A15&lt;=Dados!$E$3,H15+Dados!$E$6*H15*(Dados!$E$2-H15)/(Dados!$E$3*Dados!$E$2),H15+Dados!$E$6*(H15-INDIRECT(ADDRESS(IF(A15&lt;=Dados!$E$3,1,A15-Dados!$E$3)+1,8)))*(Dados!$E$2-H15)/(Dados!$E$3*Dados!$E$2))</f>
        <v>29.7234064</v>
      </c>
      <c r="I16" s="35">
        <f t="shared" si="1"/>
        <v>1174.884869</v>
      </c>
      <c r="J16" s="36">
        <f t="shared" si="2"/>
        <v>7867124091</v>
      </c>
      <c r="K16" s="16">
        <f t="shared" si="3"/>
        <v>1.95162182</v>
      </c>
    </row>
    <row r="17">
      <c r="A17" s="18">
        <v>16.0</v>
      </c>
      <c r="B17" s="30">
        <f>Dados!A18</f>
        <v>43933</v>
      </c>
      <c r="C17" s="9">
        <f>Dados!B18</f>
        <v>64</v>
      </c>
      <c r="D17" s="31">
        <f t="shared" si="4"/>
        <v>0</v>
      </c>
      <c r="E17" s="32">
        <f>if(A17&lt;=Dados!$E$3,C17,C17- INDIRECT(ADDRESS(IF(A17&lt;=Dados!$E$3,1,A17-Dados!$E$3)+1,3)))</f>
        <v>54</v>
      </c>
      <c r="F17" s="33">
        <f>Dados!$E$2-E17</f>
        <v>618070</v>
      </c>
      <c r="G17" s="34">
        <f>iferror(D18*Dados!$E$3*Dados!$E$2/(E17*F17),"Sem infectados!")</f>
        <v>2.074255283</v>
      </c>
      <c r="H17" s="32">
        <f>if(A16&lt;=Dados!$E$3,H16+Dados!$E$6*H16*(Dados!$E$2-H16)/(Dados!$E$3*Dados!$E$2),H16+Dados!$E$6*(H16-INDIRECT(ADDRESS(IF(A16&lt;=Dados!$E$3,1,A16-Dados!$E$3)+1,8)))*(Dados!$E$2-H16)/(Dados!$E$3*Dados!$E$2))</f>
        <v>31.31935354</v>
      </c>
      <c r="I17" s="35">
        <f t="shared" si="1"/>
        <v>1068.024653</v>
      </c>
      <c r="J17" s="36">
        <f t="shared" si="2"/>
        <v>7867124091</v>
      </c>
      <c r="K17" s="16">
        <f t="shared" si="3"/>
        <v>1.959286412</v>
      </c>
    </row>
    <row r="18">
      <c r="A18" s="18">
        <v>17.0</v>
      </c>
      <c r="B18" s="30">
        <f>Dados!A19</f>
        <v>43934</v>
      </c>
      <c r="C18" s="9">
        <f>Dados!B19</f>
        <v>72</v>
      </c>
      <c r="D18" s="31">
        <f t="shared" si="4"/>
        <v>8</v>
      </c>
      <c r="E18" s="32">
        <f>if(A18&lt;=Dados!$E$3,C18,C18- INDIRECT(ADDRESS(IF(A18&lt;=Dados!$E$3,1,A18-Dados!$E$3)+1,3)))</f>
        <v>60</v>
      </c>
      <c r="F18" s="33">
        <f>Dados!$E$2-E18</f>
        <v>618064</v>
      </c>
      <c r="G18" s="34">
        <f>iferror(D19*Dados!$E$3*Dados!$E$2/(E18*F18),"Sem infectados!")</f>
        <v>0.7000679541</v>
      </c>
      <c r="H18" s="32">
        <f>if(A17&lt;=Dados!$E$3,H17+Dados!$E$6*H17*(Dados!$E$2-H17)/(Dados!$E$3*Dados!$E$2),H17+Dados!$E$6*(H17-INDIRECT(ADDRESS(IF(A17&lt;=Dados!$E$3,1,A17-Dados!$E$3)+1,8)))*(Dados!$E$2-H17)/(Dados!$E$3*Dados!$E$2))</f>
        <v>32.97895796</v>
      </c>
      <c r="I18" s="35">
        <f t="shared" si="1"/>
        <v>1522.641722</v>
      </c>
      <c r="J18" s="36">
        <f t="shared" si="2"/>
        <v>7865705006</v>
      </c>
      <c r="K18" s="16">
        <f t="shared" si="3"/>
        <v>1.885214738</v>
      </c>
    </row>
    <row r="19">
      <c r="A19" s="18">
        <v>18.0</v>
      </c>
      <c r="B19" s="30">
        <f>Dados!A20</f>
        <v>43935</v>
      </c>
      <c r="C19" s="9">
        <f>Dados!B20</f>
        <v>75</v>
      </c>
      <c r="D19" s="31">
        <f t="shared" si="4"/>
        <v>3</v>
      </c>
      <c r="E19" s="32">
        <f>if(A19&lt;=Dados!$E$3,C19,C19- INDIRECT(ADDRESS(IF(A19&lt;=Dados!$E$3,1,A19-Dados!$E$3)+1,3)))</f>
        <v>57</v>
      </c>
      <c r="F19" s="33">
        <f>Dados!$E$2-E19</f>
        <v>618067</v>
      </c>
      <c r="G19" s="34">
        <f>iferror(D20*Dados!$E$3*Dados!$E$2/(E19*F19),"Sem infectados!")</f>
        <v>0.9825467454</v>
      </c>
      <c r="H19" s="32">
        <f>if(A18&lt;=Dados!$E$3,H18+Dados!$E$6*H18*(Dados!$E$2-H18)/(Dados!$E$3*Dados!$E$2),H18+Dados!$E$6*(H18-INDIRECT(ADDRESS(IF(A18&lt;=Dados!$E$3,1,A18-Dados!$E$3)+1,8)))*(Dados!$E$2-H18)/(Dados!$E$3*Dados!$E$2))</f>
        <v>34.70207185</v>
      </c>
      <c r="I19" s="35">
        <f t="shared" si="1"/>
        <v>1623.923013</v>
      </c>
      <c r="J19" s="36">
        <f t="shared" si="2"/>
        <v>7865172882</v>
      </c>
      <c r="K19" s="16">
        <f t="shared" si="3"/>
        <v>1.835066516</v>
      </c>
    </row>
    <row r="20">
      <c r="A20" s="18">
        <v>19.0</v>
      </c>
      <c r="B20" s="30">
        <f>Dados!A21</f>
        <v>43936</v>
      </c>
      <c r="C20" s="9">
        <f>Dados!B21</f>
        <v>79</v>
      </c>
      <c r="D20" s="31">
        <f t="shared" si="4"/>
        <v>4</v>
      </c>
      <c r="E20" s="32">
        <f>if(A20&lt;=Dados!$E$3,C20,C20- INDIRECT(ADDRESS(IF(A20&lt;=Dados!$E$3,1,A20-Dados!$E$3)+1,3)))</f>
        <v>60</v>
      </c>
      <c r="F20" s="33">
        <f>Dados!$E$2-E20</f>
        <v>618064</v>
      </c>
      <c r="G20" s="34">
        <f>iferror(D21*Dados!$E$3*Dados!$E$2/(E20*F20),"Sem infectados!")</f>
        <v>0.9334239388</v>
      </c>
      <c r="H20" s="32">
        <f>if(A19&lt;=Dados!$E$3,H19+Dados!$E$6*H19*(Dados!$E$2-H19)/(Dados!$E$3*Dados!$E$2),H19+Dados!$E$6*(H19-INDIRECT(ADDRESS(IF(A19&lt;=Dados!$E$3,1,A19-Dados!$E$3)+1,8)))*(Dados!$E$2-H19)/(Dados!$E$3*Dados!$E$2))</f>
        <v>36.48810675</v>
      </c>
      <c r="I20" s="35">
        <f t="shared" si="1"/>
        <v>1807.261068</v>
      </c>
      <c r="J20" s="36">
        <f t="shared" si="2"/>
        <v>7864463412</v>
      </c>
      <c r="K20" s="16">
        <f t="shared" si="3"/>
        <v>1.787611643</v>
      </c>
    </row>
    <row r="21">
      <c r="A21" s="18">
        <v>20.0</v>
      </c>
      <c r="B21" s="30">
        <f>Dados!A22</f>
        <v>43937</v>
      </c>
      <c r="C21" s="9">
        <f>Dados!B22</f>
        <v>83</v>
      </c>
      <c r="D21" s="31">
        <f t="shared" si="4"/>
        <v>4</v>
      </c>
      <c r="E21" s="32">
        <f>if(A21&lt;=Dados!$E$3,C21,C21- INDIRECT(ADDRESS(IF(A21&lt;=Dados!$E$3,1,A21-Dados!$E$3)+1,3)))</f>
        <v>61</v>
      </c>
      <c r="F21" s="33">
        <f>Dados!$E$2-E21</f>
        <v>618063</v>
      </c>
      <c r="G21" s="34">
        <f>iferror(D22*Dados!$E$3*Dados!$E$2/(E21*F21),"Sem infectados!")</f>
        <v>1.147654241</v>
      </c>
      <c r="H21" s="32">
        <f>if(A20&lt;=Dados!$E$3,H20+Dados!$E$6*H20*(Dados!$E$2-H20)/(Dados!$E$3*Dados!$E$2),H20+Dados!$E$6*(H20-INDIRECT(ADDRESS(IF(A20&lt;=Dados!$E$3,1,A20-Dados!$E$3)+1,8)))*(Dados!$E$2-H20)/(Dados!$E$3*Dados!$E$2))</f>
        <v>38.33596314</v>
      </c>
      <c r="I21" s="35">
        <f t="shared" si="1"/>
        <v>1994.876189</v>
      </c>
      <c r="J21" s="36">
        <f t="shared" si="2"/>
        <v>7863753973</v>
      </c>
      <c r="K21" s="16">
        <f t="shared" si="3"/>
        <v>1.755613773</v>
      </c>
    </row>
    <row r="22">
      <c r="A22" s="18">
        <v>21.0</v>
      </c>
      <c r="B22" s="30">
        <f>Dados!A23</f>
        <v>43938</v>
      </c>
      <c r="C22" s="9">
        <f>Dados!B23</f>
        <v>88</v>
      </c>
      <c r="D22" s="31">
        <f t="shared" si="4"/>
        <v>5</v>
      </c>
      <c r="E22" s="32">
        <f>if(A22&lt;=Dados!$E$3,C22,C22- INDIRECT(ADDRESS(IF(A22&lt;=Dados!$E$3,1,A22-Dados!$E$3)+1,3)))</f>
        <v>63</v>
      </c>
      <c r="F22" s="33">
        <f>Dados!$E$2-E22</f>
        <v>618061</v>
      </c>
      <c r="G22" s="34">
        <f>iferror(D23*Dados!$E$3*Dados!$E$2/(E22*F22),"Sem infectados!")</f>
        <v>0.6667346211</v>
      </c>
      <c r="H22" s="32">
        <f>if(A21&lt;=Dados!$E$3,H21+Dados!$E$6*H21*(Dados!$E$2-H21)/(Dados!$E$3*Dados!$E$2),H21+Dados!$E$6*(H21-INDIRECT(ADDRESS(IF(A21&lt;=Dados!$E$3,1,A21-Dados!$E$3)+1,8)))*(Dados!$E$2-H21)/(Dados!$E$3*Dados!$E$2))</f>
        <v>40.24395169</v>
      </c>
      <c r="I22" s="35">
        <f t="shared" si="1"/>
        <v>2280.64015</v>
      </c>
      <c r="J22" s="36">
        <f t="shared" si="2"/>
        <v>7862867220</v>
      </c>
      <c r="K22" s="16">
        <f t="shared" si="3"/>
        <v>1.703762385</v>
      </c>
    </row>
    <row r="23">
      <c r="A23" s="18">
        <v>22.0</v>
      </c>
      <c r="B23" s="30">
        <f>Dados!A24</f>
        <v>43939</v>
      </c>
      <c r="C23" s="9">
        <f>Dados!B24</f>
        <v>91</v>
      </c>
      <c r="D23" s="31">
        <f t="shared" si="4"/>
        <v>3</v>
      </c>
      <c r="E23" s="32">
        <f>if(A23&lt;=Dados!$E$3,C23,C23- INDIRECT(ADDRESS(IF(A23&lt;=Dados!$E$3,1,A23-Dados!$E$3)+1,3)))</f>
        <v>56</v>
      </c>
      <c r="F23" s="33">
        <f>Dados!$E$2-E23</f>
        <v>618068</v>
      </c>
      <c r="G23" s="34">
        <f>iferror(D24*Dados!$E$3*Dados!$E$2/(E23*F23),"Sem infectados!")</f>
        <v>0.5000453025</v>
      </c>
      <c r="H23" s="32">
        <f>if(A22&lt;=Dados!$E$3,H22+Dados!$E$6*H22*(Dados!$E$2-H22)/(Dados!$E$3*Dados!$E$2),H22+Dados!$E$6*(H22-INDIRECT(ADDRESS(IF(A22&lt;=Dados!$E$3,1,A22-Dados!$E$3)+1,8)))*(Dados!$E$2-H22)/(Dados!$E$3*Dados!$E$2))</f>
        <v>42.20970496</v>
      </c>
      <c r="I23" s="35">
        <f t="shared" si="1"/>
        <v>2380.49289</v>
      </c>
      <c r="J23" s="36">
        <f t="shared" si="2"/>
        <v>7862335192</v>
      </c>
      <c r="K23" s="16">
        <f t="shared" si="3"/>
        <v>1.649047972</v>
      </c>
    </row>
    <row r="24">
      <c r="A24" s="18">
        <v>23.0</v>
      </c>
      <c r="B24" s="30">
        <f>Dados!A25</f>
        <v>43940</v>
      </c>
      <c r="C24" s="9">
        <f>Dados!B25</f>
        <v>93</v>
      </c>
      <c r="D24" s="31">
        <f t="shared" si="4"/>
        <v>2</v>
      </c>
      <c r="E24" s="32">
        <f>if(A24&lt;=Dados!$E$3,C24,C24- INDIRECT(ADDRESS(IF(A24&lt;=Dados!$E$3,1,A24-Dados!$E$3)+1,3)))</f>
        <v>55</v>
      </c>
      <c r="F24" s="33">
        <f>Dados!$E$2-E24</f>
        <v>618069</v>
      </c>
      <c r="G24" s="34">
        <f>iferror(D25*Dados!$E$3*Dados!$E$2/(E24*F24),"Sem infectados!")</f>
        <v>1.018272423</v>
      </c>
      <c r="H24" s="32">
        <f>if(A23&lt;=Dados!$E$3,H23+Dados!$E$6*H23*(Dados!$E$2-H23)/(Dados!$E$3*Dados!$E$2),H23+Dados!$E$6*(H23-INDIRECT(ADDRESS(IF(A23&lt;=Dados!$E$3,1,A23-Dados!$E$3)+1,8)))*(Dados!$E$2-H23)/(Dados!$E$3*Dados!$E$2))</f>
        <v>44.23007879</v>
      </c>
      <c r="I24" s="35">
        <f t="shared" si="1"/>
        <v>2378.505215</v>
      </c>
      <c r="J24" s="36">
        <f t="shared" si="2"/>
        <v>7861980517</v>
      </c>
      <c r="K24" s="16">
        <f t="shared" si="3"/>
        <v>1.621622948</v>
      </c>
    </row>
    <row r="25">
      <c r="A25" s="18">
        <v>24.0</v>
      </c>
      <c r="B25" s="30">
        <f>Dados!A26</f>
        <v>43941</v>
      </c>
      <c r="C25" s="9">
        <f>Dados!B26</f>
        <v>97</v>
      </c>
      <c r="D25" s="31">
        <f t="shared" si="4"/>
        <v>4</v>
      </c>
      <c r="E25" s="32">
        <f>if(A25&lt;=Dados!$E$3,C25,C25- INDIRECT(ADDRESS(IF(A25&lt;=Dados!$E$3,1,A25-Dados!$E$3)+1,3)))</f>
        <v>59</v>
      </c>
      <c r="F25" s="33">
        <f>Dados!$E$2-E25</f>
        <v>618065</v>
      </c>
      <c r="G25" s="34">
        <f>iferror(D26*Dados!$E$3*Dados!$E$2/(E25*F25),"Sem infectados!")</f>
        <v>0</v>
      </c>
      <c r="H25" s="32">
        <f>if(A24&lt;=Dados!$E$3,H24+Dados!$E$6*H24*(Dados!$E$2-H24)/(Dados!$E$3*Dados!$E$2),H24+Dados!$E$6*(H24-INDIRECT(ADDRESS(IF(A24&lt;=Dados!$E$3,1,A24-Dados!$E$3)+1,8)))*(Dados!$E$2-H24)/(Dados!$E$3*Dados!$E$2))</f>
        <v>46.30104208</v>
      </c>
      <c r="I25" s="35">
        <f t="shared" si="1"/>
        <v>2570.384334</v>
      </c>
      <c r="J25" s="36">
        <f t="shared" si="2"/>
        <v>7861271190</v>
      </c>
      <c r="K25" s="16">
        <f t="shared" si="3"/>
        <v>1.554055326</v>
      </c>
    </row>
    <row r="26">
      <c r="A26" s="18">
        <v>25.0</v>
      </c>
      <c r="B26" s="30">
        <f>Dados!A27</f>
        <v>43942</v>
      </c>
      <c r="C26" s="9">
        <f>Dados!B27</f>
        <v>97</v>
      </c>
      <c r="D26" s="31">
        <f t="shared" si="4"/>
        <v>0</v>
      </c>
      <c r="E26" s="32">
        <f>if(A26&lt;=Dados!$E$3,C26,C26- INDIRECT(ADDRESS(IF(A26&lt;=Dados!$E$3,1,A26-Dados!$E$3)+1,3)))</f>
        <v>53</v>
      </c>
      <c r="F26" s="33">
        <f>Dados!$E$2-E26</f>
        <v>618071</v>
      </c>
      <c r="G26" s="34">
        <f>iferror(D27*Dados!$E$3*Dados!$E$2/(E26*F26),"Sem infectados!")</f>
        <v>0.2641735945</v>
      </c>
      <c r="H26" s="32">
        <f>if(A25&lt;=Dados!$E$3,H25+Dados!$E$6*H25*(Dados!$E$2-H25)/(Dados!$E$3*Dados!$E$2),H25+Dados!$E$6*(H25-INDIRECT(ADDRESS(IF(A25&lt;=Dados!$E$3,1,A25-Dados!$E$3)+1,8)))*(Dados!$E$2-H25)/(Dados!$E$3*Dados!$E$2))</f>
        <v>48.41755388</v>
      </c>
      <c r="I26" s="35">
        <f t="shared" si="1"/>
        <v>2360.254071</v>
      </c>
      <c r="J26" s="36">
        <f t="shared" si="2"/>
        <v>7861271190</v>
      </c>
      <c r="K26" s="16">
        <f t="shared" si="3"/>
        <v>1.502460056</v>
      </c>
    </row>
    <row r="27">
      <c r="A27" s="18">
        <v>26.0</v>
      </c>
      <c r="B27" s="30">
        <f>Dados!A28</f>
        <v>43943</v>
      </c>
      <c r="C27" s="9">
        <f>Dados!B28</f>
        <v>98</v>
      </c>
      <c r="D27" s="31">
        <f t="shared" si="4"/>
        <v>1</v>
      </c>
      <c r="E27" s="32">
        <f>if(A27&lt;=Dados!$E$3,C27,C27- INDIRECT(ADDRESS(IF(A27&lt;=Dados!$E$3,1,A27-Dados!$E$3)+1,3)))</f>
        <v>48</v>
      </c>
      <c r="F27" s="33">
        <f>Dados!$E$2-E27</f>
        <v>618076</v>
      </c>
      <c r="G27" s="34">
        <f>iferror(D28*Dados!$E$3*Dados!$E$2/(E27*F27),"Sem infectados!")</f>
        <v>2.916893176</v>
      </c>
      <c r="H27" s="32">
        <f>if(A26&lt;=Dados!$E$3,H26+Dados!$E$6*H26*(Dados!$E$2-H26)/(Dados!$E$3*Dados!$E$2),H26+Dados!$E$6*(H26-INDIRECT(ADDRESS(IF(A26&lt;=Dados!$E$3,1,A26-Dados!$E$3)+1,8)))*(Dados!$E$2-H26)/(Dados!$E$3*Dados!$E$2))</f>
        <v>50.57342641</v>
      </c>
      <c r="I27" s="35">
        <f t="shared" si="1"/>
        <v>2249.279882</v>
      </c>
      <c r="J27" s="36">
        <f t="shared" si="2"/>
        <v>7861093864</v>
      </c>
      <c r="K27" s="16">
        <f t="shared" si="3"/>
        <v>1.55686133</v>
      </c>
    </row>
    <row r="28">
      <c r="A28" s="18">
        <v>27.0</v>
      </c>
      <c r="B28" s="30">
        <f>Dados!A29</f>
        <v>43944</v>
      </c>
      <c r="C28" s="9">
        <f>Dados!B29</f>
        <v>108</v>
      </c>
      <c r="D28" s="31">
        <f t="shared" si="4"/>
        <v>10</v>
      </c>
      <c r="E28" s="32">
        <f>if(A28&lt;=Dados!$E$3,C28,C28- INDIRECT(ADDRESS(IF(A28&lt;=Dados!$E$3,1,A28-Dados!$E$3)+1,3)))</f>
        <v>50</v>
      </c>
      <c r="F28" s="33">
        <f>Dados!$E$2-E28</f>
        <v>618074</v>
      </c>
      <c r="G28" s="34">
        <f>iferror(D29*Dados!$E$3*Dados!$E$2/(E28*F28),"Sem infectados!")</f>
        <v>3.080249161</v>
      </c>
      <c r="H28" s="32">
        <f>if(A27&lt;=Dados!$E$3,H27+Dados!$E$6*H27*(Dados!$E$2-H27)/(Dados!$E$3*Dados!$E$2),H27+Dados!$E$6*(H27-INDIRECT(ADDRESS(IF(A27&lt;=Dados!$E$3,1,A27-Dados!$E$3)+1,8)))*(Dados!$E$2-H27)/(Dados!$E$3*Dados!$E$2))</f>
        <v>52.76117248</v>
      </c>
      <c r="I28" s="35">
        <f t="shared" si="1"/>
        <v>3051.328066</v>
      </c>
      <c r="J28" s="36">
        <f t="shared" si="2"/>
        <v>7859320708</v>
      </c>
      <c r="K28" s="16">
        <f t="shared" si="3"/>
        <v>1.613283102</v>
      </c>
    </row>
    <row r="29">
      <c r="A29" s="18">
        <v>28.0</v>
      </c>
      <c r="B29" s="30">
        <f>Dados!A30</f>
        <v>43945</v>
      </c>
      <c r="C29" s="9">
        <f>Dados!B30</f>
        <v>119</v>
      </c>
      <c r="D29" s="31">
        <f t="shared" si="4"/>
        <v>11</v>
      </c>
      <c r="E29" s="32">
        <f>if(A29&lt;=Dados!$E$3,C29,C29- INDIRECT(ADDRESS(IF(A29&lt;=Dados!$E$3,1,A29-Dados!$E$3)+1,3)))</f>
        <v>59</v>
      </c>
      <c r="F29" s="33">
        <f>Dados!$E$2-E29</f>
        <v>618065</v>
      </c>
      <c r="G29" s="34">
        <f>iferror(D30*Dados!$E$3*Dados!$E$2/(E29*F29),"Sem infectados!")</f>
        <v>1.423864722</v>
      </c>
      <c r="H29" s="32">
        <f>if(A28&lt;=Dados!$E$3,H28+Dados!$E$6*H28*(Dados!$E$2-H28)/(Dados!$E$3*Dados!$E$2),H28+Dados!$E$6*(H28-INDIRECT(ADDRESS(IF(A28&lt;=Dados!$E$3,1,A28-Dados!$E$3)+1,8)))*(Dados!$E$2-H28)/(Dados!$E$3*Dados!$E$2))</f>
        <v>54.97183576</v>
      </c>
      <c r="I29" s="35">
        <f t="shared" si="1"/>
        <v>4099.605816</v>
      </c>
      <c r="J29" s="36">
        <f t="shared" si="2"/>
        <v>7857370467</v>
      </c>
      <c r="K29" s="16">
        <f t="shared" si="3"/>
        <v>1.60651816</v>
      </c>
    </row>
    <row r="30">
      <c r="A30" s="18">
        <v>29.0</v>
      </c>
      <c r="B30" s="30">
        <f>Dados!A31</f>
        <v>43946</v>
      </c>
      <c r="C30" s="9">
        <f>Dados!B31</f>
        <v>125</v>
      </c>
      <c r="D30" s="31">
        <f t="shared" si="4"/>
        <v>6</v>
      </c>
      <c r="E30" s="32">
        <f>if(A30&lt;=Dados!$E$3,C30,C30- INDIRECT(ADDRESS(IF(A30&lt;=Dados!$E$3,1,A30-Dados!$E$3)+1,3)))</f>
        <v>61</v>
      </c>
      <c r="F30" s="33">
        <f>Dados!$E$2-E30</f>
        <v>618063</v>
      </c>
      <c r="G30" s="34">
        <f>iferror(D31*Dados!$E$3*Dados!$E$2/(E30*F30),"Sem infectados!")</f>
        <v>0.6885925444</v>
      </c>
      <c r="H30" s="32">
        <f>if(A29&lt;=Dados!$E$3,H29+Dados!$E$6*H29*(Dados!$E$2-H29)/(Dados!$E$3*Dados!$E$2),H29+Dados!$E$6*(H29-INDIRECT(ADDRESS(IF(A29&lt;=Dados!$E$3,1,A29-Dados!$E$3)+1,8)))*(Dados!$E$2-H29)/(Dados!$E$3*Dados!$E$2))</f>
        <v>57.19480208</v>
      </c>
      <c r="I30" s="35">
        <f t="shared" si="1"/>
        <v>4597.544865</v>
      </c>
      <c r="J30" s="36">
        <f t="shared" si="2"/>
        <v>7856306801</v>
      </c>
      <c r="K30" s="16">
        <f t="shared" si="3"/>
        <v>1.574865552</v>
      </c>
    </row>
    <row r="31">
      <c r="A31" s="18">
        <v>30.0</v>
      </c>
      <c r="B31" s="30">
        <f>Dados!A32</f>
        <v>43947</v>
      </c>
      <c r="C31" s="9">
        <f>Dados!B32</f>
        <v>128</v>
      </c>
      <c r="D31" s="31">
        <f t="shared" si="4"/>
        <v>3</v>
      </c>
      <c r="E31" s="32">
        <f>if(A31&lt;=Dados!$E$3,C31,C31- INDIRECT(ADDRESS(IF(A31&lt;=Dados!$E$3,1,A31-Dados!$E$3)+1,3)))</f>
        <v>64</v>
      </c>
      <c r="F31" s="33">
        <f>Dados!$E$2-E31</f>
        <v>618060</v>
      </c>
      <c r="G31" s="34">
        <f>iferror(D32*Dados!$E$3*Dados!$E$2/(E31*F31),"Sem infectados!")</f>
        <v>0.437545303</v>
      </c>
      <c r="H31" s="32">
        <f>if(A30&lt;=Dados!$E$3,H30+Dados!$E$6*H30*(Dados!$E$2-H30)/(Dados!$E$3*Dados!$E$2),H30+Dados!$E$6*(H30-INDIRECT(ADDRESS(IF(A30&lt;=Dados!$E$3,1,A30-Dados!$E$3)+1,8)))*(Dados!$E$2-H30)/(Dados!$E$3*Dados!$E$2))</f>
        <v>59.41758985</v>
      </c>
      <c r="I31" s="35">
        <f t="shared" si="1"/>
        <v>4703.546981</v>
      </c>
      <c r="J31" s="36">
        <f t="shared" si="2"/>
        <v>7855774995</v>
      </c>
      <c r="K31" s="16">
        <f t="shared" ref="K31:K1069" si="5">AVERAGE(G2:G31)</f>
        <v>1.536954877</v>
      </c>
    </row>
    <row r="32">
      <c r="A32" s="18">
        <v>31.0</v>
      </c>
      <c r="B32" s="30">
        <f>Dados!A33</f>
        <v>43948</v>
      </c>
      <c r="C32" s="9">
        <f>Dados!B33</f>
        <v>130</v>
      </c>
      <c r="D32" s="31">
        <f t="shared" si="4"/>
        <v>2</v>
      </c>
      <c r="E32" s="32">
        <f>if(A32&lt;=Dados!$E$3,C32,C32- INDIRECT(ADDRESS(IF(A32&lt;=Dados!$E$3,1,A32-Dados!$E$3)+1,3)))</f>
        <v>58</v>
      </c>
      <c r="F32" s="33">
        <f>Dados!$E$2-E32</f>
        <v>618066</v>
      </c>
      <c r="G32" s="34">
        <f>iferror(D33*Dados!$E$3*Dados!$E$2/(E32*F32),"Sem infectados!")</f>
        <v>0</v>
      </c>
      <c r="H32" s="32">
        <f>if(A31&lt;=Dados!$E$3,H31+Dados!$E$6*H31*(Dados!$E$2-H31)/(Dados!$E$3*Dados!$E$2),H31+Dados!$E$6*(H31-INDIRECT(ADDRESS(IF(A31&lt;=Dados!$E$3,1,A31-Dados!$E$3)+1,8)))*(Dados!$E$2-H31)/(Dados!$E$3*Dados!$E$2))</f>
        <v>61.69108889</v>
      </c>
      <c r="I32" s="35">
        <f t="shared" si="1"/>
        <v>4666.107337</v>
      </c>
      <c r="J32" s="36">
        <f t="shared" si="2"/>
        <v>7855420468</v>
      </c>
      <c r="K32" s="16">
        <f t="shared" si="5"/>
        <v>1.536954877</v>
      </c>
    </row>
    <row r="33">
      <c r="A33" s="18">
        <v>32.0</v>
      </c>
      <c r="B33" s="30">
        <f>Dados!A34</f>
        <v>43949</v>
      </c>
      <c r="C33" s="18">
        <v>130.0</v>
      </c>
      <c r="D33" s="31">
        <f t="shared" si="4"/>
        <v>0</v>
      </c>
      <c r="E33" s="32">
        <f>if(A33&lt;=Dados!$E$3,C33,C33- INDIRECT(ADDRESS(IF(A33&lt;=Dados!$E$3,1,A33-Dados!$E$3)+1,3)))</f>
        <v>55</v>
      </c>
      <c r="F33" s="33">
        <f>Dados!$E$2-E33</f>
        <v>618069</v>
      </c>
      <c r="G33" s="34">
        <f>iferror(D34*Dados!$E$3*Dados!$E$2/(E33*F33),"Sem infectados!")</f>
        <v>0</v>
      </c>
      <c r="H33" s="32">
        <f>if(A32&lt;=Dados!$E$3,H32+Dados!$E$6*H32*(Dados!$E$2-H32)/(Dados!$E$3*Dados!$E$2),H32+Dados!$E$6*(H32-INDIRECT(ADDRESS(IF(A32&lt;=Dados!$E$3,1,A32-Dados!$E$3)+1,8)))*(Dados!$E$2-H32)/(Dados!$E$3*Dados!$E$2))</f>
        <v>64.01425113</v>
      </c>
      <c r="I33" s="35">
        <f t="shared" si="1"/>
        <v>4354.119053</v>
      </c>
      <c r="J33" s="36">
        <f t="shared" si="2"/>
        <v>7855420468</v>
      </c>
      <c r="K33" s="16">
        <f t="shared" si="5"/>
        <v>1.443620034</v>
      </c>
    </row>
    <row r="34">
      <c r="A34" s="18">
        <v>33.0</v>
      </c>
      <c r="B34" s="30">
        <f>Dados!A35</f>
        <v>43950</v>
      </c>
      <c r="C34" s="18">
        <v>130.0</v>
      </c>
      <c r="D34" s="31">
        <f t="shared" si="4"/>
        <v>0</v>
      </c>
      <c r="E34" s="32">
        <f>if(A34&lt;=Dados!$E$3,C34,C34- INDIRECT(ADDRESS(IF(A34&lt;=Dados!$E$3,1,A34-Dados!$E$3)+1,3)))</f>
        <v>51</v>
      </c>
      <c r="F34" s="33">
        <f>Dados!$E$2-E34</f>
        <v>618073</v>
      </c>
      <c r="G34" s="34">
        <f>iferror(D35*Dados!$E$3*Dados!$E$2/(E34*F34),"Sem infectados!")</f>
        <v>0.5490649099</v>
      </c>
      <c r="H34" s="32">
        <f>if(A33&lt;=Dados!$E$3,H33+Dados!$E$6*H33*(Dados!$E$2-H33)/(Dados!$E$3*Dados!$E$2),H33+Dados!$E$6*(H33-INDIRECT(ADDRESS(IF(A33&lt;=Dados!$E$3,1,A33-Dados!$E$3)+1,8)))*(Dados!$E$2-H33)/(Dados!$E$3*Dados!$E$2))</f>
        <v>66.38595571</v>
      </c>
      <c r="I34" s="35">
        <f t="shared" si="1"/>
        <v>4046.746631</v>
      </c>
      <c r="J34" s="36">
        <f t="shared" si="2"/>
        <v>7855420468</v>
      </c>
      <c r="K34" s="16">
        <f t="shared" si="5"/>
        <v>1.228584334</v>
      </c>
    </row>
    <row r="35">
      <c r="A35" s="18">
        <v>34.0</v>
      </c>
      <c r="B35" s="30">
        <f>Dados!A36</f>
        <v>43951</v>
      </c>
      <c r="C35" s="9">
        <f>Dados!B36</f>
        <v>132</v>
      </c>
      <c r="D35" s="31">
        <f t="shared" si="4"/>
        <v>2</v>
      </c>
      <c r="E35" s="32">
        <f>if(A35&lt;=Dados!$E$3,C35,C35- INDIRECT(ADDRESS(IF(A35&lt;=Dados!$E$3,1,A35-Dados!$E$3)+1,3)))</f>
        <v>49</v>
      </c>
      <c r="F35" s="33">
        <f>Dados!$E$2-E35</f>
        <v>618075</v>
      </c>
      <c r="G35" s="34">
        <f>iferror(D36*Dados!$E$3*Dados!$E$2/(E35*F35),"Sem infectados!")</f>
        <v>1.71442162</v>
      </c>
      <c r="H35" s="32">
        <f>if(A34&lt;=Dados!$E$3,H34+Dados!$E$6*H34*(Dados!$E$2-H34)/(Dados!$E$3*Dados!$E$2),H34+Dados!$E$6*(H34-INDIRECT(ADDRESS(IF(A34&lt;=Dados!$E$3,1,A34-Dados!$E$3)+1,8)))*(Dados!$E$2-H34)/(Dados!$E$3*Dados!$E$2))</f>
        <v>68.80503866</v>
      </c>
      <c r="I35" s="35">
        <f t="shared" si="1"/>
        <v>3993.603139</v>
      </c>
      <c r="J35" s="36">
        <f t="shared" si="2"/>
        <v>7855065949</v>
      </c>
      <c r="K35" s="16">
        <f t="shared" si="5"/>
        <v>1.259805041</v>
      </c>
    </row>
    <row r="36">
      <c r="A36" s="18">
        <v>35.0</v>
      </c>
      <c r="B36" s="30">
        <f>Dados!A37</f>
        <v>43952</v>
      </c>
      <c r="C36" s="9">
        <f>Dados!B37</f>
        <v>138</v>
      </c>
      <c r="D36" s="31">
        <f t="shared" si="4"/>
        <v>6</v>
      </c>
      <c r="E36" s="32">
        <f>if(A36&lt;=Dados!$E$3,C36,C36- INDIRECT(ADDRESS(IF(A36&lt;=Dados!$E$3,1,A36-Dados!$E$3)+1,3)))</f>
        <v>50</v>
      </c>
      <c r="F36" s="33">
        <f>Dados!$E$2-E36</f>
        <v>618074</v>
      </c>
      <c r="G36" s="34">
        <f>iferror(D37*Dados!$E$3*Dados!$E$2/(E36*F36),"Sem infectados!")</f>
        <v>0.840067953</v>
      </c>
      <c r="H36" s="32">
        <f>if(A35&lt;=Dados!$E$3,H35+Dados!$E$6*H35*(Dados!$E$2-H35)/(Dados!$E$3*Dados!$E$2),H35+Dados!$E$6*(H35-INDIRECT(ADDRESS(IF(A35&lt;=Dados!$E$3,1,A35-Dados!$E$3)+1,8)))*(Dados!$E$2-H35)/(Dados!$E$3*Dados!$E$2))</f>
        <v>71.27033082</v>
      </c>
      <c r="I36" s="35">
        <f t="shared" si="1"/>
        <v>4452.848749</v>
      </c>
      <c r="J36" s="36">
        <f t="shared" si="2"/>
        <v>7854002439</v>
      </c>
      <c r="K36" s="16">
        <f t="shared" si="5"/>
        <v>1.21412083</v>
      </c>
    </row>
    <row r="37">
      <c r="A37" s="18">
        <v>36.0</v>
      </c>
      <c r="B37" s="30">
        <f>Dados!A38</f>
        <v>43953</v>
      </c>
      <c r="C37" s="9">
        <f>Dados!B38</f>
        <v>141</v>
      </c>
      <c r="D37" s="31">
        <f t="shared" si="4"/>
        <v>3</v>
      </c>
      <c r="E37" s="32">
        <f>if(A37&lt;=Dados!$E$3,C37,C37- INDIRECT(ADDRESS(IF(A37&lt;=Dados!$E$3,1,A37-Dados!$E$3)+1,3)))</f>
        <v>50</v>
      </c>
      <c r="F37" s="33">
        <f>Dados!$E$2-E37</f>
        <v>618074</v>
      </c>
      <c r="G37" s="34">
        <f>iferror(D38*Dados!$E$3*Dados!$E$2/(E37*F37),"Sem infectados!")</f>
        <v>0.840067953</v>
      </c>
      <c r="H37" s="32">
        <f>if(A36&lt;=Dados!$E$3,H36+Dados!$E$6*H36*(Dados!$E$2-H36)/(Dados!$E$3*Dados!$E$2),H36+Dados!$E$6*(H36-INDIRECT(ADDRESS(IF(A36&lt;=Dados!$E$3,1,A36-Dados!$E$3)+1,8)))*(Dados!$E$2-H36)/(Dados!$E$3*Dados!$E$2))</f>
        <v>73.78070512</v>
      </c>
      <c r="I37" s="35">
        <f t="shared" si="1"/>
        <v>4518.433605</v>
      </c>
      <c r="J37" s="36">
        <f t="shared" si="2"/>
        <v>7853470711</v>
      </c>
      <c r="K37" s="16">
        <f t="shared" si="5"/>
        <v>1.178484467</v>
      </c>
    </row>
    <row r="38">
      <c r="A38" s="18">
        <v>37.0</v>
      </c>
      <c r="B38" s="30">
        <f>Dados!A39</f>
        <v>43954</v>
      </c>
      <c r="C38" s="9">
        <f>Dados!B39</f>
        <v>144</v>
      </c>
      <c r="D38" s="31">
        <f t="shared" si="4"/>
        <v>3</v>
      </c>
      <c r="E38" s="32">
        <f>if(A38&lt;=Dados!$E$3,C38,C38- INDIRECT(ADDRESS(IF(A38&lt;=Dados!$E$3,1,A38-Dados!$E$3)+1,3)))</f>
        <v>51</v>
      </c>
      <c r="F38" s="33">
        <f>Dados!$E$2-E38</f>
        <v>618073</v>
      </c>
      <c r="G38" s="34">
        <f>iferror(D39*Dados!$E$3*Dados!$E$2/(E38*F38),"Sem infectados!")</f>
        <v>0.274532455</v>
      </c>
      <c r="H38" s="32">
        <f>if(A37&lt;=Dados!$E$3,H37+Dados!$E$6*H37*(Dados!$E$2-H37)/(Dados!$E$3*Dados!$E$2),H37+Dados!$E$6*(H37-INDIRECT(ADDRESS(IF(A37&lt;=Dados!$E$3,1,A37-Dados!$E$3)+1,8)))*(Dados!$E$2-H37)/(Dados!$E$3*Dados!$E$2))</f>
        <v>76.33513485</v>
      </c>
      <c r="I38" s="35">
        <f t="shared" si="1"/>
        <v>4578.533976</v>
      </c>
      <c r="J38" s="36">
        <f t="shared" si="2"/>
        <v>7852939001</v>
      </c>
      <c r="K38" s="16">
        <f t="shared" si="5"/>
        <v>1.000961332</v>
      </c>
    </row>
    <row r="39">
      <c r="A39" s="18">
        <v>38.0</v>
      </c>
      <c r="B39" s="30">
        <f>Dados!A40</f>
        <v>43955</v>
      </c>
      <c r="C39" s="9">
        <f>Dados!B40</f>
        <v>145</v>
      </c>
      <c r="D39" s="31">
        <f t="shared" si="4"/>
        <v>1</v>
      </c>
      <c r="E39" s="32">
        <f>if(A39&lt;=Dados!$E$3,C39,C39- INDIRECT(ADDRESS(IF(A39&lt;=Dados!$E$3,1,A39-Dados!$E$3)+1,3)))</f>
        <v>48</v>
      </c>
      <c r="F39" s="33">
        <f>Dados!$E$2-E39</f>
        <v>618076</v>
      </c>
      <c r="G39" s="34">
        <f>iferror(D40*Dados!$E$3*Dados!$E$2/(E39*F39),"Sem infectados!")</f>
        <v>0.8750679528</v>
      </c>
      <c r="H39" s="32">
        <f>if(A38&lt;=Dados!$E$3,H38+Dados!$E$6*H38*(Dados!$E$2-H38)/(Dados!$E$3*Dados!$E$2),H38+Dados!$E$6*(H38-INDIRECT(ADDRESS(IF(A38&lt;=Dados!$E$3,1,A38-Dados!$E$3)+1,8)))*(Dados!$E$2-H38)/(Dados!$E$3*Dados!$E$2))</f>
        <v>78.93276465</v>
      </c>
      <c r="I39" s="35">
        <f t="shared" si="1"/>
        <v>4364.879587</v>
      </c>
      <c r="J39" s="36">
        <f t="shared" si="2"/>
        <v>7852761769</v>
      </c>
      <c r="K39" s="16">
        <f t="shared" si="5"/>
        <v>0.9901279986</v>
      </c>
    </row>
    <row r="40">
      <c r="A40" s="18">
        <v>39.0</v>
      </c>
      <c r="B40" s="30">
        <f>Dados!A41</f>
        <v>43956</v>
      </c>
      <c r="C40" s="9">
        <f>Dados!B41</f>
        <v>148</v>
      </c>
      <c r="D40" s="31">
        <f t="shared" si="4"/>
        <v>3</v>
      </c>
      <c r="E40" s="32">
        <f>if(A40&lt;=Dados!$E$3,C40,C40- INDIRECT(ADDRESS(IF(A40&lt;=Dados!$E$3,1,A40-Dados!$E$3)+1,3)))</f>
        <v>51</v>
      </c>
      <c r="F40" s="33">
        <f>Dados!$E$2-E40</f>
        <v>618073</v>
      </c>
      <c r="G40" s="34">
        <f>iferror(D41*Dados!$E$3*Dados!$E$2/(E40*F40),"Sem infectados!")</f>
        <v>0.274532455</v>
      </c>
      <c r="H40" s="32">
        <f>if(A39&lt;=Dados!$E$3,H39+Dados!$E$6*H39*(Dados!$E$2-H39)/(Dados!$E$3*Dados!$E$2),H39+Dados!$E$6*(H39-INDIRECT(ADDRESS(IF(A39&lt;=Dados!$E$3,1,A39-Dados!$E$3)+1,8)))*(Dados!$E$2-H39)/(Dados!$E$3*Dados!$E$2))</f>
        <v>81.5729961</v>
      </c>
      <c r="I40" s="35">
        <f t="shared" si="1"/>
        <v>4412.546847</v>
      </c>
      <c r="J40" s="36">
        <f t="shared" si="2"/>
        <v>7852230083</v>
      </c>
      <c r="K40" s="16">
        <f t="shared" si="5"/>
        <v>0.9992790804</v>
      </c>
    </row>
    <row r="41">
      <c r="A41" s="18">
        <v>40.0</v>
      </c>
      <c r="B41" s="30">
        <f>Dados!A42</f>
        <v>43957</v>
      </c>
      <c r="C41" s="9">
        <f>Dados!B42</f>
        <v>149</v>
      </c>
      <c r="D41" s="31">
        <f t="shared" si="4"/>
        <v>1</v>
      </c>
      <c r="E41" s="32">
        <f>if(A41&lt;=Dados!$E$3,C41,C41- INDIRECT(ADDRESS(IF(A41&lt;=Dados!$E$3,1,A41-Dados!$E$3)+1,3)))</f>
        <v>51</v>
      </c>
      <c r="F41" s="33">
        <f>Dados!$E$2-E41</f>
        <v>618073</v>
      </c>
      <c r="G41" s="34">
        <f>iferror(D42*Dados!$E$3*Dados!$E$2/(E41*F41),"Sem infectados!")</f>
        <v>3.84345437</v>
      </c>
      <c r="H41" s="32">
        <f>if(A40&lt;=Dados!$E$3,H40+Dados!$E$6*H40*(Dados!$E$2-H40)/(Dados!$E$3*Dados!$E$2),H40+Dados!$E$6*(H40-INDIRECT(ADDRESS(IF(A40&lt;=Dados!$E$3,1,A40-Dados!$E$3)+1,8)))*(Dados!$E$2-H40)/(Dados!$E$3*Dados!$E$2))</f>
        <v>84.25559023</v>
      </c>
      <c r="I41" s="35">
        <f t="shared" si="1"/>
        <v>4191.838596</v>
      </c>
      <c r="J41" s="36">
        <f t="shared" si="2"/>
        <v>7852052858</v>
      </c>
      <c r="K41" s="16">
        <f t="shared" si="5"/>
        <v>1.053705485</v>
      </c>
    </row>
    <row r="42">
      <c r="A42" s="18">
        <v>41.0</v>
      </c>
      <c r="B42" s="30">
        <f>Dados!A43</f>
        <v>43958</v>
      </c>
      <c r="C42" s="9">
        <f>Dados!B43</f>
        <v>163</v>
      </c>
      <c r="D42" s="31">
        <f t="shared" si="4"/>
        <v>14</v>
      </c>
      <c r="E42" s="32">
        <f>if(A42&lt;=Dados!$E$3,C42,C42- INDIRECT(ADDRESS(IF(A42&lt;=Dados!$E$3,1,A42-Dados!$E$3)+1,3)))</f>
        <v>55</v>
      </c>
      <c r="F42" s="33">
        <f>Dados!$E$2-E42</f>
        <v>618069</v>
      </c>
      <c r="G42" s="34">
        <f>iferror(D43*Dados!$E$3*Dados!$E$2/(E42*F42),"Sem infectados!")</f>
        <v>1.78197674</v>
      </c>
      <c r="H42" s="32">
        <f>if(A41&lt;=Dados!$E$3,H41+Dados!$E$6*H41*(Dados!$E$2-H41)/(Dados!$E$3*Dados!$E$2),H41+Dados!$E$6*(H41-INDIRECT(ADDRESS(IF(A41&lt;=Dados!$E$3,1,A41-Dados!$E$3)+1,8)))*(Dados!$E$2-H41)/(Dados!$E$3*Dados!$E$2))</f>
        <v>86.98078938</v>
      </c>
      <c r="I42" s="35">
        <f t="shared" si="1"/>
        <v>5778.920383</v>
      </c>
      <c r="J42" s="36">
        <f t="shared" si="2"/>
        <v>7849571924</v>
      </c>
      <c r="K42" s="16">
        <f t="shared" si="5"/>
        <v>1.049463816</v>
      </c>
    </row>
    <row r="43">
      <c r="A43" s="18">
        <v>42.0</v>
      </c>
      <c r="B43" s="30">
        <f>Dados!A44</f>
        <v>43959</v>
      </c>
      <c r="C43" s="9">
        <f>Dados!B44</f>
        <v>170</v>
      </c>
      <c r="D43" s="31">
        <f t="shared" si="4"/>
        <v>7</v>
      </c>
      <c r="E43" s="32">
        <f>if(A43&lt;=Dados!$E$3,C43,C43- INDIRECT(ADDRESS(IF(A43&lt;=Dados!$E$3,1,A43-Dados!$E$3)+1,3)))</f>
        <v>51</v>
      </c>
      <c r="F43" s="33">
        <f>Dados!$E$2-E43</f>
        <v>618073</v>
      </c>
      <c r="G43" s="34">
        <f>iferror(D44*Dados!$E$3*Dados!$E$2/(E43*F43),"Sem infectados!")</f>
        <v>3.84345437</v>
      </c>
      <c r="H43" s="32">
        <f>if(A42&lt;=Dados!$E$3,H42+Dados!$E$6*H42*(Dados!$E$2-H42)/(Dados!$E$3*Dados!$E$2),H42+Dados!$E$6*(H42-INDIRECT(ADDRESS(IF(A42&lt;=Dados!$E$3,1,A42-Dados!$E$3)+1,8)))*(Dados!$E$2-H42)/(Dados!$E$3*Dados!$E$2))</f>
        <v>89.74946125</v>
      </c>
      <c r="I43" s="35">
        <f t="shared" si="1"/>
        <v>6440.14897</v>
      </c>
      <c r="J43" s="36">
        <f t="shared" si="2"/>
        <v>7848331603</v>
      </c>
      <c r="K43" s="16">
        <f t="shared" si="5"/>
        <v>1.102906255</v>
      </c>
    </row>
    <row r="44">
      <c r="A44" s="18">
        <v>43.0</v>
      </c>
      <c r="B44" s="30">
        <f>Dados!A45</f>
        <v>43960</v>
      </c>
      <c r="C44" s="9">
        <f>Dados!B45</f>
        <v>184</v>
      </c>
      <c r="D44" s="31">
        <f t="shared" si="4"/>
        <v>14</v>
      </c>
      <c r="E44" s="32">
        <f>if(A44&lt;=Dados!$E$3,C44,C44- INDIRECT(ADDRESS(IF(A44&lt;=Dados!$E$3,1,A44-Dados!$E$3)+1,3)))</f>
        <v>59</v>
      </c>
      <c r="F44" s="33">
        <f>Dados!$E$2-E44</f>
        <v>618065</v>
      </c>
      <c r="G44" s="34">
        <f>iferror(D45*Dados!$E$3*Dados!$E$2/(E44*F44),"Sem infectados!")</f>
        <v>0.2373107869</v>
      </c>
      <c r="H44" s="32">
        <f>if(A43&lt;=Dados!$E$3,H43+Dados!$E$6*H43*(Dados!$E$2-H43)/(Dados!$E$3*Dados!$E$2),H43+Dados!$E$6*(H43-INDIRECT(ADDRESS(IF(A43&lt;=Dados!$E$3,1,A43-Dados!$E$3)+1,8)))*(Dados!$E$2-H43)/(Dados!$E$3*Dados!$E$2))</f>
        <v>92.56326838</v>
      </c>
      <c r="I44" s="35">
        <f t="shared" si="1"/>
        <v>8360.67589</v>
      </c>
      <c r="J44" s="36">
        <f t="shared" si="2"/>
        <v>7845851257</v>
      </c>
      <c r="K44" s="16">
        <f t="shared" si="5"/>
        <v>1.09472315</v>
      </c>
    </row>
    <row r="45">
      <c r="A45" s="18">
        <v>44.0</v>
      </c>
      <c r="B45" s="30">
        <f>Dados!A46</f>
        <v>43961</v>
      </c>
      <c r="C45" s="9">
        <f>Dados!B46</f>
        <v>185</v>
      </c>
      <c r="D45" s="31">
        <f t="shared" si="4"/>
        <v>1</v>
      </c>
      <c r="E45" s="32">
        <f>if(A45&lt;=Dados!$E$3,C45,C45- INDIRECT(ADDRESS(IF(A45&lt;=Dados!$E$3,1,A45-Dados!$E$3)+1,3)))</f>
        <v>57</v>
      </c>
      <c r="F45" s="33">
        <f>Dados!$E$2-E45</f>
        <v>618067</v>
      </c>
      <c r="G45" s="34">
        <f>iferror(D46*Dados!$E$3*Dados!$E$2/(E45*F45),"Sem infectados!")</f>
        <v>1.719456804</v>
      </c>
      <c r="H45" s="32">
        <f>if(A44&lt;=Dados!$E$3,H44+Dados!$E$6*H44*(Dados!$E$2-H44)/(Dados!$E$3*Dados!$E$2),H44+Dados!$E$6*(H44-INDIRECT(ADDRESS(IF(A44&lt;=Dados!$E$3,1,A44-Dados!$E$3)+1,8)))*(Dados!$E$2-H44)/(Dados!$E$3*Dados!$E$2))</f>
        <v>95.42486655</v>
      </c>
      <c r="I45" s="35">
        <f t="shared" si="1"/>
        <v>8023.704532</v>
      </c>
      <c r="J45" s="36">
        <f t="shared" si="2"/>
        <v>7845674104</v>
      </c>
      <c r="K45" s="16">
        <f t="shared" si="5"/>
        <v>1.120924246</v>
      </c>
    </row>
    <row r="46">
      <c r="A46" s="18">
        <v>45.0</v>
      </c>
      <c r="B46" s="30">
        <f>Dados!A47</f>
        <v>43962</v>
      </c>
      <c r="C46" s="9">
        <f>Dados!B47</f>
        <v>192</v>
      </c>
      <c r="D46" s="31">
        <f t="shared" si="4"/>
        <v>7</v>
      </c>
      <c r="E46" s="32">
        <f>if(A46&lt;=Dados!$E$3,C46,C46- INDIRECT(ADDRESS(IF(A46&lt;=Dados!$E$3,1,A46-Dados!$E$3)+1,3)))</f>
        <v>62</v>
      </c>
      <c r="F46" s="33">
        <f>Dados!$E$2-E46</f>
        <v>618062</v>
      </c>
      <c r="G46" s="34">
        <f>iferror(D47*Dados!$E$3*Dados!$E$2/(E46*F46),"Sem infectados!")</f>
        <v>4.290752958</v>
      </c>
      <c r="H46" s="32">
        <f>if(A45&lt;=Dados!$E$3,H45+Dados!$E$6*H45*(Dados!$E$2-H45)/(Dados!$E$3*Dados!$E$2),H45+Dados!$E$6*(H45-INDIRECT(ADDRESS(IF(A45&lt;=Dados!$E$3,1,A45-Dados!$E$3)+1,8)))*(Dados!$E$2-H45)/(Dados!$E$3*Dados!$E$2))</f>
        <v>98.33813622</v>
      </c>
      <c r="I46" s="35">
        <f t="shared" si="1"/>
        <v>8772.544726</v>
      </c>
      <c r="J46" s="36">
        <f t="shared" si="2"/>
        <v>7844434092</v>
      </c>
      <c r="K46" s="16">
        <f t="shared" si="5"/>
        <v>1.263949345</v>
      </c>
    </row>
    <row r="47">
      <c r="A47" s="18">
        <v>46.0</v>
      </c>
      <c r="B47" s="30">
        <f>Dados!A48</f>
        <v>43963</v>
      </c>
      <c r="C47" s="9">
        <f>Dados!B48</f>
        <v>211</v>
      </c>
      <c r="D47" s="31">
        <f t="shared" si="4"/>
        <v>19</v>
      </c>
      <c r="E47" s="32">
        <f>if(A47&lt;=Dados!$E$3,C47,C47- INDIRECT(ADDRESS(IF(A47&lt;=Dados!$E$3,1,A47-Dados!$E$3)+1,3)))</f>
        <v>81</v>
      </c>
      <c r="F47" s="33">
        <f>Dados!$E$2-E47</f>
        <v>618043</v>
      </c>
      <c r="G47" s="34">
        <f>iferror(D48*Dados!$E$3*Dados!$E$2/(E47*F47),"Sem infectados!")</f>
        <v>1.382897267</v>
      </c>
      <c r="H47" s="32">
        <f>if(A46&lt;=Dados!$E$3,H46+Dados!$E$6*H46*(Dados!$E$2-H46)/(Dados!$E$3*Dados!$E$2),H46+Dados!$E$6*(H46-INDIRECT(ADDRESS(IF(A46&lt;=Dados!$E$3,1,A46-Dados!$E$3)+1,8)))*(Dados!$E$2-H46)/(Dados!$E$3*Dados!$E$2))</f>
        <v>101.3031544</v>
      </c>
      <c r="I47" s="35">
        <f t="shared" si="1"/>
        <v>12033.39795</v>
      </c>
      <c r="J47" s="36">
        <f t="shared" si="2"/>
        <v>7841068838</v>
      </c>
      <c r="K47" s="16">
        <f t="shared" si="5"/>
        <v>1.240904077</v>
      </c>
    </row>
    <row r="48">
      <c r="A48" s="18">
        <v>47.0</v>
      </c>
      <c r="B48" s="30">
        <f>Dados!A49</f>
        <v>43964</v>
      </c>
      <c r="C48" s="9">
        <f>Dados!B49</f>
        <v>219</v>
      </c>
      <c r="D48" s="31">
        <f t="shared" si="4"/>
        <v>8</v>
      </c>
      <c r="E48" s="32">
        <f>if(A48&lt;=Dados!$E$3,C48,C48- INDIRECT(ADDRESS(IF(A48&lt;=Dados!$E$3,1,A48-Dados!$E$3)+1,3)))</f>
        <v>89</v>
      </c>
      <c r="F48" s="33">
        <f>Dados!$E$2-E48</f>
        <v>618035</v>
      </c>
      <c r="G48" s="34">
        <f>iferror(D49*Dados!$E$3*Dados!$E$2/(E48*F48),"Sem infectados!")</f>
        <v>2.517216372</v>
      </c>
      <c r="H48" s="32">
        <f>if(A47&lt;=Dados!$E$3,H47+Dados!$E$6*H47*(Dados!$E$2-H47)/(Dados!$E$3*Dados!$E$2),H47+Dados!$E$6*(H47-INDIRECT(ADDRESS(IF(A47&lt;=Dados!$E$3,1,A47-Dados!$E$3)+1,8)))*(Dados!$E$2-H47)/(Dados!$E$3*Dados!$E$2))</f>
        <v>104.3200889</v>
      </c>
      <c r="I48" s="35">
        <f t="shared" si="1"/>
        <v>13151.48201</v>
      </c>
      <c r="J48" s="36">
        <f t="shared" si="2"/>
        <v>7839652105</v>
      </c>
      <c r="K48" s="16">
        <f t="shared" si="5"/>
        <v>1.301475691</v>
      </c>
    </row>
    <row r="49">
      <c r="A49" s="18">
        <v>48.0</v>
      </c>
      <c r="B49" s="30">
        <f>Dados!A50</f>
        <v>43965</v>
      </c>
      <c r="C49" s="9">
        <f>Dados!B50</f>
        <v>235</v>
      </c>
      <c r="D49" s="31">
        <f t="shared" si="4"/>
        <v>16</v>
      </c>
      <c r="E49" s="32">
        <f>if(A49&lt;=Dados!$E$3,C49,C49- INDIRECT(ADDRESS(IF(A49&lt;=Dados!$E$3,1,A49-Dados!$E$3)+1,3)))</f>
        <v>103</v>
      </c>
      <c r="F49" s="33">
        <f>Dados!$E$2-E49</f>
        <v>618021</v>
      </c>
      <c r="G49" s="34">
        <f>iferror(D50*Dados!$E$3*Dados!$E$2/(E49*F49),"Sem infectados!")</f>
        <v>2.039174746</v>
      </c>
      <c r="H49" s="32">
        <f>if(A48&lt;=Dados!$E$3,H48+Dados!$E$6*H48*(Dados!$E$2-H48)/(Dados!$E$3*Dados!$E$2),H48+Dados!$E$6*(H48-INDIRECT(ADDRESS(IF(A48&lt;=Dados!$E$3,1,A48-Dados!$E$3)+1,8)))*(Dados!$E$2-H48)/(Dados!$E$3*Dados!$E$2))</f>
        <v>107.3892121</v>
      </c>
      <c r="I49" s="35">
        <f t="shared" si="1"/>
        <v>16284.51318</v>
      </c>
      <c r="J49" s="36">
        <f t="shared" si="2"/>
        <v>7836819023</v>
      </c>
      <c r="K49" s="16">
        <f t="shared" si="5"/>
        <v>1.336696625</v>
      </c>
    </row>
    <row r="50">
      <c r="A50" s="18">
        <v>49.0</v>
      </c>
      <c r="B50" s="30">
        <f>Dados!A51</f>
        <v>43966</v>
      </c>
      <c r="C50" s="9">
        <f>Dados!B51</f>
        <v>250</v>
      </c>
      <c r="D50" s="31">
        <f t="shared" si="4"/>
        <v>15</v>
      </c>
      <c r="E50" s="32">
        <f>if(A50&lt;=Dados!$E$3,C50,C50- INDIRECT(ADDRESS(IF(A50&lt;=Dados!$E$3,1,A50-Dados!$E$3)+1,3)))</f>
        <v>112</v>
      </c>
      <c r="F50" s="33">
        <f>Dados!$E$2-E50</f>
        <v>618012</v>
      </c>
      <c r="G50" s="34">
        <f>iferror(D51*Dados!$E$3*Dados!$E$2/(E50*F50),"Sem infectados!")</f>
        <v>1.750317146</v>
      </c>
      <c r="H50" s="32">
        <f>if(A49&lt;=Dados!$E$3,H49+Dados!$E$6*H49*(Dados!$E$2-H49)/(Dados!$E$3*Dados!$E$2),H49+Dados!$E$6*(H49-INDIRECT(ADDRESS(IF(A49&lt;=Dados!$E$3,1,A49-Dados!$E$3)+1,8)))*(Dados!$E$2-H49)/(Dados!$E$3*Dados!$E$2))</f>
        <v>110.5109124</v>
      </c>
      <c r="I50" s="35">
        <f t="shared" si="1"/>
        <v>19457.20555</v>
      </c>
      <c r="J50" s="36">
        <f t="shared" si="2"/>
        <v>7834163474</v>
      </c>
      <c r="K50" s="16">
        <f t="shared" si="5"/>
        <v>1.363926398</v>
      </c>
    </row>
    <row r="51">
      <c r="A51" s="18">
        <v>50.0</v>
      </c>
      <c r="B51" s="30">
        <f>Dados!A52</f>
        <v>43967</v>
      </c>
      <c r="C51" s="9">
        <f>Dados!B52</f>
        <v>264</v>
      </c>
      <c r="D51" s="31">
        <f t="shared" si="4"/>
        <v>14</v>
      </c>
      <c r="E51" s="32">
        <f>if(A51&lt;=Dados!$E$3,C51,C51- INDIRECT(ADDRESS(IF(A51&lt;=Dados!$E$3,1,A51-Dados!$E$3)+1,3)))</f>
        <v>123</v>
      </c>
      <c r="F51" s="33">
        <f>Dados!$E$2-E51</f>
        <v>618001</v>
      </c>
      <c r="G51" s="34">
        <f>iferror(D52*Dados!$E$3*Dados!$E$2/(E51*F51),"Sem infectados!")</f>
        <v>0.7969065433</v>
      </c>
      <c r="H51" s="32">
        <f>if(A50&lt;=Dados!$E$3,H50+Dados!$E$6*H50*(Dados!$E$2-H50)/(Dados!$E$3*Dados!$E$2),H50+Dados!$E$6*(H50-INDIRECT(ADDRESS(IF(A50&lt;=Dados!$E$3,1,A50-Dados!$E$3)+1,8)))*(Dados!$E$2-H50)/(Dados!$E$3*Dados!$E$2))</f>
        <v>113.6857042</v>
      </c>
      <c r="I51" s="35">
        <f t="shared" si="1"/>
        <v>22594.38752</v>
      </c>
      <c r="J51" s="36">
        <f t="shared" si="2"/>
        <v>7831685367</v>
      </c>
      <c r="K51" s="16">
        <f t="shared" si="5"/>
        <v>1.352234808</v>
      </c>
    </row>
    <row r="52">
      <c r="A52" s="18">
        <v>51.0</v>
      </c>
      <c r="B52" s="30">
        <f>Dados!A53</f>
        <v>43968</v>
      </c>
      <c r="C52" s="9">
        <f>Dados!B53</f>
        <v>271</v>
      </c>
      <c r="D52" s="31">
        <f t="shared" si="4"/>
        <v>7</v>
      </c>
      <c r="E52" s="32">
        <f>if(A52&lt;=Dados!$E$3,C52,C52- INDIRECT(ADDRESS(IF(A52&lt;=Dados!$E$3,1,A52-Dados!$E$3)+1,3)))</f>
        <v>127</v>
      </c>
      <c r="F52" s="33">
        <f>Dados!$E$2-E52</f>
        <v>617997</v>
      </c>
      <c r="G52" s="34">
        <f>iferror(D53*Dados!$E$3*Dados!$E$2/(E52*F52),"Sem infectados!")</f>
        <v>1.984659737</v>
      </c>
      <c r="H52" s="32">
        <f>if(A51&lt;=Dados!$E$3,H51+Dados!$E$6*H51*(Dados!$E$2-H51)/(Dados!$E$3*Dados!$E$2),H51+Dados!$E$6*(H51-INDIRECT(ADDRESS(IF(A51&lt;=Dados!$E$3,1,A51-Dados!$E$3)+1,8)))*(Dados!$E$2-H51)/(Dados!$E$3*Dados!$E$2))</f>
        <v>116.9142346</v>
      </c>
      <c r="I52" s="35">
        <f t="shared" si="1"/>
        <v>23742.42309</v>
      </c>
      <c r="J52" s="36">
        <f t="shared" si="2"/>
        <v>7830446461</v>
      </c>
      <c r="K52" s="16">
        <f t="shared" si="5"/>
        <v>1.396165645</v>
      </c>
    </row>
    <row r="53">
      <c r="A53" s="18">
        <v>52.0</v>
      </c>
      <c r="B53" s="30">
        <f>Dados!A54</f>
        <v>43969</v>
      </c>
      <c r="C53" s="9">
        <f>Dados!B54</f>
        <v>289</v>
      </c>
      <c r="D53" s="31">
        <f t="shared" si="4"/>
        <v>18</v>
      </c>
      <c r="E53" s="32">
        <f>if(A53&lt;=Dados!$E$3,C53,C53- INDIRECT(ADDRESS(IF(A53&lt;=Dados!$E$3,1,A53-Dados!$E$3)+1,3)))</f>
        <v>144</v>
      </c>
      <c r="F53" s="33">
        <f>Dados!$E$2-E53</f>
        <v>617980</v>
      </c>
      <c r="G53" s="34">
        <f>iferror(D54*Dados!$E$3*Dados!$E$2/(E53*F53),"Sem infectados!")</f>
        <v>1.75040778</v>
      </c>
      <c r="H53" s="32">
        <f>if(A52&lt;=Dados!$E$3,H52+Dados!$E$6*H52*(Dados!$E$2-H52)/(Dados!$E$3*Dados!$E$2),H52+Dados!$E$6*(H52-INDIRECT(ADDRESS(IF(A52&lt;=Dados!$E$3,1,A52-Dados!$E$3)+1,8)))*(Dados!$E$2-H52)/(Dados!$E$3*Dados!$E$2))</f>
        <v>120.1972863</v>
      </c>
      <c r="I53" s="35">
        <f t="shared" si="1"/>
        <v>28494.35615</v>
      </c>
      <c r="J53" s="36">
        <f t="shared" si="2"/>
        <v>7827261151</v>
      </c>
      <c r="K53" s="16">
        <f t="shared" si="5"/>
        <v>1.437844395</v>
      </c>
    </row>
    <row r="54">
      <c r="A54" s="18">
        <v>53.0</v>
      </c>
      <c r="B54" s="30">
        <f>Dados!A55</f>
        <v>43970</v>
      </c>
      <c r="C54" s="9">
        <f>Dados!B55</f>
        <v>307</v>
      </c>
      <c r="D54" s="31">
        <f t="shared" si="4"/>
        <v>18</v>
      </c>
      <c r="E54" s="32">
        <f>if(A54&lt;=Dados!$E$3,C54,C54- INDIRECT(ADDRESS(IF(A54&lt;=Dados!$E$3,1,A54-Dados!$E$3)+1,3)))</f>
        <v>159</v>
      </c>
      <c r="F54" s="33">
        <f>Dados!$E$2-E54</f>
        <v>617965</v>
      </c>
      <c r="G54" s="34">
        <f>iferror(D55*Dados!$E$3*Dados!$E$2/(E54*F54),"Sem infectados!")</f>
        <v>0.7045837558</v>
      </c>
      <c r="H54" s="32">
        <f>if(A53&lt;=Dados!$E$3,H53+Dados!$E$6*H53*(Dados!$E$2-H53)/(Dados!$E$3*Dados!$E$2),H53+Dados!$E$6*(H53-INDIRECT(ADDRESS(IF(A53&lt;=Dados!$E$3,1,A53-Dados!$E$3)+1,8)))*(Dados!$E$2-H53)/(Dados!$E$3*Dados!$E$2))</f>
        <v>123.5357743</v>
      </c>
      <c r="I54" s="35">
        <f t="shared" si="1"/>
        <v>33659.12211</v>
      </c>
      <c r="J54" s="36">
        <f t="shared" si="2"/>
        <v>7824076490</v>
      </c>
      <c r="K54" s="16">
        <f t="shared" si="5"/>
        <v>1.427388106</v>
      </c>
    </row>
    <row r="55">
      <c r="A55" s="18">
        <v>54.0</v>
      </c>
      <c r="B55" s="30">
        <f>Dados!A56</f>
        <v>43971</v>
      </c>
      <c r="C55" s="9">
        <f>Dados!B56</f>
        <v>315</v>
      </c>
      <c r="D55" s="31">
        <f t="shared" si="4"/>
        <v>8</v>
      </c>
      <c r="E55" s="32">
        <f>if(A55&lt;=Dados!$E$3,C55,C55- INDIRECT(ADDRESS(IF(A55&lt;=Dados!$E$3,1,A55-Dados!$E$3)+1,3)))</f>
        <v>166</v>
      </c>
      <c r="F55" s="33">
        <f>Dados!$E$2-E55</f>
        <v>617958</v>
      </c>
      <c r="G55" s="34">
        <f>iferror(D56*Dados!$E$3*Dados!$E$2/(E55*F55),"Sem infectados!")</f>
        <v>5.145960284</v>
      </c>
      <c r="H55" s="32">
        <f>if(A54&lt;=Dados!$E$3,H54+Dados!$E$6*H54*(Dados!$E$2-H54)/(Dados!$E$3*Dados!$E$2),H54+Dados!$E$6*(H54-INDIRECT(ADDRESS(IF(A54&lt;=Dados!$E$3,1,A54-Dados!$E$3)+1,8)))*(Dados!$E$2-H54)/(Dados!$E$3*Dados!$E$2))</f>
        <v>126.9307361</v>
      </c>
      <c r="I55" s="35">
        <f t="shared" si="1"/>
        <v>35370.04803</v>
      </c>
      <c r="J55" s="36">
        <f t="shared" si="2"/>
        <v>7822661293</v>
      </c>
      <c r="K55" s="16">
        <f t="shared" si="5"/>
        <v>1.598920115</v>
      </c>
    </row>
    <row r="56">
      <c r="A56" s="18">
        <v>55.0</v>
      </c>
      <c r="B56" s="30">
        <f>Dados!A57</f>
        <v>43972</v>
      </c>
      <c r="C56" s="9">
        <f>Dados!B57</f>
        <v>376</v>
      </c>
      <c r="D56" s="31">
        <f t="shared" si="4"/>
        <v>61</v>
      </c>
      <c r="E56" s="32">
        <f>if(A56&lt;=Dados!$E$3,C56,C56- INDIRECT(ADDRESS(IF(A56&lt;=Dados!$E$3,1,A56-Dados!$E$3)+1,3)))</f>
        <v>213</v>
      </c>
      <c r="F56" s="33">
        <f>Dados!$E$2-E56</f>
        <v>617911</v>
      </c>
      <c r="G56" s="34">
        <f>iferror(D57*Dados!$E$3*Dados!$E$2/(E56*F56),"Sem infectados!")</f>
        <v>0.2630014261</v>
      </c>
      <c r="H56" s="32">
        <f>if(A55&lt;=Dados!$E$3,H55+Dados!$E$6*H55*(Dados!$E$2-H55)/(Dados!$E$3*Dados!$E$2),H55+Dados!$E$6*(H55-INDIRECT(ADDRESS(IF(A55&lt;=Dados!$E$3,1,A55-Dados!$E$3)+1,8)))*(Dados!$E$2-H55)/(Dados!$E$3*Dados!$E$2))</f>
        <v>130.3833124</v>
      </c>
      <c r="I56" s="35">
        <f t="shared" si="1"/>
        <v>60327.55723</v>
      </c>
      <c r="J56" s="36">
        <f t="shared" si="2"/>
        <v>7811874625</v>
      </c>
      <c r="K56" s="16">
        <f t="shared" si="5"/>
        <v>1.598881043</v>
      </c>
    </row>
    <row r="57">
      <c r="A57" s="18">
        <v>56.0</v>
      </c>
      <c r="B57" s="30">
        <f>Dados!A58</f>
        <v>43973</v>
      </c>
      <c r="C57" s="9">
        <f>Dados!B58</f>
        <v>380</v>
      </c>
      <c r="D57" s="31">
        <f t="shared" si="4"/>
        <v>4</v>
      </c>
      <c r="E57" s="32">
        <f>if(A57&lt;=Dados!$E$3,C57,C57- INDIRECT(ADDRESS(IF(A57&lt;=Dados!$E$3,1,A57-Dados!$E$3)+1,3)))</f>
        <v>210</v>
      </c>
      <c r="F57" s="33">
        <f>Dados!$E$2-E57</f>
        <v>617914</v>
      </c>
      <c r="G57" s="34">
        <f>iferror(D58*Dados!$E$3*Dados!$E$2/(E57*F57),"Sem infectados!")</f>
        <v>3.001019559</v>
      </c>
      <c r="H57" s="32">
        <f>if(A56&lt;=Dados!$E$3,H56+Dados!$E$6*H56*(Dados!$E$2-H56)/(Dados!$E$3*Dados!$E$2),H56+Dados!$E$6*(H56-INDIRECT(ADDRESS(IF(A56&lt;=Dados!$E$3,1,A56-Dados!$E$3)+1,8)))*(Dados!$E$2-H56)/(Dados!$E$3*Dados!$E$2))</f>
        <v>133.8947166</v>
      </c>
      <c r="I57" s="35">
        <f t="shared" si="1"/>
        <v>60567.81054</v>
      </c>
      <c r="J57" s="36">
        <f t="shared" si="2"/>
        <v>7811167563</v>
      </c>
      <c r="K57" s="16">
        <f t="shared" si="5"/>
        <v>1.601685256</v>
      </c>
    </row>
    <row r="58">
      <c r="A58" s="18">
        <v>57.0</v>
      </c>
      <c r="B58" s="30">
        <f>Dados!A59</f>
        <v>43974</v>
      </c>
      <c r="C58" s="9">
        <f>Dados!B59</f>
        <v>425</v>
      </c>
      <c r="D58" s="31">
        <f t="shared" si="4"/>
        <v>45</v>
      </c>
      <c r="E58" s="32">
        <f>if(A58&lt;=Dados!$E$3,C58,C58- INDIRECT(ADDRESS(IF(A58&lt;=Dados!$E$3,1,A58-Dados!$E$3)+1,3)))</f>
        <v>241</v>
      </c>
      <c r="F58" s="33">
        <f>Dados!$E$2-E58</f>
        <v>617883</v>
      </c>
      <c r="G58" s="34">
        <f>iferror(D59*Dados!$E$3*Dados!$E$2/(E58*F58),"Sem infectados!")</f>
        <v>3.835520325</v>
      </c>
      <c r="H58" s="32">
        <f>if(A57&lt;=Dados!$E$3,H57+Dados!$E$6*H57*(Dados!$E$2-H57)/(Dados!$E$3*Dados!$E$2),H57+Dados!$E$6*(H57-INDIRECT(ADDRESS(IF(A57&lt;=Dados!$E$3,1,A57-Dados!$E$3)+1,8)))*(Dados!$E$2-H57)/(Dados!$E$3*Dados!$E$2))</f>
        <v>137.4661899</v>
      </c>
      <c r="I58" s="35">
        <f t="shared" si="1"/>
        <v>82675.69196</v>
      </c>
      <c r="J58" s="36">
        <f t="shared" si="2"/>
        <v>7803215315</v>
      </c>
      <c r="K58" s="16">
        <f t="shared" si="5"/>
        <v>1.626860961</v>
      </c>
    </row>
    <row r="59">
      <c r="A59" s="18">
        <v>58.0</v>
      </c>
      <c r="B59" s="30">
        <f>Dados!A60</f>
        <v>43975</v>
      </c>
      <c r="C59" s="9">
        <f>Dados!B60</f>
        <v>491</v>
      </c>
      <c r="D59" s="31">
        <f t="shared" si="4"/>
        <v>66</v>
      </c>
      <c r="E59" s="32">
        <f>if(A59&lt;=Dados!$E$3,C59,C59- INDIRECT(ADDRESS(IF(A59&lt;=Dados!$E$3,1,A59-Dados!$E$3)+1,3)))</f>
        <v>306</v>
      </c>
      <c r="F59" s="33">
        <f>Dados!$E$2-E59</f>
        <v>617818</v>
      </c>
      <c r="G59" s="34">
        <f>iferror(D60*Dados!$E$3*Dados!$E$2/(E59*F59),"Sem infectados!")</f>
        <v>0</v>
      </c>
      <c r="H59" s="32">
        <f>if(A58&lt;=Dados!$E$3,H58+Dados!$E$6*H58*(Dados!$E$2-H58)/(Dados!$E$3*Dados!$E$2),H58+Dados!$E$6*(H58-INDIRECT(ADDRESS(IF(A58&lt;=Dados!$E$3,1,A58-Dados!$E$3)+1,8)))*(Dados!$E$2-H58)/(Dados!$E$3*Dados!$E$2))</f>
        <v>141.0989395</v>
      </c>
      <c r="I59" s="35">
        <f t="shared" si="1"/>
        <v>122430.7521</v>
      </c>
      <c r="J59" s="36">
        <f t="shared" si="2"/>
        <v>7791559344</v>
      </c>
      <c r="K59" s="16">
        <f t="shared" si="5"/>
        <v>1.579398804</v>
      </c>
    </row>
    <row r="60">
      <c r="A60" s="18">
        <v>59.0</v>
      </c>
      <c r="B60" s="30">
        <f>Dados!A61</f>
        <v>43976</v>
      </c>
      <c r="C60" s="18">
        <v>491.0</v>
      </c>
      <c r="D60" s="31">
        <f t="shared" si="4"/>
        <v>0</v>
      </c>
      <c r="E60" s="32">
        <f>if(A60&lt;=Dados!$E$3,C60,C60- INDIRECT(ADDRESS(IF(A60&lt;=Dados!$E$3,1,A60-Dados!$E$3)+1,3)))</f>
        <v>299</v>
      </c>
      <c r="F60" s="33">
        <f>Dados!$E$2-E60</f>
        <v>617825</v>
      </c>
      <c r="G60" s="34">
        <f>iferror(D61*Dados!$E$3*Dados!$E$2/(E60*F60),"Sem infectados!")</f>
        <v>1.264825871</v>
      </c>
      <c r="H60" s="32">
        <f>if(A59&lt;=Dados!$E$3,H59+Dados!$E$6*H59*(Dados!$E$2-H59)/(Dados!$E$3*Dados!$E$2),H59+Dados!$E$6*(H59-INDIRECT(ADDRESS(IF(A59&lt;=Dados!$E$3,1,A59-Dados!$E$3)+1,8)))*(Dados!$E$2-H59)/(Dados!$E$3*Dados!$E$2))</f>
        <v>144.7940553</v>
      </c>
      <c r="I60" s="35">
        <f t="shared" si="1"/>
        <v>119858.5561</v>
      </c>
      <c r="J60" s="36">
        <f t="shared" si="2"/>
        <v>7791559344</v>
      </c>
      <c r="K60" s="16">
        <f t="shared" si="5"/>
        <v>1.598606581</v>
      </c>
    </row>
    <row r="61">
      <c r="A61" s="18">
        <v>60.0</v>
      </c>
      <c r="B61" s="30">
        <f>Dados!A62</f>
        <v>43977</v>
      </c>
      <c r="C61" s="9">
        <f>Dados!B62</f>
        <v>518</v>
      </c>
      <c r="D61" s="31">
        <f t="shared" si="4"/>
        <v>27</v>
      </c>
      <c r="E61" s="32">
        <f>if(A61&lt;=Dados!$E$3,C61,C61- INDIRECT(ADDRESS(IF(A61&lt;=Dados!$E$3,1,A61-Dados!$E$3)+1,3)))</f>
        <v>307</v>
      </c>
      <c r="F61" s="33">
        <f>Dados!$E$2-E61</f>
        <v>617817</v>
      </c>
      <c r="G61" s="34">
        <f>iferror(D62*Dados!$E$3*Dados!$E$2/(E61*F61),"Sem infectados!")</f>
        <v>2.09876225</v>
      </c>
      <c r="H61" s="32">
        <f>if(A60&lt;=Dados!$E$3,H60+Dados!$E$6*H60*(Dados!$E$2-H60)/(Dados!$E$3*Dados!$E$2),H60+Dados!$E$6*(H60-INDIRECT(ADDRESS(IF(A60&lt;=Dados!$E$3,1,A60-Dados!$E$3)+1,8)))*(Dados!$E$2-H60)/(Dados!$E$3*Dados!$E$2))</f>
        <v>148.5524015</v>
      </c>
      <c r="I61" s="35">
        <f t="shared" si="1"/>
        <v>136491.5281</v>
      </c>
      <c r="J61" s="36">
        <f t="shared" si="2"/>
        <v>7786793503</v>
      </c>
      <c r="K61" s="16">
        <f t="shared" si="5"/>
        <v>1.65398048</v>
      </c>
    </row>
    <row r="62">
      <c r="A62" s="18">
        <v>61.0</v>
      </c>
      <c r="B62" s="30">
        <f>Dados!A63</f>
        <v>43978</v>
      </c>
      <c r="C62" s="9">
        <f>Dados!B63</f>
        <v>564</v>
      </c>
      <c r="D62" s="31">
        <f t="shared" si="4"/>
        <v>46</v>
      </c>
      <c r="E62" s="32">
        <f>if(A62&lt;=Dados!$E$3,C62,C62- INDIRECT(ADDRESS(IF(A62&lt;=Dados!$E$3,1,A62-Dados!$E$3)+1,3)))</f>
        <v>345</v>
      </c>
      <c r="F62" s="33">
        <f>Dados!$E$2-E62</f>
        <v>617779</v>
      </c>
      <c r="G62" s="34">
        <f>iferror(D63*Dados!$E$3*Dados!$E$2/(E62*F62),"Sem infectados!")</f>
        <v>1.908311483</v>
      </c>
      <c r="H62" s="32">
        <f>if(A61&lt;=Dados!$E$3,H61+Dados!$E$6*H61*(Dados!$E$2-H61)/(Dados!$E$3*Dados!$E$2),H61+Dados!$E$6*(H61-INDIRECT(ADDRESS(IF(A61&lt;=Dados!$E$3,1,A61-Dados!$E$3)+1,8)))*(Dados!$E$2-H61)/(Dados!$E$3*Dados!$E$2))</f>
        <v>152.3749056</v>
      </c>
      <c r="I62" s="35">
        <f t="shared" si="1"/>
        <v>169435.2183</v>
      </c>
      <c r="J62" s="36">
        <f t="shared" si="2"/>
        <v>7778677281</v>
      </c>
      <c r="K62" s="16">
        <f t="shared" si="5"/>
        <v>1.717590862</v>
      </c>
    </row>
    <row r="63">
      <c r="A63" s="18">
        <v>62.0</v>
      </c>
      <c r="B63" s="30">
        <f>Dados!A64</f>
        <v>43979</v>
      </c>
      <c r="C63" s="9">
        <f>Dados!B64</f>
        <v>611</v>
      </c>
      <c r="D63" s="31">
        <f t="shared" si="4"/>
        <v>47</v>
      </c>
      <c r="E63" s="32">
        <f>if(A63&lt;=Dados!$E$3,C63,C63- INDIRECT(ADDRESS(IF(A63&lt;=Dados!$E$3,1,A63-Dados!$E$3)+1,3)))</f>
        <v>376</v>
      </c>
      <c r="F63" s="33">
        <f>Dados!$E$2-E63</f>
        <v>617748</v>
      </c>
      <c r="G63" s="34">
        <f>iferror(D64*Dados!$E$3*Dados!$E$2/(E63*F63),"Sem infectados!")</f>
        <v>1.639295043</v>
      </c>
      <c r="H63" s="32">
        <f>if(A62&lt;=Dados!$E$3,H62+Dados!$E$6*H62*(Dados!$E$2-H62)/(Dados!$E$3*Dados!$E$2),H62+Dados!$E$6*(H62-INDIRECT(ADDRESS(IF(A62&lt;=Dados!$E$3,1,A62-Dados!$E$3)+1,8)))*(Dados!$E$2-H62)/(Dados!$E$3*Dados!$E$2))</f>
        <v>156.262557</v>
      </c>
      <c r="I63" s="35">
        <f t="shared" si="1"/>
        <v>206786.142</v>
      </c>
      <c r="J63" s="36">
        <f t="shared" si="2"/>
        <v>7770388990</v>
      </c>
      <c r="K63" s="16">
        <f t="shared" si="5"/>
        <v>1.77223403</v>
      </c>
    </row>
    <row r="64">
      <c r="A64" s="18">
        <v>63.0</v>
      </c>
      <c r="B64" s="30">
        <f>Dados!A65</f>
        <v>43980</v>
      </c>
      <c r="C64" s="9">
        <f>Dados!B65</f>
        <v>655</v>
      </c>
      <c r="D64" s="31">
        <f t="shared" si="4"/>
        <v>44</v>
      </c>
      <c r="E64" s="32">
        <f>if(A64&lt;=Dados!$E$3,C64,C64- INDIRECT(ADDRESS(IF(A64&lt;=Dados!$E$3,1,A64-Dados!$E$3)+1,3)))</f>
        <v>405</v>
      </c>
      <c r="F64" s="33">
        <f>Dados!$E$2-E64</f>
        <v>617719</v>
      </c>
      <c r="G64" s="34">
        <f>iferror(D65*Dados!$E$3*Dados!$E$2/(E64*F64),"Sem infectados!")</f>
        <v>1.245260349</v>
      </c>
      <c r="H64" s="32">
        <f>if(A63&lt;=Dados!$E$3,H63+Dados!$E$6*H63*(Dados!$E$2-H63)/(Dados!$E$3*Dados!$E$2),H63+Dados!$E$6*(H63-INDIRECT(ADDRESS(IF(A63&lt;=Dados!$E$3,1,A63-Dados!$E$3)+1,8)))*(Dados!$E$2-H63)/(Dados!$E$3*Dados!$E$2))</f>
        <v>160.2164028</v>
      </c>
      <c r="I64" s="35">
        <f t="shared" si="1"/>
        <v>244810.8081</v>
      </c>
      <c r="J64" s="36">
        <f t="shared" si="2"/>
        <v>7762633743</v>
      </c>
      <c r="K64" s="16">
        <f t="shared" si="5"/>
        <v>1.795440545</v>
      </c>
    </row>
    <row r="65">
      <c r="A65" s="18">
        <v>64.0</v>
      </c>
      <c r="B65" s="30">
        <f>Dados!A66</f>
        <v>43981</v>
      </c>
      <c r="C65" s="9">
        <f>Dados!B66</f>
        <v>691</v>
      </c>
      <c r="D65" s="31">
        <f t="shared" si="4"/>
        <v>36</v>
      </c>
      <c r="E65" s="32">
        <f>if(A65&lt;=Dados!$E$3,C65,C65- INDIRECT(ADDRESS(IF(A65&lt;=Dados!$E$3,1,A65-Dados!$E$3)+1,3)))</f>
        <v>427</v>
      </c>
      <c r="F65" s="33">
        <f>Dados!$E$2-E65</f>
        <v>617697</v>
      </c>
      <c r="G65" s="34">
        <f>iferror(D66*Dados!$E$3*Dados!$E$2/(E65*F65),"Sem infectados!")</f>
        <v>1.049905603</v>
      </c>
      <c r="H65" s="32">
        <f>if(A64&lt;=Dados!$E$3,H64+Dados!$E$6*H64*(Dados!$E$2-H64)/(Dados!$E$3*Dados!$E$2),H64+Dados!$E$6*(H64-INDIRECT(ADDRESS(IF(A64&lt;=Dados!$E$3,1,A64-Dados!$E$3)+1,8)))*(Dados!$E$2-H64)/(Dados!$E$3*Dados!$E$2))</f>
        <v>164.2375432</v>
      </c>
      <c r="I65" s="35">
        <f t="shared" si="1"/>
        <v>277478.6859</v>
      </c>
      <c r="J65" s="36">
        <f t="shared" si="2"/>
        <v>7756291420</v>
      </c>
      <c r="K65" s="16">
        <f t="shared" si="5"/>
        <v>1.773290011</v>
      </c>
    </row>
    <row r="66">
      <c r="A66" s="18">
        <v>65.0</v>
      </c>
      <c r="B66" s="30">
        <f>Dados!A67</f>
        <v>43982</v>
      </c>
      <c r="C66" s="9">
        <f>Dados!B67</f>
        <v>723</v>
      </c>
      <c r="D66" s="31">
        <f t="shared" si="4"/>
        <v>32</v>
      </c>
      <c r="E66" s="32">
        <f>if(A66&lt;=Dados!$E$3,C66,C66- INDIRECT(ADDRESS(IF(A66&lt;=Dados!$E$3,1,A66-Dados!$E$3)+1,3)))</f>
        <v>452</v>
      </c>
      <c r="F66" s="33">
        <f>Dados!$E$2-E66</f>
        <v>617672</v>
      </c>
      <c r="G66" s="34">
        <f>iferror(D67*Dados!$E$3*Dados!$E$2/(E66*F66),"Sem infectados!")</f>
        <v>0.774902927</v>
      </c>
      <c r="H66" s="32">
        <f>if(A65&lt;=Dados!$E$3,H65+Dados!$E$6*H65*(Dados!$E$2-H65)/(Dados!$E$3*Dados!$E$2),H65+Dados!$E$6*(H65-INDIRECT(ADDRESS(IF(A65&lt;=Dados!$E$3,1,A65-Dados!$E$3)+1,8)))*(Dados!$E$2-H65)/(Dados!$E$3*Dados!$E$2))</f>
        <v>168.3271261</v>
      </c>
      <c r="I66" s="35">
        <f t="shared" si="1"/>
        <v>307661.9971</v>
      </c>
      <c r="J66" s="36">
        <f t="shared" si="2"/>
        <v>7750655976</v>
      </c>
      <c r="K66" s="16">
        <f t="shared" si="5"/>
        <v>1.771117844</v>
      </c>
    </row>
    <row r="67">
      <c r="A67" s="18">
        <v>66.0</v>
      </c>
      <c r="B67" s="30">
        <f>Dados!A68</f>
        <v>43983</v>
      </c>
      <c r="C67" s="9">
        <f>Dados!B68</f>
        <v>748</v>
      </c>
      <c r="D67" s="31">
        <f t="shared" si="4"/>
        <v>25</v>
      </c>
      <c r="E67" s="32">
        <f>if(A67&lt;=Dados!$E$3,C67,C67- INDIRECT(ADDRESS(IF(A67&lt;=Dados!$E$3,1,A67-Dados!$E$3)+1,3)))</f>
        <v>459</v>
      </c>
      <c r="F67" s="33">
        <f>Dados!$E$2-E67</f>
        <v>617665</v>
      </c>
      <c r="G67" s="34">
        <f>iferror(D68*Dados!$E$3*Dados!$E$2/(E67*F67),"Sem infectados!")</f>
        <v>1.465140256</v>
      </c>
      <c r="H67" s="32">
        <f>if(A66&lt;=Dados!$E$3,H66+Dados!$E$6*H66*(Dados!$E$2-H66)/(Dados!$E$3*Dados!$E$2),H66+Dados!$E$6*(H66-INDIRECT(ADDRESS(IF(A66&lt;=Dados!$E$3,1,A66-Dados!$E$3)+1,8)))*(Dados!$E$2-H66)/(Dados!$E$3*Dados!$E$2))</f>
        <v>172.4863395</v>
      </c>
      <c r="I67" s="35">
        <f t="shared" si="1"/>
        <v>331215.9734</v>
      </c>
      <c r="J67" s="36">
        <f t="shared" si="2"/>
        <v>7746254711</v>
      </c>
      <c r="K67" s="16">
        <f t="shared" si="5"/>
        <v>1.791953587</v>
      </c>
    </row>
    <row r="68">
      <c r="A68" s="18">
        <v>67.0</v>
      </c>
      <c r="B68" s="30">
        <f>Dados!A69</f>
        <v>43984</v>
      </c>
      <c r="C68" s="9">
        <f>Dados!B69</f>
        <v>796</v>
      </c>
      <c r="D68" s="31">
        <f t="shared" si="4"/>
        <v>48</v>
      </c>
      <c r="E68" s="32">
        <f>if(A68&lt;=Dados!$E$3,C68,C68- INDIRECT(ADDRESS(IF(A68&lt;=Dados!$E$3,1,A68-Dados!$E$3)+1,3)))</f>
        <v>489</v>
      </c>
      <c r="F68" s="33">
        <f>Dados!$E$2-E68</f>
        <v>617635</v>
      </c>
      <c r="G68" s="34">
        <f>iferror(D69*Dados!$E$3*Dados!$E$2/(E68*F68),"Sem infectados!")</f>
        <v>0.9455332907</v>
      </c>
      <c r="H68" s="32">
        <f>if(A67&lt;=Dados!$E$3,H67+Dados!$E$6*H67*(Dados!$E$2-H67)/(Dados!$E$3*Dados!$E$2),H67+Dados!$E$6*(H67-INDIRECT(ADDRESS(IF(A67&lt;=Dados!$E$3,1,A67-Dados!$E$3)+1,8)))*(Dados!$E$2-H67)/(Dados!$E$3*Dados!$E$2))</f>
        <v>176.7164045</v>
      </c>
      <c r="I68" s="35">
        <f t="shared" si="1"/>
        <v>383512.1717</v>
      </c>
      <c r="J68" s="36">
        <f t="shared" si="2"/>
        <v>7737807785</v>
      </c>
      <c r="K68" s="16">
        <f t="shared" si="5"/>
        <v>1.814320282</v>
      </c>
    </row>
    <row r="69">
      <c r="A69" s="18">
        <v>68.0</v>
      </c>
      <c r="B69" s="30">
        <f>Dados!A70</f>
        <v>43985</v>
      </c>
      <c r="C69" s="9">
        <f>Dados!B70</f>
        <v>829</v>
      </c>
      <c r="D69" s="31">
        <f t="shared" si="4"/>
        <v>33</v>
      </c>
      <c r="E69" s="32">
        <f>if(A69&lt;=Dados!$E$3,C69,C69- INDIRECT(ADDRESS(IF(A69&lt;=Dados!$E$3,1,A69-Dados!$E$3)+1,3)))</f>
        <v>514</v>
      </c>
      <c r="F69" s="33">
        <f>Dados!$E$2-E69</f>
        <v>617610</v>
      </c>
      <c r="G69" s="34">
        <f>iferror(D70*Dados!$E$3*Dados!$E$2/(E69*F69),"Sem infectados!")</f>
        <v>1.962721592</v>
      </c>
      <c r="H69" s="32">
        <f>if(A68&lt;=Dados!$E$3,H68+Dados!$E$6*H68*(Dados!$E$2-H68)/(Dados!$E$3*Dados!$E$2),H68+Dados!$E$6*(H68-INDIRECT(ADDRESS(IF(A68&lt;=Dados!$E$3,1,A68-Dados!$E$3)+1,8)))*(Dados!$E$2-H68)/(Dados!$E$3*Dados!$E$2))</f>
        <v>181.0185665</v>
      </c>
      <c r="I69" s="35">
        <f t="shared" si="1"/>
        <v>419879.9382</v>
      </c>
      <c r="J69" s="36">
        <f t="shared" si="2"/>
        <v>7732003197</v>
      </c>
      <c r="K69" s="16">
        <f t="shared" si="5"/>
        <v>1.850575403</v>
      </c>
    </row>
    <row r="70">
      <c r="A70" s="18">
        <v>69.0</v>
      </c>
      <c r="B70" s="30">
        <f>Dados!A71</f>
        <v>43986</v>
      </c>
      <c r="C70" s="9">
        <f>Dados!B71</f>
        <v>901</v>
      </c>
      <c r="D70" s="31">
        <f t="shared" si="4"/>
        <v>72</v>
      </c>
      <c r="E70" s="32">
        <f>if(A70&lt;=Dados!$E$3,C70,C70- INDIRECT(ADDRESS(IF(A70&lt;=Dados!$E$3,1,A70-Dados!$E$3)+1,3)))</f>
        <v>525</v>
      </c>
      <c r="F70" s="33">
        <f>Dados!$E$2-E70</f>
        <v>617599</v>
      </c>
      <c r="G70" s="34">
        <f>iferror(D71*Dados!$E$3*Dados!$E$2/(E70*F70),"Sem infectados!")</f>
        <v>2.001700132</v>
      </c>
      <c r="H70" s="32">
        <f>if(A69&lt;=Dados!$E$3,H69+Dados!$E$6*H69*(Dados!$E$2-H69)/(Dados!$E$3*Dados!$E$2),H69+Dados!$E$6*(H69-INDIRECT(ADDRESS(IF(A69&lt;=Dados!$E$3,1,A69-Dados!$E$3)+1,8)))*(Dados!$E$2-H69)/(Dados!$E$3*Dados!$E$2))</f>
        <v>185.394088</v>
      </c>
      <c r="I70" s="35">
        <f t="shared" si="1"/>
        <v>512091.8213</v>
      </c>
      <c r="J70" s="36">
        <f t="shared" si="2"/>
        <v>7719346200</v>
      </c>
      <c r="K70" s="16">
        <f t="shared" si="5"/>
        <v>1.908147659</v>
      </c>
    </row>
    <row r="71">
      <c r="A71" s="18">
        <v>70.0</v>
      </c>
      <c r="B71" s="30">
        <f>Dados!A72</f>
        <v>43987</v>
      </c>
      <c r="C71" s="9">
        <f>Dados!B72</f>
        <v>976</v>
      </c>
      <c r="D71" s="31">
        <f t="shared" si="4"/>
        <v>75</v>
      </c>
      <c r="E71" s="32">
        <f>if(A71&lt;=Dados!$E$3,C71,C71- INDIRECT(ADDRESS(IF(A71&lt;=Dados!$E$3,1,A71-Dados!$E$3)+1,3)))</f>
        <v>596</v>
      </c>
      <c r="F71" s="33">
        <f>Dados!$E$2-E71</f>
        <v>617528</v>
      </c>
      <c r="G71" s="34">
        <f>iferror(D72*Dados!$E$3*Dados!$E$2/(E71*F71),"Sem infectados!")</f>
        <v>1.434268839</v>
      </c>
      <c r="H71" s="32">
        <f>if(A70&lt;=Dados!$E$3,H70+Dados!$E$6*H70*(Dados!$E$2-H70)/(Dados!$E$3*Dados!$E$2),H70+Dados!$E$6*(H70-INDIRECT(ADDRESS(IF(A70&lt;=Dados!$E$3,1,A70-Dados!$E$3)+1,8)))*(Dados!$E$2-H70)/(Dados!$E$3*Dados!$E$2))</f>
        <v>189.8442411</v>
      </c>
      <c r="I71" s="35">
        <f t="shared" si="1"/>
        <v>618040.8773</v>
      </c>
      <c r="J71" s="36">
        <f t="shared" si="2"/>
        <v>7706172854</v>
      </c>
      <c r="K71" s="16">
        <f t="shared" si="5"/>
        <v>1.827841475</v>
      </c>
    </row>
    <row r="72">
      <c r="A72" s="18">
        <v>71.0</v>
      </c>
      <c r="B72" s="30">
        <f>Dados!A73</f>
        <v>43988</v>
      </c>
      <c r="C72" s="9">
        <f>Dados!B73</f>
        <v>1037</v>
      </c>
      <c r="D72" s="31">
        <f t="shared" si="4"/>
        <v>61</v>
      </c>
      <c r="E72" s="32">
        <f>if(A72&lt;=Dados!$E$3,C72,C72- INDIRECT(ADDRESS(IF(A72&lt;=Dados!$E$3,1,A72-Dados!$E$3)+1,3)))</f>
        <v>612</v>
      </c>
      <c r="F72" s="33">
        <f>Dados!$E$2-E72</f>
        <v>617512</v>
      </c>
      <c r="G72" s="34">
        <f>iferror(D73*Dados!$E$3*Dados!$E$2/(E72*F72),"Sem infectados!")</f>
        <v>1.030431988</v>
      </c>
      <c r="H72" s="32">
        <f>if(A71&lt;=Dados!$E$3,H71+Dados!$E$6*H71*(Dados!$E$2-H71)/(Dados!$E$3*Dados!$E$2),H71+Dados!$E$6*(H71-INDIRECT(ADDRESS(IF(A71&lt;=Dados!$E$3,1,A71-Dados!$E$3)+1,8)))*(Dados!$E$2-H71)/(Dados!$E$3*Dados!$E$2))</f>
        <v>194.3703026</v>
      </c>
      <c r="I72" s="35">
        <f t="shared" si="1"/>
        <v>710024.8069</v>
      </c>
      <c r="J72" s="36">
        <f t="shared" si="2"/>
        <v>7695466828</v>
      </c>
      <c r="K72" s="16">
        <f t="shared" si="5"/>
        <v>1.802789983</v>
      </c>
    </row>
    <row r="73">
      <c r="A73" s="18">
        <v>72.0</v>
      </c>
      <c r="B73" s="30">
        <f>Dados!A74</f>
        <v>43989</v>
      </c>
      <c r="C73" s="9">
        <f>Dados!B74</f>
        <v>1082</v>
      </c>
      <c r="D73" s="31">
        <f t="shared" si="4"/>
        <v>45</v>
      </c>
      <c r="E73" s="32">
        <f>if(A73&lt;=Dados!$E$3,C73,C73- INDIRECT(ADDRESS(IF(A73&lt;=Dados!$E$3,1,A73-Dados!$E$3)+1,3)))</f>
        <v>591</v>
      </c>
      <c r="F73" s="33">
        <f>Dados!$E$2-E73</f>
        <v>617533</v>
      </c>
      <c r="G73" s="34">
        <f>iferror(D74*Dados!$E$3*Dados!$E$2/(E73*F73),"Sem infectados!")</f>
        <v>3.106184772</v>
      </c>
      <c r="H73" s="32">
        <f>if(A72&lt;=Dados!$E$3,H72+Dados!$E$6*H72*(Dados!$E$2-H72)/(Dados!$E$3*Dados!$E$2),H72+Dados!$E$6*(H72-INDIRECT(ADDRESS(IF(A72&lt;=Dados!$E$3,1,A72-Dados!$E$3)+1,8)))*(Dados!$E$2-H72)/(Dados!$E$3*Dados!$E$2))</f>
        <v>198.9735523</v>
      </c>
      <c r="I73" s="35">
        <f t="shared" si="1"/>
        <v>779735.7073</v>
      </c>
      <c r="J73" s="36">
        <f t="shared" si="2"/>
        <v>7687573710</v>
      </c>
      <c r="K73" s="16">
        <f t="shared" si="5"/>
        <v>1.77821433</v>
      </c>
    </row>
    <row r="74">
      <c r="A74" s="18">
        <v>73.0</v>
      </c>
      <c r="B74" s="30">
        <f>Dados!A75</f>
        <v>43990</v>
      </c>
      <c r="C74" s="9">
        <f>Dados!B75</f>
        <v>1213</v>
      </c>
      <c r="D74" s="31">
        <f t="shared" si="4"/>
        <v>131</v>
      </c>
      <c r="E74" s="32">
        <f>if(A74&lt;=Dados!$E$3,C74,C74- INDIRECT(ADDRESS(IF(A74&lt;=Dados!$E$3,1,A74-Dados!$E$3)+1,3)))</f>
        <v>722</v>
      </c>
      <c r="F74" s="33">
        <f>Dados!$E$2-E74</f>
        <v>617402</v>
      </c>
      <c r="G74" s="34">
        <f>iferror(D75*Dados!$E$3*Dados!$E$2/(E74*F74),"Sem infectados!")</f>
        <v>1.436581046</v>
      </c>
      <c r="H74" s="32">
        <f>if(A73&lt;=Dados!$E$3,H73+Dados!$E$6*H73*(Dados!$E$2-H73)/(Dados!$E$3*Dados!$E$2),H73+Dados!$E$6*(H73-INDIRECT(ADDRESS(IF(A73&lt;=Dados!$E$3,1,A73-Dados!$E$3)+1,8)))*(Dados!$E$2-H73)/(Dados!$E$3*Dados!$E$2))</f>
        <v>203.6552756</v>
      </c>
      <c r="I74" s="35">
        <f t="shared" si="1"/>
        <v>1018776.773</v>
      </c>
      <c r="J74" s="36">
        <f t="shared" si="2"/>
        <v>7664619023</v>
      </c>
      <c r="K74" s="16">
        <f t="shared" si="5"/>
        <v>1.818190005</v>
      </c>
    </row>
    <row r="75">
      <c r="A75" s="18">
        <v>74.0</v>
      </c>
      <c r="B75" s="30">
        <f>Dados!A76</f>
        <v>43991</v>
      </c>
      <c r="C75" s="9">
        <f>Dados!B76</f>
        <v>1287</v>
      </c>
      <c r="D75" s="31">
        <f t="shared" si="4"/>
        <v>74</v>
      </c>
      <c r="E75" s="32">
        <f>if(A75&lt;=Dados!$E$3,C75,C75- INDIRECT(ADDRESS(IF(A75&lt;=Dados!$E$3,1,A75-Dados!$E$3)+1,3)))</f>
        <v>769</v>
      </c>
      <c r="F75" s="33">
        <f>Dados!$E$2-E75</f>
        <v>617355</v>
      </c>
      <c r="G75" s="34">
        <f>iferror(D76*Dados!$E$3*Dados!$E$2/(E75*F75),"Sem infectados!")</f>
        <v>0.8931788124</v>
      </c>
      <c r="H75" s="32">
        <f>if(A74&lt;=Dados!$E$3,H74+Dados!$E$6*H74*(Dados!$E$2-H74)/(Dados!$E$3*Dados!$E$2),H74+Dados!$E$6*(H74-INDIRECT(ADDRESS(IF(A74&lt;=Dados!$E$3,1,A74-Dados!$E$3)+1,8)))*(Dados!$E$2-H74)/(Dados!$E$3*Dados!$E$2))</f>
        <v>208.4167737</v>
      </c>
      <c r="I75" s="35">
        <f t="shared" si="1"/>
        <v>1163341.776</v>
      </c>
      <c r="J75" s="36">
        <f t="shared" si="2"/>
        <v>7651667423</v>
      </c>
      <c r="K75" s="16">
        <f t="shared" si="5"/>
        <v>1.790647405</v>
      </c>
    </row>
    <row r="76">
      <c r="A76" s="18">
        <v>75.0</v>
      </c>
      <c r="B76" s="30">
        <f>Dados!A77</f>
        <v>43992</v>
      </c>
      <c r="C76" s="9">
        <f>Dados!B77</f>
        <v>1336</v>
      </c>
      <c r="D76" s="31">
        <f t="shared" si="4"/>
        <v>49</v>
      </c>
      <c r="E76" s="32">
        <f>if(A76&lt;=Dados!$E$3,C76,C76- INDIRECT(ADDRESS(IF(A76&lt;=Dados!$E$3,1,A76-Dados!$E$3)+1,3)))</f>
        <v>772</v>
      </c>
      <c r="F76" s="33">
        <f>Dados!$E$2-E76</f>
        <v>617352</v>
      </c>
      <c r="G76" s="34">
        <f>iferror(D77*Dados!$E$3*Dados!$E$2/(E76*F76),"Sem infectados!")</f>
        <v>2.396775813</v>
      </c>
      <c r="H76" s="32">
        <f>if(A75&lt;=Dados!$E$3,H75+Dados!$E$6*H75*(Dados!$E$2-H75)/(Dados!$E$3*Dados!$E$2),H75+Dados!$E$6*(H75-INDIRECT(ADDRESS(IF(A75&lt;=Dados!$E$3,1,A75-Dados!$E$3)+1,8)))*(Dados!$E$2-H75)/(Dados!$E$3*Dados!$E$2))</f>
        <v>213.259383</v>
      </c>
      <c r="I76" s="35">
        <f t="shared" si="1"/>
        <v>1260546.493</v>
      </c>
      <c r="J76" s="36">
        <f t="shared" si="2"/>
        <v>7643097390</v>
      </c>
      <c r="K76" s="16">
        <f t="shared" si="5"/>
        <v>1.727514834</v>
      </c>
    </row>
    <row r="77">
      <c r="A77" s="18">
        <v>76.0</v>
      </c>
      <c r="B77" s="30">
        <f>Dados!A78</f>
        <v>43993</v>
      </c>
      <c r="C77" s="9">
        <f>Dados!B78</f>
        <v>1468</v>
      </c>
      <c r="D77" s="31">
        <f t="shared" si="4"/>
        <v>132</v>
      </c>
      <c r="E77" s="32">
        <f>if(A77&lt;=Dados!$E$3,C77,C77- INDIRECT(ADDRESS(IF(A77&lt;=Dados!$E$3,1,A77-Dados!$E$3)+1,3)))</f>
        <v>857</v>
      </c>
      <c r="F77" s="33">
        <f>Dados!$E$2-E77</f>
        <v>617267</v>
      </c>
      <c r="G77" s="34">
        <f>iferror(D78*Dados!$E$3*Dados!$E$2/(E77*F77),"Sem infectados!")</f>
        <v>1.145111564</v>
      </c>
      <c r="H77" s="32">
        <f>if(A76&lt;=Dados!$E$3,H76+Dados!$E$6*H76*(Dados!$E$2-H76)/(Dados!$E$3*Dados!$E$2),H76+Dados!$E$6*(H76-INDIRECT(ADDRESS(IF(A76&lt;=Dados!$E$3,1,A76-Dados!$E$3)+1,8)))*(Dados!$E$2-H76)/(Dados!$E$3*Dados!$E$2))</f>
        <v>218.1844731</v>
      </c>
      <c r="I77" s="35">
        <f t="shared" si="1"/>
        <v>1562038.851</v>
      </c>
      <c r="J77" s="36">
        <f t="shared" si="2"/>
        <v>7620034665</v>
      </c>
      <c r="K77" s="16">
        <f t="shared" si="5"/>
        <v>1.719588644</v>
      </c>
    </row>
    <row r="78">
      <c r="A78" s="18">
        <v>77.0</v>
      </c>
      <c r="B78" s="30">
        <f>Dados!A79</f>
        <v>43994</v>
      </c>
      <c r="C78" s="9">
        <f>Dados!B79</f>
        <v>1538</v>
      </c>
      <c r="D78" s="31">
        <f t="shared" si="4"/>
        <v>70</v>
      </c>
      <c r="E78" s="32">
        <f>if(A78&lt;=Dados!$E$3,C78,C78- INDIRECT(ADDRESS(IF(A78&lt;=Dados!$E$3,1,A78-Dados!$E$3)+1,3)))</f>
        <v>883</v>
      </c>
      <c r="F78" s="33">
        <f>Dados!$E$2-E78</f>
        <v>617241</v>
      </c>
      <c r="G78" s="34">
        <f>iferror(D79*Dados!$E$3*Dados!$E$2/(E78*F78),"Sem infectados!")</f>
        <v>0.1270217697</v>
      </c>
      <c r="H78" s="32">
        <f>if(A77&lt;=Dados!$E$3,H77+Dados!$E$6*H77*(Dados!$E$2-H77)/(Dados!$E$3*Dados!$E$2),H77+Dados!$E$6*(H77-INDIRECT(ADDRESS(IF(A77&lt;=Dados!$E$3,1,A77-Dados!$E$3)+1,8)))*(Dados!$E$2-H77)/(Dados!$E$3*Dados!$E$2))</f>
        <v>223.1934442</v>
      </c>
      <c r="I78" s="35">
        <f t="shared" si="1"/>
        <v>1728716.279</v>
      </c>
      <c r="J78" s="36">
        <f t="shared" si="2"/>
        <v>7607818571</v>
      </c>
      <c r="K78" s="16">
        <f t="shared" si="5"/>
        <v>1.63991549</v>
      </c>
    </row>
    <row r="79">
      <c r="A79" s="18">
        <v>78.0</v>
      </c>
      <c r="B79" s="30">
        <f>Dados!A80</f>
        <v>43995</v>
      </c>
      <c r="C79" s="9">
        <f>Dados!B80</f>
        <v>1546</v>
      </c>
      <c r="D79" s="31">
        <f t="shared" si="4"/>
        <v>8</v>
      </c>
      <c r="E79" s="32">
        <f>if(A79&lt;=Dados!$E$3,C79,C79- INDIRECT(ADDRESS(IF(A79&lt;=Dados!$E$3,1,A79-Dados!$E$3)+1,3)))</f>
        <v>855</v>
      </c>
      <c r="F79" s="33">
        <f>Dados!$E$2-E79</f>
        <v>617269</v>
      </c>
      <c r="G79" s="34">
        <f>iferror(D80*Dados!$E$3*Dados!$E$2/(E79*F79),"Sem infectados!")</f>
        <v>1.820061401</v>
      </c>
      <c r="H79" s="32">
        <f>if(A78&lt;=Dados!$E$3,H78+Dados!$E$6*H78*(Dados!$E$2-H78)/(Dados!$E$3*Dados!$E$2),H78+Dados!$E$6*(H78-INDIRECT(ADDRESS(IF(A78&lt;=Dados!$E$3,1,A78-Dados!$E$3)+1,8)))*(Dados!$E$2-H78)/(Dados!$E$3*Dados!$E$2))</f>
        <v>228.2877249</v>
      </c>
      <c r="I79" s="35">
        <f t="shared" si="1"/>
        <v>1736365.64</v>
      </c>
      <c r="J79" s="36">
        <f t="shared" si="2"/>
        <v>7606423070</v>
      </c>
      <c r="K79" s="16">
        <f t="shared" si="5"/>
        <v>1.632611712</v>
      </c>
    </row>
    <row r="80">
      <c r="A80" s="18">
        <v>79.0</v>
      </c>
      <c r="B80" s="30">
        <f>Dados!A81</f>
        <v>43996</v>
      </c>
      <c r="C80" s="9">
        <f>Dados!B81</f>
        <v>1657</v>
      </c>
      <c r="D80" s="31">
        <f t="shared" si="4"/>
        <v>111</v>
      </c>
      <c r="E80" s="32">
        <f>if(A80&lt;=Dados!$E$3,C80,C80- INDIRECT(ADDRESS(IF(A80&lt;=Dados!$E$3,1,A80-Dados!$E$3)+1,3)))</f>
        <v>934</v>
      </c>
      <c r="F80" s="33">
        <f>Dados!$E$2-E80</f>
        <v>617190</v>
      </c>
      <c r="G80" s="34">
        <f>iferror(D81*Dados!$E$3*Dados!$E$2/(E80*F80),"Sem infectados!")</f>
        <v>2.552036058</v>
      </c>
      <c r="H80" s="32">
        <f>if(A79&lt;=Dados!$E$3,H79+Dados!$E$6*H79*(Dados!$E$2-H79)/(Dados!$E$3*Dados!$E$2),H79+Dados!$E$6*(H79-INDIRECT(ADDRESS(IF(A79&lt;=Dados!$E$3,1,A79-Dados!$E$3)+1,8)))*(Dados!$E$2-H79)/(Dados!$E$3*Dados!$E$2))</f>
        <v>233.4687704</v>
      </c>
      <c r="I80" s="35">
        <f t="shared" si="1"/>
        <v>2026441.162</v>
      </c>
      <c r="J80" s="36">
        <f t="shared" si="2"/>
        <v>7587073703</v>
      </c>
      <c r="K80" s="16">
        <f t="shared" si="5"/>
        <v>1.659335676</v>
      </c>
    </row>
    <row r="81">
      <c r="A81" s="18">
        <v>80.0</v>
      </c>
      <c r="B81" s="30">
        <f>Dados!A82</f>
        <v>43997</v>
      </c>
      <c r="C81" s="9">
        <f>Dados!B82</f>
        <v>1827</v>
      </c>
      <c r="D81" s="31">
        <f t="shared" si="4"/>
        <v>170</v>
      </c>
      <c r="E81" s="32">
        <f>if(A81&lt;=Dados!$E$3,C81,C81- INDIRECT(ADDRESS(IF(A81&lt;=Dados!$E$3,1,A81-Dados!$E$3)+1,3)))</f>
        <v>1079</v>
      </c>
      <c r="F81" s="33">
        <f>Dados!$E$2-E81</f>
        <v>617045</v>
      </c>
      <c r="G81" s="34">
        <f>iferror(D82*Dados!$E$3*Dados!$E$2/(E81*F81),"Sem infectados!")</f>
        <v>0.3899299684</v>
      </c>
      <c r="H81" s="32">
        <f>if(A80&lt;=Dados!$E$3,H80+Dados!$E$6*H80*(Dados!$E$2-H80)/(Dados!$E$3*Dados!$E$2),H80+Dados!$E$6*(H80-INDIRECT(ADDRESS(IF(A80&lt;=Dados!$E$3,1,A80-Dados!$E$3)+1,8)))*(Dados!$E$2-H80)/(Dados!$E$3*Dados!$E$2))</f>
        <v>238.7380605</v>
      </c>
      <c r="I81" s="35">
        <f t="shared" si="1"/>
        <v>2522575.988</v>
      </c>
      <c r="J81" s="36">
        <f t="shared" si="2"/>
        <v>7557487308</v>
      </c>
      <c r="K81" s="16">
        <f t="shared" si="5"/>
        <v>1.64576979</v>
      </c>
    </row>
    <row r="82">
      <c r="A82" s="18">
        <v>81.0</v>
      </c>
      <c r="B82" s="30">
        <f>Dados!A83</f>
        <v>43998</v>
      </c>
      <c r="C82" s="9">
        <f>Dados!B83</f>
        <v>1857</v>
      </c>
      <c r="D82" s="31">
        <f t="shared" si="4"/>
        <v>30</v>
      </c>
      <c r="E82" s="32">
        <f>if(A82&lt;=Dados!$E$3,C82,C82- INDIRECT(ADDRESS(IF(A82&lt;=Dados!$E$3,1,A82-Dados!$E$3)+1,3)))</f>
        <v>1061</v>
      </c>
      <c r="F82" s="33">
        <f>Dados!$E$2-E82</f>
        <v>617063</v>
      </c>
      <c r="G82" s="34">
        <f>iferror(D83*Dados!$E$3*Dados!$E$2/(E82*F82),"Sem infectados!")</f>
        <v>1.202818625</v>
      </c>
      <c r="H82" s="32">
        <f>if(A81&lt;=Dados!$E$3,H81+Dados!$E$6*H81*(Dados!$E$2-H81)/(Dados!$E$3*Dados!$E$2),H81+Dados!$E$6*(H81-INDIRECT(ADDRESS(IF(A81&lt;=Dados!$E$3,1,A81-Dados!$E$3)+1,8)))*(Dados!$E$2-H81)/(Dados!$E$3*Dados!$E$2))</f>
        <v>244.0970988</v>
      </c>
      <c r="I82" s="35">
        <f t="shared" si="1"/>
        <v>2601455.769</v>
      </c>
      <c r="J82" s="36">
        <f t="shared" si="2"/>
        <v>7552272179</v>
      </c>
      <c r="K82" s="16">
        <f t="shared" si="5"/>
        <v>1.619708419</v>
      </c>
    </row>
    <row r="83">
      <c r="A83" s="18">
        <v>82.0</v>
      </c>
      <c r="B83" s="30">
        <f>Dados!A84</f>
        <v>43999</v>
      </c>
      <c r="C83" s="9">
        <f>Dados!B84</f>
        <v>1948</v>
      </c>
      <c r="D83" s="31">
        <f t="shared" si="4"/>
        <v>91</v>
      </c>
      <c r="E83" s="32">
        <f>if(A83&lt;=Dados!$E$3,C83,C83- INDIRECT(ADDRESS(IF(A83&lt;=Dados!$E$3,1,A83-Dados!$E$3)+1,3)))</f>
        <v>1119</v>
      </c>
      <c r="F83" s="33">
        <f>Dados!$E$2-E83</f>
        <v>617005</v>
      </c>
      <c r="G83" s="34">
        <f>iferror(D84*Dados!$E$3*Dados!$E$2/(E83*F83),"Sem infectados!")</f>
        <v>0.9275057097</v>
      </c>
      <c r="H83" s="32">
        <f>if(A82&lt;=Dados!$E$3,H82+Dados!$E$6*H82*(Dados!$E$2-H82)/(Dados!$E$3*Dados!$E$2),H82+Dados!$E$6*(H82-INDIRECT(ADDRESS(IF(A82&lt;=Dados!$E$3,1,A82-Dados!$E$3)+1,8)))*(Dados!$E$2-H82)/(Dados!$E$3*Dados!$E$2))</f>
        <v>249.5474113</v>
      </c>
      <c r="I83" s="35">
        <f t="shared" si="1"/>
        <v>2884741.196</v>
      </c>
      <c r="J83" s="36">
        <f t="shared" si="2"/>
        <v>7536463967</v>
      </c>
      <c r="K83" s="16">
        <f t="shared" si="5"/>
        <v>1.59227835</v>
      </c>
    </row>
    <row r="84">
      <c r="A84" s="18">
        <v>83.0</v>
      </c>
      <c r="B84" s="30">
        <f>Dados!A85</f>
        <v>44000</v>
      </c>
      <c r="C84" s="9">
        <f>Dados!B85</f>
        <v>2022</v>
      </c>
      <c r="D84" s="31">
        <f t="shared" si="4"/>
        <v>74</v>
      </c>
      <c r="E84" s="32">
        <f>if(A84&lt;=Dados!$E$3,C84,C84- INDIRECT(ADDRESS(IF(A84&lt;=Dados!$E$3,1,A84-Dados!$E$3)+1,3)))</f>
        <v>1121</v>
      </c>
      <c r="F84" s="33">
        <f>Dados!$E$2-E84</f>
        <v>617003</v>
      </c>
      <c r="G84" s="34">
        <f>iferror(D85*Dados!$E$3*Dados!$E$2/(E84*F84),"Sem infectados!")</f>
        <v>1.889242475</v>
      </c>
      <c r="H84" s="32">
        <f>if(A83&lt;=Dados!$E$3,H83+Dados!$E$6*H83*(Dados!$E$2-H83)/(Dados!$E$3*Dados!$E$2),H83+Dados!$E$6*(H83-INDIRECT(ADDRESS(IF(A83&lt;=Dados!$E$3,1,A83-Dados!$E$3)+1,8)))*(Dados!$E$2-H83)/(Dados!$E$3*Dados!$E$2))</f>
        <v>255.090547</v>
      </c>
      <c r="I84" s="35">
        <f t="shared" si="1"/>
        <v>3121969.015</v>
      </c>
      <c r="J84" s="36">
        <f t="shared" si="2"/>
        <v>7523621147</v>
      </c>
      <c r="K84" s="16">
        <f t="shared" si="5"/>
        <v>1.631766974</v>
      </c>
    </row>
    <row r="85">
      <c r="A85" s="18">
        <v>84.0</v>
      </c>
      <c r="B85" s="30">
        <f>Dados!A86</f>
        <v>44001</v>
      </c>
      <c r="C85" s="9">
        <f>Dados!B86</f>
        <v>2173</v>
      </c>
      <c r="D85" s="31">
        <f t="shared" si="4"/>
        <v>151</v>
      </c>
      <c r="E85" s="32">
        <f>if(A85&lt;=Dados!$E$3,C85,C85- INDIRECT(ADDRESS(IF(A85&lt;=Dados!$E$3,1,A85-Dados!$E$3)+1,3)))</f>
        <v>1197</v>
      </c>
      <c r="F85" s="33">
        <f>Dados!$E$2-E85</f>
        <v>616927</v>
      </c>
      <c r="G85" s="34">
        <f>iferror(D86*Dados!$E$3*Dados!$E$2/(E85*F85),"Sem infectados!")</f>
        <v>0.9960809622</v>
      </c>
      <c r="H85" s="32">
        <f>if(A84&lt;=Dados!$E$3,H84+Dados!$E$6*H84*(Dados!$E$2-H84)/(Dados!$E$3*Dados!$E$2),H84+Dados!$E$6*(H84-INDIRECT(ADDRESS(IF(A84&lt;=Dados!$E$3,1,A84-Dados!$E$3)+1,8)))*(Dados!$E$2-H84)/(Dados!$E$3*Dados!$E$2))</f>
        <v>260.7280776</v>
      </c>
      <c r="I85" s="35">
        <f t="shared" si="1"/>
        <v>3656783.905</v>
      </c>
      <c r="J85" s="36">
        <f t="shared" si="2"/>
        <v>7497448828</v>
      </c>
      <c r="K85" s="16">
        <f t="shared" si="5"/>
        <v>1.493437664</v>
      </c>
    </row>
    <row r="86">
      <c r="A86" s="18">
        <v>85.0</v>
      </c>
      <c r="B86" s="30">
        <f>Dados!A87</f>
        <v>44002</v>
      </c>
      <c r="C86" s="9">
        <f>Dados!B87</f>
        <v>2258</v>
      </c>
      <c r="D86" s="31">
        <f t="shared" si="4"/>
        <v>85</v>
      </c>
      <c r="E86" s="32">
        <f>if(A86&lt;=Dados!$E$3,C86,C86- INDIRECT(ADDRESS(IF(A86&lt;=Dados!$E$3,1,A86-Dados!$E$3)+1,3)))</f>
        <v>1221</v>
      </c>
      <c r="F86" s="33">
        <f>Dados!$E$2-E86</f>
        <v>616903</v>
      </c>
      <c r="G86" s="34">
        <f>iferror(D87*Dados!$E$3*Dados!$E$2/(E86*F86),"Sem infectados!")</f>
        <v>1.769260643</v>
      </c>
      <c r="H86" s="32">
        <f>if(A85&lt;=Dados!$E$3,H85+Dados!$E$6*H85*(Dados!$E$2-H85)/(Dados!$E$3*Dados!$E$2),H85+Dados!$E$6*(H85-INDIRECT(ADDRESS(IF(A85&lt;=Dados!$E$3,1,A85-Dados!$E$3)+1,8)))*(Dados!$E$2-H85)/(Dados!$E$3*Dados!$E$2))</f>
        <v>266.4615991</v>
      </c>
      <c r="I86" s="35">
        <f t="shared" si="1"/>
        <v>3966225.202</v>
      </c>
      <c r="J86" s="36">
        <f t="shared" si="2"/>
        <v>7482736125</v>
      </c>
      <c r="K86" s="16">
        <f t="shared" si="5"/>
        <v>1.543646304</v>
      </c>
    </row>
    <row r="87">
      <c r="A87" s="18">
        <v>86.0</v>
      </c>
      <c r="B87" s="30">
        <f>Dados!A88</f>
        <v>44003</v>
      </c>
      <c r="C87" s="9">
        <f>Dados!B88</f>
        <v>2412</v>
      </c>
      <c r="D87" s="31">
        <f t="shared" si="4"/>
        <v>154</v>
      </c>
      <c r="E87" s="32">
        <f>if(A87&lt;=Dados!$E$3,C87,C87- INDIRECT(ADDRESS(IF(A87&lt;=Dados!$E$3,1,A87-Dados!$E$3)+1,3)))</f>
        <v>1330</v>
      </c>
      <c r="F87" s="33">
        <f>Dados!$E$2-E87</f>
        <v>616794</v>
      </c>
      <c r="G87" s="34">
        <f>iferror(D88*Dados!$E$3*Dados!$E$2/(E87*F87),"Sem infectados!")</f>
        <v>2.289135996</v>
      </c>
      <c r="H87" s="32">
        <f>if(A86&lt;=Dados!$E$3,H86+Dados!$E$6*H86*(Dados!$E$2-H86)/(Dados!$E$3*Dados!$E$2),H86+Dados!$E$6*(H86-INDIRECT(ADDRESS(IF(A86&lt;=Dados!$E$3,1,A86-Dados!$E$3)+1,8)))*(Dados!$E$2-H86)/(Dados!$E$3*Dados!$E$2))</f>
        <v>272.2927334</v>
      </c>
      <c r="I87" s="35">
        <f t="shared" si="1"/>
        <v>4578347.187</v>
      </c>
      <c r="J87" s="36">
        <f t="shared" si="2"/>
        <v>7456116975</v>
      </c>
      <c r="K87" s="16">
        <f t="shared" si="5"/>
        <v>1.519916852</v>
      </c>
    </row>
    <row r="88">
      <c r="A88" s="18">
        <v>87.0</v>
      </c>
      <c r="B88" s="30">
        <f>Dados!A89</f>
        <v>44004</v>
      </c>
      <c r="C88" s="9">
        <f>Dados!B89</f>
        <v>2629</v>
      </c>
      <c r="D88" s="31">
        <f t="shared" si="4"/>
        <v>217</v>
      </c>
      <c r="E88" s="32">
        <f>if(A88&lt;=Dados!$E$3,C88,C88- INDIRECT(ADDRESS(IF(A88&lt;=Dados!$E$3,1,A88-Dados!$E$3)+1,3)))</f>
        <v>1416</v>
      </c>
      <c r="F88" s="33">
        <f>Dados!$E$2-E88</f>
        <v>616708</v>
      </c>
      <c r="G88" s="34">
        <f>iferror(D89*Dados!$E$3*Dados!$E$2/(E88*F88),"Sem infectados!")</f>
        <v>1.317991009</v>
      </c>
      <c r="H88" s="32">
        <f>if(A87&lt;=Dados!$E$3,H87+Dados!$E$6*H87*(Dados!$E$2-H87)/(Dados!$E$3*Dados!$E$2),H87+Dados!$E$6*(H87-INDIRECT(ADDRESS(IF(A87&lt;=Dados!$E$3,1,A87-Dados!$E$3)+1,8)))*(Dados!$E$2-H87)/(Dados!$E$3*Dados!$E$2))</f>
        <v>278.2231297</v>
      </c>
      <c r="I88" s="35">
        <f t="shared" si="1"/>
        <v>5526151.894</v>
      </c>
      <c r="J88" s="36">
        <f t="shared" si="2"/>
        <v>7418688681</v>
      </c>
      <c r="K88" s="16">
        <f t="shared" si="5"/>
        <v>1.435999208</v>
      </c>
    </row>
    <row r="89">
      <c r="A89" s="18">
        <v>88.0</v>
      </c>
      <c r="B89" s="30">
        <f>Dados!A90</f>
        <v>44005</v>
      </c>
      <c r="C89" s="9">
        <f>Dados!B90</f>
        <v>2762</v>
      </c>
      <c r="D89" s="31">
        <f t="shared" si="4"/>
        <v>133</v>
      </c>
      <c r="E89" s="32">
        <f>if(A89&lt;=Dados!$E$3,C89,C89- INDIRECT(ADDRESS(IF(A89&lt;=Dados!$E$3,1,A89-Dados!$E$3)+1,3)))</f>
        <v>1475</v>
      </c>
      <c r="F89" s="33">
        <f>Dados!$E$2-E89</f>
        <v>616649</v>
      </c>
      <c r="G89" s="34">
        <f>iferror(D90*Dados!$E$3*Dados!$E$2/(E89*F89),"Sem infectados!")</f>
        <v>1.693532722</v>
      </c>
      <c r="H89" s="32">
        <f>if(A88&lt;=Dados!$E$3,H88+Dados!$E$6*H88*(Dados!$E$2-H88)/(Dados!$E$3*Dados!$E$2),H88+Dados!$E$6*(H88-INDIRECT(ADDRESS(IF(A88&lt;=Dados!$E$3,1,A88-Dados!$E$3)+1,8)))*(Dados!$E$2-H88)/(Dados!$E$3*Dados!$E$2))</f>
        <v>284.2544665</v>
      </c>
      <c r="I89" s="35">
        <f t="shared" si="1"/>
        <v>6139222.929</v>
      </c>
      <c r="J89" s="36">
        <f t="shared" si="2"/>
        <v>7395795309</v>
      </c>
      <c r="K89" s="16">
        <f t="shared" si="5"/>
        <v>1.492450299</v>
      </c>
    </row>
    <row r="90">
      <c r="A90" s="18">
        <v>89.0</v>
      </c>
      <c r="B90" s="30">
        <f>Dados!A91</f>
        <v>44006</v>
      </c>
      <c r="C90" s="9">
        <f>Dados!B91</f>
        <v>2940</v>
      </c>
      <c r="D90" s="31">
        <f t="shared" si="4"/>
        <v>178</v>
      </c>
      <c r="E90" s="32">
        <f>if(A90&lt;=Dados!$E$3,C90,C90- INDIRECT(ADDRESS(IF(A90&lt;=Dados!$E$3,1,A90-Dados!$E$3)+1,3)))</f>
        <v>1604</v>
      </c>
      <c r="F90" s="33">
        <f>Dados!$E$2-E90</f>
        <v>616520</v>
      </c>
      <c r="G90" s="34">
        <f>iferror(D91*Dados!$E$3*Dados!$E$2/(E90*F90),"Sem infectados!")</f>
        <v>0.8838396531</v>
      </c>
      <c r="H90" s="32">
        <f>if(A89&lt;=Dados!$E$3,H89+Dados!$E$6*H89*(Dados!$E$2-H89)/(Dados!$E$3*Dados!$E$2),H89+Dados!$E$6*(H89-INDIRECT(ADDRESS(IF(A89&lt;=Dados!$E$3,1,A89-Dados!$E$3)+1,8)))*(Dados!$E$2-H89)/(Dados!$E$3*Dados!$E$2))</f>
        <v>290.3884529</v>
      </c>
      <c r="I90" s="35">
        <f t="shared" si="1"/>
        <v>7020441.35</v>
      </c>
      <c r="J90" s="36">
        <f t="shared" si="2"/>
        <v>7365211416</v>
      </c>
      <c r="K90" s="16">
        <f t="shared" si="5"/>
        <v>1.479750758</v>
      </c>
    </row>
    <row r="91">
      <c r="A91" s="18">
        <v>90.0</v>
      </c>
      <c r="B91" s="30">
        <f>Dados!A92</f>
        <v>44007</v>
      </c>
      <c r="C91" s="9">
        <f>Dados!B92</f>
        <v>3041</v>
      </c>
      <c r="D91" s="31">
        <f t="shared" si="4"/>
        <v>101</v>
      </c>
      <c r="E91" s="32">
        <f>if(A91&lt;=Dados!$E$3,C91,C91- INDIRECT(ADDRESS(IF(A91&lt;=Dados!$E$3,1,A91-Dados!$E$3)+1,3)))</f>
        <v>1573</v>
      </c>
      <c r="F91" s="33">
        <f>Dados!$E$2-E91</f>
        <v>616551</v>
      </c>
      <c r="G91" s="34">
        <f>iferror(D92*Dados!$E$3*Dados!$E$2/(E91*F91),"Sem infectados!")</f>
        <v>1.070747722</v>
      </c>
      <c r="H91" s="32">
        <f>if(A90&lt;=Dados!$E$3,H90+Dados!$E$6*H90*(Dados!$E$2-H90)/(Dados!$E$3*Dados!$E$2),H90+Dados!$E$6*(H90-INDIRECT(ADDRESS(IF(A90&lt;=Dados!$E$3,1,A90-Dados!$E$3)+1,8)))*(Dados!$E$2-H90)/(Dados!$E$3*Dados!$E$2))</f>
        <v>296.626828</v>
      </c>
      <c r="I91" s="35">
        <f t="shared" si="1"/>
        <v>7531584.107</v>
      </c>
      <c r="J91" s="36">
        <f t="shared" si="2"/>
        <v>7347885814</v>
      </c>
      <c r="K91" s="16">
        <f t="shared" si="5"/>
        <v>1.445483607</v>
      </c>
    </row>
    <row r="92">
      <c r="A92" s="18">
        <v>91.0</v>
      </c>
      <c r="B92" s="30">
        <f>Dados!A93</f>
        <v>44008</v>
      </c>
      <c r="C92" s="9">
        <f>Dados!B93</f>
        <v>3161</v>
      </c>
      <c r="D92" s="31">
        <f t="shared" si="4"/>
        <v>120</v>
      </c>
      <c r="E92" s="32">
        <f>if(A92&lt;=Dados!$E$3,C92,C92- INDIRECT(ADDRESS(IF(A92&lt;=Dados!$E$3,1,A92-Dados!$E$3)+1,3)))</f>
        <v>1623</v>
      </c>
      <c r="F92" s="33">
        <f>Dados!$E$2-E92</f>
        <v>616501</v>
      </c>
      <c r="G92" s="34">
        <f>iferror(D93*Dados!$E$3*Dados!$E$2/(E92*F92),"Sem infectados!")</f>
        <v>1.003250364</v>
      </c>
      <c r="H92" s="32">
        <f>if(A91&lt;=Dados!$E$3,H91+Dados!$E$6*H91*(Dados!$E$2-H91)/(Dados!$E$3*Dados!$E$2),H91+Dados!$E$6*(H91-INDIRECT(ADDRESS(IF(A91&lt;=Dados!$E$3,1,A91-Dados!$E$3)+1,8)))*(Dados!$E$2-H91)/(Dados!$E$3*Dados!$E$2))</f>
        <v>302.9713604</v>
      </c>
      <c r="I92" s="35">
        <f t="shared" si="1"/>
        <v>8168327.705</v>
      </c>
      <c r="J92" s="36">
        <f t="shared" si="2"/>
        <v>7327327459</v>
      </c>
      <c r="K92" s="16">
        <f t="shared" si="5"/>
        <v>1.415314903</v>
      </c>
    </row>
    <row r="93">
      <c r="A93" s="18">
        <v>92.0</v>
      </c>
      <c r="B93" s="30">
        <f>Dados!A94</f>
        <v>44009</v>
      </c>
      <c r="C93" s="9">
        <f>Dados!B94</f>
        <v>3277</v>
      </c>
      <c r="D93" s="31">
        <f t="shared" si="4"/>
        <v>116</v>
      </c>
      <c r="E93" s="32">
        <f>if(A93&lt;=Dados!$E$3,C93,C93- INDIRECT(ADDRESS(IF(A93&lt;=Dados!$E$3,1,A93-Dados!$E$3)+1,3)))</f>
        <v>1731</v>
      </c>
      <c r="F93" s="33">
        <f>Dados!$E$2-E93</f>
        <v>616393</v>
      </c>
      <c r="G93" s="34">
        <f>iferror(D94*Dados!$E$3*Dados!$E$2/(E93*F93),"Sem infectados!")</f>
        <v>2.449378036</v>
      </c>
      <c r="H93" s="32">
        <f>if(A92&lt;=Dados!$E$3,H92+Dados!$E$6*H92*(Dados!$E$2-H92)/(Dados!$E$3*Dados!$E$2),H92+Dados!$E$6*(H92-INDIRECT(ADDRESS(IF(A92&lt;=Dados!$E$3,1,A92-Dados!$E$3)+1,8)))*(Dados!$E$2-H92)/(Dados!$E$3*Dados!$E$2))</f>
        <v>309.4238488</v>
      </c>
      <c r="I93" s="35">
        <f t="shared" si="1"/>
        <v>8806508.213</v>
      </c>
      <c r="J93" s="36">
        <f t="shared" si="2"/>
        <v>7307481759</v>
      </c>
      <c r="K93" s="16">
        <f t="shared" si="5"/>
        <v>1.44231767</v>
      </c>
    </row>
    <row r="94">
      <c r="A94" s="18">
        <v>93.0</v>
      </c>
      <c r="B94" s="30">
        <f>Dados!A95</f>
        <v>44010</v>
      </c>
      <c r="C94" s="9">
        <f>Dados!B95</f>
        <v>3579</v>
      </c>
      <c r="D94" s="31">
        <f t="shared" si="4"/>
        <v>302</v>
      </c>
      <c r="E94" s="32">
        <f>if(A94&lt;=Dados!$E$3,C94,C94- INDIRECT(ADDRESS(IF(A94&lt;=Dados!$E$3,1,A94-Dados!$E$3)+1,3)))</f>
        <v>1922</v>
      </c>
      <c r="F94" s="33">
        <f>Dados!$E$2-E94</f>
        <v>616202</v>
      </c>
      <c r="G94" s="34">
        <f>iferror(D95*Dados!$E$3*Dados!$E$2/(E94*F94),"Sem infectados!")</f>
        <v>0.09498838579</v>
      </c>
      <c r="H94" s="32">
        <f>if(A93&lt;=Dados!$E$3,H93+Dados!$E$6*H93*(Dados!$E$2-H93)/(Dados!$E$3*Dados!$E$2),H93+Dados!$E$6*(H93-INDIRECT(ADDRESS(IF(A93&lt;=Dados!$E$3,1,A93-Dados!$E$3)+1,8)))*(Dados!$E$2-H93)/(Dados!$E$3*Dados!$E$2))</f>
        <v>315.9861213</v>
      </c>
      <c r="I94" s="35">
        <f t="shared" si="1"/>
        <v>10647259.57</v>
      </c>
      <c r="J94" s="36">
        <f t="shared" si="2"/>
        <v>7255940742</v>
      </c>
      <c r="K94" s="16">
        <f t="shared" si="5"/>
        <v>1.403975271</v>
      </c>
    </row>
    <row r="95">
      <c r="A95" s="18">
        <v>94.0</v>
      </c>
      <c r="B95" s="30">
        <f>Dados!A96</f>
        <v>44011</v>
      </c>
      <c r="C95" s="9">
        <f>Dados!B96</f>
        <v>3592</v>
      </c>
      <c r="D95" s="31">
        <f t="shared" si="4"/>
        <v>13</v>
      </c>
      <c r="E95" s="32">
        <f>if(A95&lt;=Dados!$E$3,C95,C95- INDIRECT(ADDRESS(IF(A95&lt;=Dados!$E$3,1,A95-Dados!$E$3)+1,3)))</f>
        <v>1765</v>
      </c>
      <c r="F95" s="33">
        <f>Dados!$E$2-E95</f>
        <v>616359</v>
      </c>
      <c r="G95" s="34">
        <f>iferror(D96*Dados!$E$3*Dados!$E$2/(E95*F95),"Sem infectados!")</f>
        <v>1.431850566</v>
      </c>
      <c r="H95" s="32">
        <f>if(A94&lt;=Dados!$E$3,H94+Dados!$E$6*H94*(Dados!$E$2-H94)/(Dados!$E$3*Dados!$E$2),H94+Dados!$E$6*(H94-INDIRECT(ADDRESS(IF(A94&lt;=Dados!$E$3,1,A94-Dados!$E$3)+1,8)))*(Dados!$E$2-H94)/(Dados!$E$3*Dados!$E$2))</f>
        <v>322.6600363</v>
      </c>
      <c r="I95" s="35">
        <f t="shared" si="1"/>
        <v>10688583.8</v>
      </c>
      <c r="J95" s="36">
        <f t="shared" si="2"/>
        <v>7253726184</v>
      </c>
      <c r="K95" s="16">
        <f t="shared" si="5"/>
        <v>1.41670677</v>
      </c>
    </row>
    <row r="96">
      <c r="A96" s="18">
        <v>95.0</v>
      </c>
      <c r="B96" s="30">
        <f>Dados!A97</f>
        <v>44012</v>
      </c>
      <c r="C96" s="9">
        <f>Dados!B97</f>
        <v>3772</v>
      </c>
      <c r="D96" s="31">
        <f t="shared" si="4"/>
        <v>180</v>
      </c>
      <c r="E96" s="32">
        <f>if(A96&lt;=Dados!$E$3,C96,C96- INDIRECT(ADDRESS(IF(A96&lt;=Dados!$E$3,1,A96-Dados!$E$3)+1,3)))</f>
        <v>1915</v>
      </c>
      <c r="F96" s="33">
        <f>Dados!$E$2-E96</f>
        <v>616209</v>
      </c>
      <c r="G96" s="34">
        <f>iferror(D97*Dados!$E$3*Dados!$E$2/(E96*F96),"Sem infectados!")</f>
        <v>1.730688188</v>
      </c>
      <c r="H96" s="32">
        <f>if(A95&lt;=Dados!$E$3,H95+Dados!$E$6*H95*(Dados!$E$2-H95)/(Dados!$E$3*Dados!$E$2),H95+Dados!$E$6*(H95-INDIRECT(ADDRESS(IF(A95&lt;=Dados!$E$3,1,A95-Dados!$E$3)+1,8)))*(Dados!$E$2-H95)/(Dados!$E$3*Dados!$E$2))</f>
        <v>329.4474826</v>
      </c>
      <c r="I96" s="35">
        <f t="shared" si="1"/>
        <v>11851167.84</v>
      </c>
      <c r="J96" s="36">
        <f t="shared" si="2"/>
        <v>7223097812</v>
      </c>
      <c r="K96" s="16">
        <f t="shared" si="5"/>
        <v>1.448566279</v>
      </c>
    </row>
    <row r="97">
      <c r="A97" s="18">
        <v>96.0</v>
      </c>
      <c r="B97" s="30">
        <f>Dados!A98</f>
        <v>44013</v>
      </c>
      <c r="C97" s="9">
        <f>Dados!B98</f>
        <v>4008</v>
      </c>
      <c r="D97" s="31">
        <f t="shared" si="4"/>
        <v>236</v>
      </c>
      <c r="E97" s="32">
        <f>if(A97&lt;=Dados!$E$3,C97,C97- INDIRECT(ADDRESS(IF(A97&lt;=Dados!$E$3,1,A97-Dados!$E$3)+1,3)))</f>
        <v>2060</v>
      </c>
      <c r="F97" s="33">
        <f>Dados!$E$2-E97</f>
        <v>616064</v>
      </c>
      <c r="G97" s="34">
        <f>iferror(D98*Dados!$E$3*Dados!$E$2/(E97*F97),"Sem infectados!")</f>
        <v>1.329674076</v>
      </c>
      <c r="H97" s="32">
        <f>if(A96&lt;=Dados!$E$3,H96+Dados!$E$6*H96*(Dados!$E$2-H96)/(Dados!$E$3*Dados!$E$2),H96+Dados!$E$6*(H96-INDIRECT(ADDRESS(IF(A96&lt;=Dados!$E$3,1,A96-Dados!$E$3)+1,8)))*(Dados!$E$2-H96)/(Dados!$E$3*Dados!$E$2))</f>
        <v>336.3503798</v>
      </c>
      <c r="I97" s="35">
        <f t="shared" si="1"/>
        <v>13481010.93</v>
      </c>
      <c r="J97" s="36">
        <f t="shared" si="2"/>
        <v>7183038790</v>
      </c>
      <c r="K97" s="16">
        <f t="shared" si="5"/>
        <v>1.444050739</v>
      </c>
    </row>
    <row r="98">
      <c r="A98" s="18">
        <v>97.0</v>
      </c>
      <c r="B98" s="30">
        <f>Dados!A99</f>
        <v>44014</v>
      </c>
      <c r="C98" s="9">
        <f>Dados!B99</f>
        <v>4203</v>
      </c>
      <c r="D98" s="31">
        <f t="shared" si="4"/>
        <v>195</v>
      </c>
      <c r="E98" s="32">
        <f>if(A98&lt;=Dados!$E$3,C98,C98- INDIRECT(ADDRESS(IF(A98&lt;=Dados!$E$3,1,A98-Dados!$E$3)+1,3)))</f>
        <v>2181</v>
      </c>
      <c r="F98" s="33">
        <f>Dados!$E$2-E98</f>
        <v>615943</v>
      </c>
      <c r="G98" s="34">
        <f>iferror(D99*Dados!$E$3*Dados!$E$2/(E98*F98),"Sem infectados!")</f>
        <v>1.082222937</v>
      </c>
      <c r="H98" s="32">
        <f>if(A97&lt;=Dados!$E$3,H97+Dados!$E$6*H97*(Dados!$E$2-H97)/(Dados!$E$3*Dados!$E$2),H97+Dados!$E$6*(H97-INDIRECT(ADDRESS(IF(A97&lt;=Dados!$E$3,1,A97-Dados!$E$3)+1,8)))*(Dados!$E$2-H97)/(Dados!$E$3*Dados!$E$2))</f>
        <v>343.3706795</v>
      </c>
      <c r="I98" s="35">
        <f t="shared" si="1"/>
        <v>14896738.49</v>
      </c>
      <c r="J98" s="36">
        <f t="shared" si="2"/>
        <v>7150023219</v>
      </c>
      <c r="K98" s="16">
        <f t="shared" si="5"/>
        <v>1.448607061</v>
      </c>
    </row>
    <row r="99">
      <c r="A99" s="18">
        <v>98.0</v>
      </c>
      <c r="B99" s="30">
        <f>Dados!A100</f>
        <v>44015</v>
      </c>
      <c r="C99" s="9">
        <f>Dados!B100</f>
        <v>4371</v>
      </c>
      <c r="D99" s="31">
        <f t="shared" si="4"/>
        <v>168</v>
      </c>
      <c r="E99" s="32">
        <f>if(A99&lt;=Dados!$E$3,C99,C99- INDIRECT(ADDRESS(IF(A99&lt;=Dados!$E$3,1,A99-Dados!$E$3)+1,3)))</f>
        <v>2198</v>
      </c>
      <c r="F99" s="33">
        <f>Dados!$E$2-E99</f>
        <v>615926</v>
      </c>
      <c r="G99" s="34">
        <f>iferror(D100*Dados!$E$3*Dados!$E$2/(E99*F99),"Sem infectados!")</f>
        <v>2.429019567</v>
      </c>
      <c r="H99" s="32">
        <f>if(A98&lt;=Dados!$E$3,H98+Dados!$E$6*H98*(Dados!$E$2-H98)/(Dados!$E$3*Dados!$E$2),H98+Dados!$E$6*(H98-INDIRECT(ADDRESS(IF(A98&lt;=Dados!$E$3,1,A98-Dados!$E$3)+1,8)))*(Dados!$E$2-H98)/(Dados!$E$3*Dados!$E$2))</f>
        <v>350.5103657</v>
      </c>
      <c r="I99" s="35">
        <f t="shared" si="1"/>
        <v>16164336.9</v>
      </c>
      <c r="J99" s="36">
        <f t="shared" si="2"/>
        <v>7121640019</v>
      </c>
      <c r="K99" s="16">
        <f t="shared" si="5"/>
        <v>1.464150327</v>
      </c>
    </row>
    <row r="100">
      <c r="A100" s="18">
        <v>99.0</v>
      </c>
      <c r="B100" s="30">
        <f>Dados!A101</f>
        <v>44016</v>
      </c>
      <c r="C100" s="9">
        <f>Dados!B101</f>
        <v>4751</v>
      </c>
      <c r="D100" s="31">
        <f t="shared" si="4"/>
        <v>380</v>
      </c>
      <c r="E100" s="32">
        <f>if(A100&lt;=Dados!$E$3,C100,C100- INDIRECT(ADDRESS(IF(A100&lt;=Dados!$E$3,1,A100-Dados!$E$3)+1,3)))</f>
        <v>2493</v>
      </c>
      <c r="F100" s="33">
        <f>Dados!$E$2-E100</f>
        <v>615631</v>
      </c>
      <c r="G100" s="34">
        <f>iferror(D101*Dados!$E$3*Dados!$E$2/(E100*F100),"Sem infectados!")</f>
        <v>0.2142616671</v>
      </c>
      <c r="H100" s="32">
        <f>if(A99&lt;=Dados!$E$3,H99+Dados!$E$6*H99*(Dados!$E$2-H99)/(Dados!$E$3*Dados!$E$2),H99+Dados!$E$6*(H99-INDIRECT(ADDRESS(IF(A99&lt;=Dados!$E$3,1,A99-Dados!$E$3)+1,8)))*(Dados!$E$2-H99)/(Dados!$E$3*Dados!$E$2))</f>
        <v>357.7714552</v>
      </c>
      <c r="I100" s="35">
        <f t="shared" si="1"/>
        <v>19300457.05</v>
      </c>
      <c r="J100" s="36">
        <f t="shared" si="2"/>
        <v>7057648164</v>
      </c>
      <c r="K100" s="16">
        <f t="shared" si="5"/>
        <v>1.404569044</v>
      </c>
    </row>
    <row r="101">
      <c r="A101" s="18">
        <v>100.0</v>
      </c>
      <c r="B101" s="30">
        <f>Dados!A102</f>
        <v>44017</v>
      </c>
      <c r="C101" s="9">
        <f>Dados!B102</f>
        <v>4789</v>
      </c>
      <c r="D101" s="31">
        <f t="shared" si="4"/>
        <v>38</v>
      </c>
      <c r="E101" s="32">
        <f>if(A101&lt;=Dados!$E$3,C101,C101- INDIRECT(ADDRESS(IF(A101&lt;=Dados!$E$3,1,A101-Dados!$E$3)+1,3)))</f>
        <v>2377</v>
      </c>
      <c r="F101" s="33">
        <f>Dados!$E$2-E101</f>
        <v>615747</v>
      </c>
      <c r="G101" s="34">
        <f>iferror(D102*Dados!$E$3*Dados!$E$2/(E101*F101),"Sem infectados!")</f>
        <v>1.064252455</v>
      </c>
      <c r="H101" s="32">
        <f>if(A100&lt;=Dados!$E$3,H100+Dados!$E$6*H100*(Dados!$E$2-H100)/(Dados!$E$3*Dados!$E$2),H100+Dados!$E$6*(H100-INDIRECT(ADDRESS(IF(A100&lt;=Dados!$E$3,1,A100-Dados!$E$3)+1,8)))*(Dados!$E$2-H100)/(Dados!$E$3*Dados!$E$2))</f>
        <v>365.1559991</v>
      </c>
      <c r="I101" s="35">
        <f t="shared" si="1"/>
        <v>19570395.74</v>
      </c>
      <c r="J101" s="36">
        <f t="shared" si="2"/>
        <v>7051264862</v>
      </c>
      <c r="K101" s="16">
        <f t="shared" si="5"/>
        <v>1.392235165</v>
      </c>
    </row>
    <row r="102">
      <c r="A102" s="18">
        <v>101.0</v>
      </c>
      <c r="B102" s="30">
        <f>Dados!A103</f>
        <v>44018</v>
      </c>
      <c r="C102" s="9">
        <f>Dados!B103</f>
        <v>4969</v>
      </c>
      <c r="D102" s="31">
        <f t="shared" si="4"/>
        <v>180</v>
      </c>
      <c r="E102" s="32">
        <f>if(A102&lt;=Dados!$E$3,C102,C102- INDIRECT(ADDRESS(IF(A102&lt;=Dados!$E$3,1,A102-Dados!$E$3)+1,3)))</f>
        <v>2340</v>
      </c>
      <c r="F102" s="33">
        <f>Dados!$E$2-E102</f>
        <v>615784</v>
      </c>
      <c r="G102" s="34">
        <f>iferror(D103*Dados!$E$3*Dados!$E$2/(E102*F102),"Sem infectados!")</f>
        <v>1.519427231</v>
      </c>
      <c r="H102" s="32">
        <f>if(A101&lt;=Dados!$E$3,H101+Dados!$E$6*H101*(Dados!$E$2-H101)/(Dados!$E$3*Dados!$E$2),H101+Dados!$E$6*(H101-INDIRECT(ADDRESS(IF(A101&lt;=Dados!$E$3,1,A101-Dados!$E$3)+1,8)))*(Dados!$E$2-H101)/(Dados!$E$3*Dados!$E$2))</f>
        <v>372.6660828</v>
      </c>
      <c r="I102" s="35">
        <f t="shared" si="1"/>
        <v>21126285.48</v>
      </c>
      <c r="J102" s="36">
        <f t="shared" si="2"/>
        <v>7021067411</v>
      </c>
      <c r="K102" s="16">
        <f t="shared" si="5"/>
        <v>1.408535006</v>
      </c>
    </row>
    <row r="103">
      <c r="A103" s="18">
        <v>102.0</v>
      </c>
      <c r="B103" s="30">
        <f>Dados!A104</f>
        <v>44019</v>
      </c>
      <c r="C103" s="9">
        <f>Dados!B104</f>
        <v>5222</v>
      </c>
      <c r="D103" s="31">
        <f t="shared" si="4"/>
        <v>253</v>
      </c>
      <c r="E103" s="32">
        <f>if(A103&lt;=Dados!$E$3,C103,C103- INDIRECT(ADDRESS(IF(A103&lt;=Dados!$E$3,1,A103-Dados!$E$3)+1,3)))</f>
        <v>2460</v>
      </c>
      <c r="F103" s="33">
        <f>Dados!$E$2-E103</f>
        <v>615664</v>
      </c>
      <c r="G103" s="34">
        <f>iferror(D104*Dados!$E$3*Dados!$E$2/(E103*F103),"Sem infectados!")</f>
        <v>1.725566569</v>
      </c>
      <c r="H103" s="32">
        <f>if(A102&lt;=Dados!$E$3,H102+Dados!$E$6*H102*(Dados!$E$2-H102)/(Dados!$E$3*Dados!$E$2),H102+Dados!$E$6*(H102-INDIRECT(ADDRESS(IF(A102&lt;=Dados!$E$3,1,A102-Dados!$E$3)+1,8)))*(Dados!$E$2-H102)/(Dados!$E$3*Dados!$E$2))</f>
        <v>380.303827</v>
      </c>
      <c r="I103" s="35">
        <f t="shared" si="1"/>
        <v>23442021.83</v>
      </c>
      <c r="J103" s="36">
        <f t="shared" si="2"/>
        <v>6978732764</v>
      </c>
      <c r="K103" s="16">
        <f t="shared" si="5"/>
        <v>1.3625144</v>
      </c>
    </row>
    <row r="104">
      <c r="A104" s="18">
        <v>103.0</v>
      </c>
      <c r="B104" s="30">
        <f>Dados!A105</f>
        <v>44020</v>
      </c>
      <c r="C104" s="9">
        <f>Dados!B105</f>
        <v>5524</v>
      </c>
      <c r="D104" s="31">
        <f t="shared" si="4"/>
        <v>302</v>
      </c>
      <c r="E104" s="32">
        <f>if(A104&lt;=Dados!$E$3,C104,C104- INDIRECT(ADDRESS(IF(A104&lt;=Dados!$E$3,1,A104-Dados!$E$3)+1,3)))</f>
        <v>2584</v>
      </c>
      <c r="F104" s="33">
        <f>Dados!$E$2-E104</f>
        <v>615540</v>
      </c>
      <c r="G104" s="34">
        <f>iferror(D105*Dados!$E$3*Dados!$E$2/(E104*F104),"Sem infectados!")</f>
        <v>0.9521226598</v>
      </c>
      <c r="H104" s="32">
        <f>if(A103&lt;=Dados!$E$3,H103+Dados!$E$6*H103*(Dados!$E$2-H103)/(Dados!$E$3*Dados!$E$2),H103+Dados!$E$6*(H103-INDIRECT(ADDRESS(IF(A103&lt;=Dados!$E$3,1,A103-Dados!$E$3)+1,8)))*(Dados!$E$2-H103)/(Dados!$E$3*Dados!$E$2))</f>
        <v>388.0713877</v>
      </c>
      <c r="I104" s="35">
        <f t="shared" si="1"/>
        <v>26377762.71</v>
      </c>
      <c r="J104" s="36">
        <f t="shared" si="2"/>
        <v>6928366527</v>
      </c>
      <c r="K104" s="16">
        <f t="shared" si="5"/>
        <v>1.346365787</v>
      </c>
    </row>
    <row r="105">
      <c r="A105" s="18">
        <v>104.0</v>
      </c>
      <c r="B105" s="30">
        <f>Dados!A106</f>
        <v>44021</v>
      </c>
      <c r="C105" s="9">
        <f>Dados!B106</f>
        <v>5699</v>
      </c>
      <c r="D105" s="31">
        <f t="shared" si="4"/>
        <v>175</v>
      </c>
      <c r="E105" s="32">
        <f>if(A105&lt;=Dados!$E$3,C105,C105- INDIRECT(ADDRESS(IF(A105&lt;=Dados!$E$3,1,A105-Dados!$E$3)+1,3)))</f>
        <v>2658</v>
      </c>
      <c r="F105" s="33">
        <f>Dados!$E$2-E105</f>
        <v>615466</v>
      </c>
      <c r="G105" s="34">
        <f>iferror(D106*Dados!$E$3*Dados!$E$2/(E105*F105),"Sem infectados!")</f>
        <v>1.835583199</v>
      </c>
      <c r="H105" s="32">
        <f>if(A104&lt;=Dados!$E$3,H104+Dados!$E$6*H104*(Dados!$E$2-H104)/(Dados!$E$3*Dados!$E$2),H104+Dados!$E$6*(H104-INDIRECT(ADDRESS(IF(A104&lt;=Dados!$E$3,1,A104-Dados!$E$3)+1,8)))*(Dados!$E$2-H104)/(Dados!$E$3*Dados!$E$2))</f>
        <v>395.9709571</v>
      </c>
      <c r="I105" s="35">
        <f t="shared" si="1"/>
        <v>28122117.03</v>
      </c>
      <c r="J105" s="36">
        <f t="shared" si="2"/>
        <v>6899264268</v>
      </c>
      <c r="K105" s="16">
        <f t="shared" si="5"/>
        <v>1.377779266</v>
      </c>
    </row>
    <row r="106">
      <c r="A106" s="18">
        <v>105.0</v>
      </c>
      <c r="B106" s="30">
        <f>Dados!A107</f>
        <v>44022</v>
      </c>
      <c r="C106" s="9">
        <f>Dados!B107</f>
        <v>6046</v>
      </c>
      <c r="D106" s="31">
        <f t="shared" si="4"/>
        <v>347</v>
      </c>
      <c r="E106" s="32">
        <f>if(A106&lt;=Dados!$E$3,C106,C106- INDIRECT(ADDRESS(IF(A106&lt;=Dados!$E$3,1,A106-Dados!$E$3)+1,3)))</f>
        <v>2885</v>
      </c>
      <c r="F106" s="33">
        <f>Dados!$E$2-E106</f>
        <v>615239</v>
      </c>
      <c r="G106" s="34">
        <f>iferror(D107*Dados!$E$3*Dados!$E$2/(E106*F106),"Sem infectados!")</f>
        <v>0.9068321549</v>
      </c>
      <c r="H106" s="32">
        <f>if(A105&lt;=Dados!$E$3,H105+Dados!$E$6*H105*(Dados!$E$2-H105)/(Dados!$E$3*Dados!$E$2),H105+Dados!$E$6*(H105-INDIRECT(ADDRESS(IF(A105&lt;=Dados!$E$3,1,A105-Dados!$E$3)+1,8)))*(Dados!$E$2-H105)/(Dados!$E$3*Dados!$E$2))</f>
        <v>404.0047636</v>
      </c>
      <c r="I106" s="35">
        <f t="shared" si="1"/>
        <v>31832110.25</v>
      </c>
      <c r="J106" s="36">
        <f t="shared" si="2"/>
        <v>6841739781</v>
      </c>
      <c r="K106" s="16">
        <f t="shared" si="5"/>
        <v>1.328114478</v>
      </c>
    </row>
    <row r="107">
      <c r="A107" s="18">
        <v>106.0</v>
      </c>
      <c r="B107" s="30">
        <f>Dados!A108</f>
        <v>44023</v>
      </c>
      <c r="C107" s="9">
        <f>Dados!B108</f>
        <v>6232</v>
      </c>
      <c r="D107" s="31">
        <f t="shared" si="4"/>
        <v>186</v>
      </c>
      <c r="E107" s="32">
        <f>if(A107&lt;=Dados!$E$3,C107,C107- INDIRECT(ADDRESS(IF(A107&lt;=Dados!$E$3,1,A107-Dados!$E$3)+1,3)))</f>
        <v>2955</v>
      </c>
      <c r="F107" s="33">
        <f>Dados!$E$2-E107</f>
        <v>615169</v>
      </c>
      <c r="G107" s="34">
        <f>iferror(D108*Dados!$E$3*Dados!$E$2/(E107*F107),"Sem infectados!")</f>
        <v>0</v>
      </c>
      <c r="H107" s="32">
        <f>if(A106&lt;=Dados!$E$3,H106+Dados!$E$6*H106*(Dados!$E$2-H106)/(Dados!$E$3*Dados!$E$2),H106+Dados!$E$6*(H106-INDIRECT(ADDRESS(IF(A106&lt;=Dados!$E$3,1,A106-Dados!$E$3)+1,8)))*(Dados!$E$2-H106)/(Dados!$E$3*Dados!$E$2))</f>
        <v>412.1750729</v>
      </c>
      <c r="I107" s="35">
        <f t="shared" si="1"/>
        <v>33870362.18</v>
      </c>
      <c r="J107" s="36">
        <f t="shared" si="2"/>
        <v>6811004468</v>
      </c>
      <c r="K107" s="16">
        <f t="shared" si="5"/>
        <v>1.289944092</v>
      </c>
    </row>
    <row r="108">
      <c r="A108" s="18">
        <v>107.0</v>
      </c>
      <c r="B108" s="30">
        <f>Dados!A109</f>
        <v>44024</v>
      </c>
      <c r="C108" s="9">
        <f>Dados!B109</f>
        <v>6232</v>
      </c>
      <c r="D108" s="31">
        <f t="shared" si="4"/>
        <v>0</v>
      </c>
      <c r="E108" s="32">
        <f>if(A108&lt;=Dados!$E$3,C108,C108- INDIRECT(ADDRESS(IF(A108&lt;=Dados!$E$3,1,A108-Dados!$E$3)+1,3)))</f>
        <v>2653</v>
      </c>
      <c r="F108" s="33">
        <f>Dados!$E$2-E108</f>
        <v>615471</v>
      </c>
      <c r="G108" s="34">
        <f>iferror(D109*Dados!$E$3*Dados!$E$2/(E108*F108),"Sem infectados!")</f>
        <v>0.2543899998</v>
      </c>
      <c r="H108" s="32">
        <f>if(A107&lt;=Dados!$E$3,H107+Dados!$E$6*H107*(Dados!$E$2-H107)/(Dados!$E$3*Dados!$E$2),H107+Dados!$E$6*(H107-INDIRECT(ADDRESS(IF(A107&lt;=Dados!$E$3,1,A107-Dados!$E$3)+1,8)))*(Dados!$E$2-H107)/(Dados!$E$3*Dados!$E$2))</f>
        <v>420.484188</v>
      </c>
      <c r="I108" s="35">
        <f t="shared" si="1"/>
        <v>33773716.03</v>
      </c>
      <c r="J108" s="36">
        <f t="shared" si="2"/>
        <v>6811004468</v>
      </c>
      <c r="K108" s="16">
        <f t="shared" si="5"/>
        <v>1.2941897</v>
      </c>
    </row>
    <row r="109">
      <c r="A109" s="18">
        <v>108.0</v>
      </c>
      <c r="B109" s="30">
        <f>Dados!A110</f>
        <v>44025</v>
      </c>
      <c r="C109" s="9">
        <f>Dados!B110</f>
        <v>6280</v>
      </c>
      <c r="D109" s="31">
        <f t="shared" si="4"/>
        <v>48</v>
      </c>
      <c r="E109" s="32">
        <f>if(A109&lt;=Dados!$E$3,C109,C109- INDIRECT(ADDRESS(IF(A109&lt;=Dados!$E$3,1,A109-Dados!$E$3)+1,3)))</f>
        <v>2688</v>
      </c>
      <c r="F109" s="33">
        <f>Dados!$E$2-E109</f>
        <v>615436</v>
      </c>
      <c r="G109" s="34">
        <f>iferror(D110*Dados!$E$3*Dados!$E$2/(E109*F109),"Sem infectados!")</f>
        <v>1.150837915</v>
      </c>
      <c r="H109" s="32">
        <f>if(A108&lt;=Dados!$E$3,H108+Dados!$E$6*H108*(Dados!$E$2-H108)/(Dados!$E$3*Dados!$E$2),H108+Dados!$E$6*(H108-INDIRECT(ADDRESS(IF(A108&lt;=Dados!$E$3,1,A108-Dados!$E$3)+1,8)))*(Dados!$E$2-H108)/(Dados!$E$3*Dados!$E$2))</f>
        <v>428.9344502</v>
      </c>
      <c r="I109" s="35">
        <f t="shared" si="1"/>
        <v>34234968.07</v>
      </c>
      <c r="J109" s="36">
        <f t="shared" si="2"/>
        <v>6803084006</v>
      </c>
      <c r="K109" s="16">
        <f t="shared" si="5"/>
        <v>1.27188225</v>
      </c>
    </row>
    <row r="110">
      <c r="A110" s="18">
        <v>109.0</v>
      </c>
      <c r="B110" s="30">
        <f>Dados!A111</f>
        <v>44026</v>
      </c>
      <c r="C110" s="9">
        <f>Dados!B111</f>
        <v>6500</v>
      </c>
      <c r="D110" s="31">
        <f t="shared" si="4"/>
        <v>220</v>
      </c>
      <c r="E110" s="32">
        <f>if(A110&lt;=Dados!$E$3,C110,C110- INDIRECT(ADDRESS(IF(A110&lt;=Dados!$E$3,1,A110-Dados!$E$3)+1,3)))</f>
        <v>2728</v>
      </c>
      <c r="F110" s="33">
        <f>Dados!$E$2-E110</f>
        <v>615396</v>
      </c>
      <c r="G110" s="34">
        <f>iferror(D111*Dados!$E$3*Dados!$E$2/(E110*F110),"Sem infectados!")</f>
        <v>0.8247543022</v>
      </c>
      <c r="H110" s="32">
        <f>if(A109&lt;=Dados!$E$3,H109+Dados!$E$6*H109*(Dados!$E$2-H109)/(Dados!$E$3*Dados!$E$2),H109+Dados!$E$6*(H109-INDIRECT(ADDRESS(IF(A109&lt;=Dados!$E$3,1,A109-Dados!$E$3)+1,8)))*(Dados!$E$2-H109)/(Dados!$E$3*Dados!$E$2))</f>
        <v>437.5282396</v>
      </c>
      <c r="I110" s="35">
        <f t="shared" si="1"/>
        <v>36753563.85</v>
      </c>
      <c r="J110" s="36">
        <f t="shared" si="2"/>
        <v>6766840850</v>
      </c>
      <c r="K110" s="16">
        <f t="shared" si="5"/>
        <v>1.214306192</v>
      </c>
    </row>
    <row r="111">
      <c r="A111" s="18">
        <v>110.0</v>
      </c>
      <c r="B111" s="30">
        <f>Dados!A112</f>
        <v>44027</v>
      </c>
      <c r="C111" s="9">
        <f>Dados!B112</f>
        <v>6660</v>
      </c>
      <c r="D111" s="31">
        <f t="shared" si="4"/>
        <v>160</v>
      </c>
      <c r="E111" s="32">
        <f>if(A111&lt;=Dados!$E$3,C111,C111- INDIRECT(ADDRESS(IF(A111&lt;=Dados!$E$3,1,A111-Dados!$E$3)+1,3)))</f>
        <v>2652</v>
      </c>
      <c r="F111" s="33">
        <f>Dados!$E$2-E111</f>
        <v>615472</v>
      </c>
      <c r="G111" s="34">
        <f>iferror(D112*Dados!$E$3*Dados!$E$2/(E111*F111),"Sem infectados!")</f>
        <v>0.9119064113</v>
      </c>
      <c r="H111" s="32">
        <f>if(A110&lt;=Dados!$E$3,H110+Dados!$E$6*H110*(Dados!$E$2-H110)/(Dados!$E$3*Dados!$E$2),H110+Dados!$E$6*(H110-INDIRECT(ADDRESS(IF(A110&lt;=Dados!$E$3,1,A110-Dados!$E$3)+1,8)))*(Dados!$E$2-H110)/(Dados!$E$3*Dados!$E$2))</f>
        <v>446.2679758</v>
      </c>
      <c r="I111" s="35">
        <f t="shared" si="1"/>
        <v>38610465.67</v>
      </c>
      <c r="J111" s="36">
        <f t="shared" si="2"/>
        <v>6740542990</v>
      </c>
      <c r="K111" s="16">
        <f t="shared" si="5"/>
        <v>1.231705407</v>
      </c>
    </row>
    <row r="112">
      <c r="A112" s="18">
        <v>111.0</v>
      </c>
      <c r="B112" s="30">
        <f>Dados!A113</f>
        <v>44028</v>
      </c>
      <c r="C112" s="9">
        <f>Dados!B113</f>
        <v>6832</v>
      </c>
      <c r="D112" s="31">
        <f t="shared" si="4"/>
        <v>172</v>
      </c>
      <c r="E112" s="32">
        <f>if(A112&lt;=Dados!$E$3,C112,C112- INDIRECT(ADDRESS(IF(A112&lt;=Dados!$E$3,1,A112-Dados!$E$3)+1,3)))</f>
        <v>2629</v>
      </c>
      <c r="F112" s="33">
        <f>Dados!$E$2-E112</f>
        <v>615495</v>
      </c>
      <c r="G112" s="34">
        <f>iferror(D113*Dados!$E$3*Dados!$E$2/(E112*F112),"Sem infectados!")</f>
        <v>0.7273231903</v>
      </c>
      <c r="H112" s="32">
        <f>if(A111&lt;=Dados!$E$3,H111+Dados!$E$6*H111*(Dados!$E$2-H111)/(Dados!$E$3*Dados!$E$2),H111+Dados!$E$6*(H111-INDIRECT(ADDRESS(IF(A111&lt;=Dados!$E$3,1,A111-Dados!$E$3)+1,8)))*(Dados!$E$2-H111)/(Dados!$E$3*Dados!$E$2))</f>
        <v>455.1561185</v>
      </c>
      <c r="I112" s="35">
        <f t="shared" si="1"/>
        <v>40664137.89</v>
      </c>
      <c r="J112" s="36">
        <f t="shared" si="2"/>
        <v>6712329896</v>
      </c>
      <c r="K112" s="16">
        <f t="shared" si="5"/>
        <v>1.215855559</v>
      </c>
    </row>
    <row r="113">
      <c r="A113" s="18">
        <v>112.0</v>
      </c>
      <c r="B113" s="30">
        <f>Dados!A114</f>
        <v>44029</v>
      </c>
      <c r="C113" s="9">
        <f>Dados!B115</f>
        <v>6968</v>
      </c>
      <c r="D113" s="31">
        <f t="shared" si="4"/>
        <v>136</v>
      </c>
      <c r="E113" s="32">
        <f>if(A113&lt;=Dados!$E$3,C113,C113- INDIRECT(ADDRESS(IF(A113&lt;=Dados!$E$3,1,A113-Dados!$E$3)+1,3)))</f>
        <v>2597</v>
      </c>
      <c r="F113" s="33">
        <f>Dados!$E$2-E113</f>
        <v>615527</v>
      </c>
      <c r="G113" s="34">
        <f>iferror(D114*Dados!$E$3*Dados!$E$2/(E113*F113),"Sem infectados!")</f>
        <v>0.7091790215</v>
      </c>
      <c r="H113" s="32">
        <f>if(A112&lt;=Dados!$E$3,H112+Dados!$E$6*H112*(Dados!$E$2-H112)/(Dados!$E$3*Dados!$E$2),H112+Dados!$E$6*(H112-INDIRECT(ADDRESS(IF(A112&lt;=Dados!$E$3,1,A112-Dados!$E$3)+1,8)))*(Dados!$E$2-H112)/(Dados!$E$3*Dados!$E$2))</f>
        <v>464.1951685</v>
      </c>
      <c r="I113" s="35">
        <f t="shared" si="1"/>
        <v>42299477.29</v>
      </c>
      <c r="J113" s="36">
        <f t="shared" si="2"/>
        <v>6690063755</v>
      </c>
      <c r="K113" s="16">
        <f t="shared" si="5"/>
        <v>1.208578003</v>
      </c>
    </row>
    <row r="114">
      <c r="A114" s="18">
        <v>113.0</v>
      </c>
      <c r="B114" s="30">
        <f>Dados!A115</f>
        <v>44030</v>
      </c>
      <c r="C114" s="18">
        <v>7099.0</v>
      </c>
      <c r="D114" s="31">
        <f t="shared" si="4"/>
        <v>131</v>
      </c>
      <c r="E114" s="32">
        <f>if(A114&lt;=Dados!$E$3,C114,C114- INDIRECT(ADDRESS(IF(A114&lt;=Dados!$E$3,1,A114-Dados!$E$3)+1,3)))</f>
        <v>2348</v>
      </c>
      <c r="F114" s="33">
        <f>Dados!$E$2-E114</f>
        <v>615776</v>
      </c>
      <c r="G114" s="34">
        <f>iferror(D115*Dados!$E$3*Dados!$E$2/(E114*F114),"Sem infectados!")</f>
        <v>1.699812941</v>
      </c>
      <c r="H114" s="32">
        <f>if(A113&lt;=Dados!$E$3,H113+Dados!$E$6*H113*(Dados!$E$2-H113)/(Dados!$E$3*Dados!$E$2),H113+Dados!$E$6*(H113-INDIRECT(ADDRESS(IF(A113&lt;=Dados!$E$3,1,A113-Dados!$E$3)+1,8)))*(Dados!$E$2-H113)/(Dados!$E$3*Dados!$E$2))</f>
        <v>473.3876679</v>
      </c>
      <c r="I114" s="35">
        <f t="shared" si="1"/>
        <v>43898738.78</v>
      </c>
      <c r="J114" s="36">
        <f t="shared" si="2"/>
        <v>6668651200</v>
      </c>
      <c r="K114" s="16">
        <f t="shared" si="5"/>
        <v>1.202263685</v>
      </c>
    </row>
    <row r="115">
      <c r="A115" s="18">
        <v>114.0</v>
      </c>
      <c r="B115" s="30">
        <f>Dados!A116</f>
        <v>44031</v>
      </c>
      <c r="C115" s="9">
        <f>Dados!B116</f>
        <v>7252</v>
      </c>
      <c r="D115" s="31">
        <f>C115-C113</f>
        <v>284</v>
      </c>
      <c r="E115" s="32">
        <f>if(A115&lt;=Dados!$E$3,C115,C115- INDIRECT(ADDRESS(IF(A115&lt;=Dados!$E$3,1,A115-Dados!$E$3)+1,3)))</f>
        <v>2463</v>
      </c>
      <c r="F115" s="33">
        <f>Dados!$E$2-E115</f>
        <v>615661</v>
      </c>
      <c r="G115" s="34">
        <f>iferror(D116*Dados!$E$3*Dados!$E$2/(E115*F115),"Sem infectados!")</f>
        <v>2.545261718</v>
      </c>
      <c r="H115" s="32">
        <f>if(A114&lt;=Dados!$E$3,H114+Dados!$E$6*H114*(Dados!$E$2-H114)/(Dados!$E$3*Dados!$E$2),H114+Dados!$E$6*(H114-INDIRECT(ADDRESS(IF(A114&lt;=Dados!$E$3,1,A114-Dados!$E$3)+1,8)))*(Dados!$E$2-H114)/(Dados!$E$3*Dados!$E$2))</f>
        <v>482.736201</v>
      </c>
      <c r="I115" s="35">
        <f t="shared" si="1"/>
        <v>45822932.38</v>
      </c>
      <c r="J115" s="36">
        <f t="shared" si="2"/>
        <v>6643686095</v>
      </c>
      <c r="K115" s="16">
        <f t="shared" si="5"/>
        <v>1.253903043</v>
      </c>
    </row>
    <row r="116">
      <c r="A116" s="18">
        <v>115.0</v>
      </c>
      <c r="B116" s="30">
        <f>Dados!A117</f>
        <v>44032</v>
      </c>
      <c r="C116" s="9">
        <f>Dados!B117</f>
        <v>7698</v>
      </c>
      <c r="D116" s="31">
        <f t="shared" ref="D116:D1069" si="6">C116-C115</f>
        <v>446</v>
      </c>
      <c r="E116" s="32">
        <f>if(A116&lt;=Dados!$E$3,C116,C116- INDIRECT(ADDRESS(IF(A116&lt;=Dados!$E$3,1,A116-Dados!$E$3)+1,3)))</f>
        <v>2729</v>
      </c>
      <c r="F116" s="33">
        <f>Dados!$E$2-E116</f>
        <v>615395</v>
      </c>
      <c r="G116" s="34">
        <f>iferror(D117*Dados!$E$3*Dados!$E$2/(E116*F116),"Sem infectados!")</f>
        <v>1.164540461</v>
      </c>
      <c r="H116" s="32">
        <f>if(A115&lt;=Dados!$E$3,H115+Dados!$E$6*H115*(Dados!$E$2-H115)/(Dados!$E$3*Dados!$E$2),H115+Dados!$E$6*(H115-INDIRECT(ADDRESS(IF(A115&lt;=Dados!$E$3,1,A115-Dados!$E$3)+1,8)))*(Dados!$E$2-H115)/(Dados!$E$3*Dados!$E$2))</f>
        <v>492.2433951</v>
      </c>
      <c r="I116" s="35">
        <f t="shared" si="1"/>
        <v>51922928.25</v>
      </c>
      <c r="J116" s="36">
        <f t="shared" si="2"/>
        <v>6571179153</v>
      </c>
      <c r="K116" s="16">
        <f t="shared" si="5"/>
        <v>1.233745704</v>
      </c>
    </row>
    <row r="117">
      <c r="A117" s="18">
        <v>116.0</v>
      </c>
      <c r="B117" s="30">
        <f>Dados!A118</f>
        <v>44033</v>
      </c>
      <c r="C117" s="9">
        <f>Dados!B118</f>
        <v>7924</v>
      </c>
      <c r="D117" s="31">
        <f t="shared" si="6"/>
        <v>226</v>
      </c>
      <c r="E117" s="32">
        <f>if(A117&lt;=Dados!$E$3,C117,C117- INDIRECT(ADDRESS(IF(A117&lt;=Dados!$E$3,1,A117-Dados!$E$3)+1,3)))</f>
        <v>2702</v>
      </c>
      <c r="F117" s="33">
        <f>Dados!$E$2-E117</f>
        <v>615422</v>
      </c>
      <c r="G117" s="34">
        <f>iferror(D118*Dados!$E$3*Dados!$E$2/(E117*F117),"Sem infectados!")</f>
        <v>2.487557777</v>
      </c>
      <c r="H117" s="32">
        <f>if(A116&lt;=Dados!$E$3,H116+Dados!$E$6*H116*(Dados!$E$2-H116)/(Dados!$E$3*Dados!$E$2),H116+Dados!$E$6*(H116-INDIRECT(ADDRESS(IF(A116&lt;=Dados!$E$3,1,A116-Dados!$E$3)+1,8)))*(Dados!$E$2-H116)/(Dados!$E$3*Dados!$E$2))</f>
        <v>501.9119209</v>
      </c>
      <c r="I117" s="35">
        <f t="shared" si="1"/>
        <v>55087391.45</v>
      </c>
      <c r="J117" s="36">
        <f t="shared" si="2"/>
        <v>6534589839</v>
      </c>
      <c r="K117" s="16">
        <f t="shared" si="5"/>
        <v>1.240359763</v>
      </c>
    </row>
    <row r="118">
      <c r="A118" s="18">
        <v>117.0</v>
      </c>
      <c r="B118" s="30">
        <f>Dados!A119</f>
        <v>44034</v>
      </c>
      <c r="C118" s="9">
        <f>Dados!B119</f>
        <v>8402</v>
      </c>
      <c r="D118" s="31">
        <f t="shared" si="6"/>
        <v>478</v>
      </c>
      <c r="E118" s="32">
        <f>if(A118&lt;=Dados!$E$3,C118,C118- INDIRECT(ADDRESS(IF(A118&lt;=Dados!$E$3,1,A118-Dados!$E$3)+1,3)))</f>
        <v>2878</v>
      </c>
      <c r="F118" s="33">
        <f>Dados!$E$2-E118</f>
        <v>615246</v>
      </c>
      <c r="G118" s="34">
        <f>iferror(D119*Dados!$E$3*Dados!$E$2/(E118*F118),"Sem infectados!")</f>
        <v>2.575577775</v>
      </c>
      <c r="H118" s="32">
        <f>if(A117&lt;=Dados!$E$3,H117+Dados!$E$6*H117*(Dados!$E$2-H117)/(Dados!$E$3*Dados!$E$2),H117+Dados!$E$6*(H117-INDIRECT(ADDRESS(IF(A117&lt;=Dados!$E$3,1,A117-Dados!$E$3)+1,8)))*(Dados!$E$2-H117)/(Dados!$E$3*Dados!$E$2))</f>
        <v>511.7444934</v>
      </c>
      <c r="I118" s="35">
        <f t="shared" si="1"/>
        <v>62256131.96</v>
      </c>
      <c r="J118" s="36">
        <f t="shared" si="2"/>
        <v>6457538333</v>
      </c>
      <c r="K118" s="16">
        <f t="shared" si="5"/>
        <v>1.282279322</v>
      </c>
    </row>
    <row r="119">
      <c r="A119" s="18">
        <v>118.0</v>
      </c>
      <c r="B119" s="30">
        <f>Dados!A120</f>
        <v>44035</v>
      </c>
      <c r="C119" s="9">
        <f>Dados!B120</f>
        <v>8929</v>
      </c>
      <c r="D119" s="31">
        <f t="shared" si="6"/>
        <v>527</v>
      </c>
      <c r="E119" s="32">
        <f>if(A119&lt;=Dados!$E$3,C119,C119- INDIRECT(ADDRESS(IF(A119&lt;=Dados!$E$3,1,A119-Dados!$E$3)+1,3)))</f>
        <v>3230</v>
      </c>
      <c r="F119" s="33">
        <f>Dados!$E$2-E119</f>
        <v>614894</v>
      </c>
      <c r="G119" s="34">
        <f>iferror(D120*Dados!$E$3*Dados!$E$2/(E119*F119),"Sem infectados!")</f>
        <v>0.8757838289</v>
      </c>
      <c r="H119" s="32">
        <f>if(A118&lt;=Dados!$E$3,H118+Dados!$E$6*H118*(Dados!$E$2-H118)/(Dados!$E$3*Dados!$E$2),H118+Dados!$E$6*(H118-INDIRECT(ADDRESS(IF(A118&lt;=Dados!$E$3,1,A118-Dados!$E$3)+1,8)))*(Dados!$E$2-H118)/(Dados!$E$3*Dados!$E$2))</f>
        <v>521.7438724</v>
      </c>
      <c r="I119" s="35">
        <f t="shared" si="1"/>
        <v>70681955.6</v>
      </c>
      <c r="J119" s="36">
        <f t="shared" si="2"/>
        <v>6373117876</v>
      </c>
      <c r="K119" s="16">
        <f t="shared" si="5"/>
        <v>1.255021026</v>
      </c>
    </row>
    <row r="120">
      <c r="A120" s="18">
        <v>119.0</v>
      </c>
      <c r="B120" s="30">
        <f>Dados!A121</f>
        <v>44036</v>
      </c>
      <c r="C120" s="9">
        <f>Dados!B121</f>
        <v>9130</v>
      </c>
      <c r="D120" s="31">
        <f t="shared" si="6"/>
        <v>201</v>
      </c>
      <c r="E120" s="32">
        <f>if(A120&lt;=Dados!$E$3,C120,C120- INDIRECT(ADDRESS(IF(A120&lt;=Dados!$E$3,1,A120-Dados!$E$3)+1,3)))</f>
        <v>3084</v>
      </c>
      <c r="F120" s="33">
        <f>Dados!$E$2-E120</f>
        <v>615040</v>
      </c>
      <c r="G120" s="34">
        <f>iferror(D121*Dados!$E$3*Dados!$E$2/(E120*F120),"Sem infectados!")</f>
        <v>0.7984063082</v>
      </c>
      <c r="H120" s="32">
        <f>if(A119&lt;=Dados!$E$3,H119+Dados!$E$6*H119*(Dados!$E$2-H119)/(Dados!$E$3*Dados!$E$2),H119+Dados!$E$6*(H119-INDIRECT(ADDRESS(IF(A119&lt;=Dados!$E$3,1,A119-Dados!$E$3)+1,8)))*(Dados!$E$2-H119)/(Dados!$E$3*Dados!$E$2))</f>
        <v>531.9128632</v>
      </c>
      <c r="I120" s="35">
        <f t="shared" si="1"/>
        <v>73927102.41</v>
      </c>
      <c r="J120" s="36">
        <f t="shared" si="2"/>
        <v>6341065889</v>
      </c>
      <c r="K120" s="16">
        <f t="shared" si="5"/>
        <v>1.252173248</v>
      </c>
    </row>
    <row r="121">
      <c r="A121" s="18">
        <v>120.0</v>
      </c>
      <c r="B121" s="30">
        <f>Dados!A122</f>
        <v>44037</v>
      </c>
      <c r="C121" s="9">
        <f>Dados!B122</f>
        <v>9305</v>
      </c>
      <c r="D121" s="31">
        <f t="shared" si="6"/>
        <v>175</v>
      </c>
      <c r="E121" s="32">
        <f>if(A121&lt;=Dados!$E$3,C121,C121- INDIRECT(ADDRESS(IF(A121&lt;=Dados!$E$3,1,A121-Dados!$E$3)+1,3)))</f>
        <v>3073</v>
      </c>
      <c r="F121" s="33">
        <f>Dados!$E$2-E121</f>
        <v>615051</v>
      </c>
      <c r="G121" s="34">
        <f>iferror(D122*Dados!$E$3*Dados!$E$2/(E121*F121),"Sem infectados!")</f>
        <v>0.4624356706</v>
      </c>
      <c r="H121" s="32">
        <f>if(A120&lt;=Dados!$E$3,H120+Dados!$E$6*H120*(Dados!$E$2-H120)/(Dados!$E$3*Dados!$E$2),H120+Dados!$E$6*(H120-INDIRECT(ADDRESS(IF(A120&lt;=Dados!$E$3,1,A120-Dados!$E$3)+1,8)))*(Dados!$E$2-H120)/(Dados!$E$3*Dados!$E$2))</f>
        <v>542.2543177</v>
      </c>
      <c r="I121" s="35">
        <f t="shared" si="1"/>
        <v>76785711.89</v>
      </c>
      <c r="J121" s="36">
        <f t="shared" si="2"/>
        <v>6313225731</v>
      </c>
      <c r="K121" s="16">
        <f t="shared" si="5"/>
        <v>1.231896179</v>
      </c>
    </row>
    <row r="122">
      <c r="A122" s="18">
        <v>121.0</v>
      </c>
      <c r="B122" s="30">
        <f>Dados!A123</f>
        <v>44038</v>
      </c>
      <c r="C122" s="9">
        <f>Dados!B123</f>
        <v>9406</v>
      </c>
      <c r="D122" s="31">
        <f t="shared" si="6"/>
        <v>101</v>
      </c>
      <c r="E122" s="32">
        <f>if(A122&lt;=Dados!$E$3,C122,C122- INDIRECT(ADDRESS(IF(A122&lt;=Dados!$E$3,1,A122-Dados!$E$3)+1,3)))</f>
        <v>3174</v>
      </c>
      <c r="F122" s="33">
        <f>Dados!$E$2-E122</f>
        <v>614950</v>
      </c>
      <c r="G122" s="34">
        <f>iferror(D123*Dados!$E$3*Dados!$E$2/(E122*F122),"Sem infectados!")</f>
        <v>1.662601552</v>
      </c>
      <c r="H122" s="32">
        <f>if(A121&lt;=Dados!$E$3,H121+Dados!$E$6*H121*(Dados!$E$2-H121)/(Dados!$E$3*Dados!$E$2),H121+Dados!$E$6*(H121-INDIRECT(ADDRESS(IF(A121&lt;=Dados!$E$3,1,A121-Dados!$E$3)+1,8)))*(Dados!$E$2-H121)/(Dados!$E$3*Dados!$E$2))</f>
        <v>552.7711346</v>
      </c>
      <c r="I122" s="35">
        <f t="shared" si="1"/>
        <v>78379661.34</v>
      </c>
      <c r="J122" s="36">
        <f t="shared" si="2"/>
        <v>6297185858</v>
      </c>
      <c r="K122" s="16">
        <f t="shared" si="5"/>
        <v>1.253874552</v>
      </c>
    </row>
    <row r="123">
      <c r="A123" s="18">
        <v>122.0</v>
      </c>
      <c r="B123" s="30">
        <f>Dados!A124</f>
        <v>44039</v>
      </c>
      <c r="C123" s="9">
        <f>Dados!B124</f>
        <v>9781</v>
      </c>
      <c r="D123" s="31">
        <f t="shared" si="6"/>
        <v>375</v>
      </c>
      <c r="E123" s="32">
        <f>if(A123&lt;=Dados!$E$3,C123,C123- INDIRECT(ADDRESS(IF(A123&lt;=Dados!$E$3,1,A123-Dados!$E$3)+1,3)))</f>
        <v>3501</v>
      </c>
      <c r="F123" s="33">
        <f>Dados!$E$2-E123</f>
        <v>614623</v>
      </c>
      <c r="G123" s="34">
        <f>iferror(D124*Dados!$E$3*Dados!$E$2/(E123*F123),"Sem infectados!")</f>
        <v>1.689086977</v>
      </c>
      <c r="H123" s="32">
        <f>if(A122&lt;=Dados!$E$3,H122+Dados!$E$6*H122*(Dados!$E$2-H122)/(Dados!$E$3*Dados!$E$2),H122+Dados!$E$6*(H122-INDIRECT(ADDRESS(IF(A122&lt;=Dados!$E$3,1,A122-Dados!$E$3)+1,8)))*(Dados!$E$2-H122)/(Dados!$E$3*Dados!$E$2))</f>
        <v>563.4662606</v>
      </c>
      <c r="I123" s="35">
        <f t="shared" si="1"/>
        <v>84962928.24</v>
      </c>
      <c r="J123" s="36">
        <f t="shared" si="2"/>
        <v>6237810376</v>
      </c>
      <c r="K123" s="16">
        <f t="shared" si="5"/>
        <v>1.228531517</v>
      </c>
    </row>
    <row r="124">
      <c r="A124" s="18">
        <v>123.0</v>
      </c>
      <c r="B124" s="30">
        <f>Dados!A125</f>
        <v>44040</v>
      </c>
      <c r="C124" s="9">
        <f>Dados!B125</f>
        <v>10201</v>
      </c>
      <c r="D124" s="31">
        <f t="shared" si="6"/>
        <v>420</v>
      </c>
      <c r="E124" s="32">
        <f>if(A124&lt;=Dados!$E$3,C124,C124- INDIRECT(ADDRESS(IF(A124&lt;=Dados!$E$3,1,A124-Dados!$E$3)+1,3)))</f>
        <v>3701</v>
      </c>
      <c r="F124" s="33">
        <f>Dados!$E$2-E124</f>
        <v>614423</v>
      </c>
      <c r="G124" s="34">
        <f>iferror(D125*Dados!$E$3*Dados!$E$2/(E124*F124),"Sem infectados!")</f>
        <v>1.53363545</v>
      </c>
      <c r="H124" s="32">
        <f>if(A123&lt;=Dados!$E$3,H123+Dados!$E$6*H123*(Dados!$E$2-H123)/(Dados!$E$3*Dados!$E$2),H123+Dados!$E$6*(H123-INDIRECT(ADDRESS(IF(A123&lt;=Dados!$E$3,1,A123-Dados!$E$3)+1,8)))*(Dados!$E$2-H123)/(Dados!$E$3*Dados!$E$2))</f>
        <v>574.3426908</v>
      </c>
      <c r="I124" s="35">
        <f t="shared" si="1"/>
        <v>92672530.95</v>
      </c>
      <c r="J124" s="36">
        <f t="shared" si="2"/>
        <v>6171643735</v>
      </c>
      <c r="K124" s="16">
        <f t="shared" si="5"/>
        <v>1.276486419</v>
      </c>
    </row>
    <row r="125">
      <c r="A125" s="18">
        <v>124.0</v>
      </c>
      <c r="B125" s="30">
        <f>Dados!A126</f>
        <v>44041</v>
      </c>
      <c r="C125" s="9">
        <f>Dados!B126</f>
        <v>10604</v>
      </c>
      <c r="D125" s="31">
        <f t="shared" si="6"/>
        <v>403</v>
      </c>
      <c r="E125" s="32">
        <f>if(A125&lt;=Dados!$E$3,C125,C125- INDIRECT(ADDRESS(IF(A125&lt;=Dados!$E$3,1,A125-Dados!$E$3)+1,3)))</f>
        <v>3944</v>
      </c>
      <c r="F125" s="33">
        <f>Dados!$E$2-E125</f>
        <v>614180</v>
      </c>
      <c r="G125" s="34">
        <f>iferror(D126*Dados!$E$3*Dados!$E$2/(E125*F125),"Sem infectados!")</f>
        <v>2.286393831</v>
      </c>
      <c r="H125" s="32">
        <f>if(A124&lt;=Dados!$E$3,H124+Dados!$E$6*H124*(Dados!$E$2-H124)/(Dados!$E$3*Dados!$E$2),H124+Dados!$E$6*(H124-INDIRECT(ADDRESS(IF(A124&lt;=Dados!$E$3,1,A124-Dados!$E$3)+1,8)))*(Dados!$E$2-H124)/(Dados!$E$3*Dados!$E$2))</f>
        <v>585.4034697</v>
      </c>
      <c r="I125" s="35">
        <f t="shared" si="1"/>
        <v>100372276.4</v>
      </c>
      <c r="J125" s="36">
        <f t="shared" si="2"/>
        <v>6108486938</v>
      </c>
      <c r="K125" s="16">
        <f t="shared" si="5"/>
        <v>1.304971194</v>
      </c>
    </row>
    <row r="126">
      <c r="A126" s="18">
        <v>125.0</v>
      </c>
      <c r="B126" s="30">
        <f>Dados!A127</f>
        <v>44042</v>
      </c>
      <c r="C126" s="9">
        <f>Dados!B127</f>
        <v>11244</v>
      </c>
      <c r="D126" s="31">
        <f t="shared" si="6"/>
        <v>640</v>
      </c>
      <c r="E126" s="32">
        <f>if(A126&lt;=Dados!$E$3,C126,C126- INDIRECT(ADDRESS(IF(A126&lt;=Dados!$E$3,1,A126-Dados!$E$3)+1,3)))</f>
        <v>4412</v>
      </c>
      <c r="F126" s="33">
        <f>Dados!$E$2-E126</f>
        <v>613712</v>
      </c>
      <c r="G126" s="34">
        <f>iferror(D127*Dados!$E$3*Dados!$E$2/(E126*F126),"Sem infectados!")</f>
        <v>0.8405417145</v>
      </c>
      <c r="H126" s="32">
        <f>if(A125&lt;=Dados!$E$3,H125+Dados!$E$6*H125*(Dados!$E$2-H125)/(Dados!$E$3*Dados!$E$2),H125+Dados!$E$6*(H125-INDIRECT(ADDRESS(IF(A125&lt;=Dados!$E$3,1,A125-Dados!$E$3)+1,8)))*(Dados!$E$2-H125)/(Dados!$E$3*Dados!$E$2))</f>
        <v>596.6516922</v>
      </c>
      <c r="I126" s="35">
        <f t="shared" si="1"/>
        <v>113366026</v>
      </c>
      <c r="J126" s="36">
        <f t="shared" si="2"/>
        <v>6008855821</v>
      </c>
      <c r="K126" s="16">
        <f t="shared" si="5"/>
        <v>1.275299645</v>
      </c>
    </row>
    <row r="127">
      <c r="A127" s="18">
        <v>126.0</v>
      </c>
      <c r="B127" s="30">
        <f>Dados!A128</f>
        <v>44043</v>
      </c>
      <c r="C127" s="9">
        <f>Dados!B128</f>
        <v>11507</v>
      </c>
      <c r="D127" s="31">
        <f t="shared" si="6"/>
        <v>263</v>
      </c>
      <c r="E127" s="32">
        <f>if(A127&lt;=Dados!$E$3,C127,C127- INDIRECT(ADDRESS(IF(A127&lt;=Dados!$E$3,1,A127-Dados!$E$3)+1,3)))</f>
        <v>4539</v>
      </c>
      <c r="F127" s="33">
        <f>Dados!$E$2-E127</f>
        <v>613585</v>
      </c>
      <c r="G127" s="34">
        <f>iferror(D128*Dados!$E$3*Dados!$E$2/(E127*F127),"Sem infectados!")</f>
        <v>0.4287931231</v>
      </c>
      <c r="H127" s="32">
        <f>if(A126&lt;=Dados!$E$3,H126+Dados!$E$6*H126*(Dados!$E$2-H126)/(Dados!$E$3*Dados!$E$2),H126+Dados!$E$6*(H126-INDIRECT(ADDRESS(IF(A126&lt;=Dados!$E$3,1,A126-Dados!$E$3)+1,8)))*(Dados!$E$2-H126)/(Dados!$E$3*Dados!$E$2))</f>
        <v>608.0905037</v>
      </c>
      <c r="I127" s="35">
        <f t="shared" si="1"/>
        <v>118786228.2</v>
      </c>
      <c r="J127" s="36">
        <f t="shared" si="2"/>
        <v>5968151148</v>
      </c>
      <c r="K127" s="16">
        <f t="shared" si="5"/>
        <v>1.24527028</v>
      </c>
    </row>
    <row r="128">
      <c r="A128" s="18">
        <v>127.0</v>
      </c>
      <c r="B128" s="30">
        <f>Dados!A129</f>
        <v>44044</v>
      </c>
      <c r="C128" s="9">
        <f>Dados!B129</f>
        <v>11645</v>
      </c>
      <c r="D128" s="31">
        <f t="shared" si="6"/>
        <v>138</v>
      </c>
      <c r="E128" s="32">
        <f>if(A128&lt;=Dados!$E$3,C128,C128- INDIRECT(ADDRESS(IF(A128&lt;=Dados!$E$3,1,A128-Dados!$E$3)+1,3)))</f>
        <v>4546</v>
      </c>
      <c r="F128" s="33">
        <f>Dados!$E$2-E128</f>
        <v>613578</v>
      </c>
      <c r="G128" s="34">
        <f>iferror(D129*Dados!$E$3*Dados!$E$2/(E128*F128),"Sem infectados!")</f>
        <v>0.2512982418</v>
      </c>
      <c r="H128" s="32">
        <f>if(A127&lt;=Dados!$E$3,H127+Dados!$E$6*H127*(Dados!$E$2-H127)/(Dados!$E$3*Dados!$E$2),H127+Dados!$E$6*(H127-INDIRECT(ADDRESS(IF(A127&lt;=Dados!$E$3,1,A127-Dados!$E$3)+1,8)))*(Dados!$E$2-H127)/(Dados!$E$3*Dados!$E$2))</f>
        <v>619.7231018</v>
      </c>
      <c r="I128" s="35">
        <f t="shared" si="1"/>
        <v>121556730.7</v>
      </c>
      <c r="J128" s="36">
        <f t="shared" si="2"/>
        <v>5946848140</v>
      </c>
      <c r="K128" s="16">
        <f t="shared" si="5"/>
        <v>1.21757279</v>
      </c>
    </row>
    <row r="129">
      <c r="A129" s="18">
        <v>128.0</v>
      </c>
      <c r="B129" s="30">
        <f>Dados!A130</f>
        <v>44045</v>
      </c>
      <c r="C129" s="9">
        <f>Dados!B130</f>
        <v>11726</v>
      </c>
      <c r="D129" s="31">
        <f t="shared" si="6"/>
        <v>81</v>
      </c>
      <c r="E129" s="32">
        <f>if(A129&lt;=Dados!$E$3,C129,C129- INDIRECT(ADDRESS(IF(A129&lt;=Dados!$E$3,1,A129-Dados!$E$3)+1,3)))</f>
        <v>4474</v>
      </c>
      <c r="F129" s="33">
        <f>Dados!$E$2-E129</f>
        <v>613650</v>
      </c>
      <c r="G129" s="34">
        <f>iferror(D130*Dados!$E$3*Dados!$E$2/(E129*F129),"Sem infectados!")</f>
        <v>0.7943053075</v>
      </c>
      <c r="H129" s="32">
        <f>if(A128&lt;=Dados!$E$3,H128+Dados!$E$6*H128*(Dados!$E$2-H128)/(Dados!$E$3*Dados!$E$2),H128+Dados!$E$6*(H128-INDIRECT(ADDRESS(IF(A128&lt;=Dados!$E$3,1,A128-Dados!$E$3)+1,8)))*(Dados!$E$2-H128)/(Dados!$E$3*Dados!$E$2))</f>
        <v>631.5527363</v>
      </c>
      <c r="I129" s="35">
        <f t="shared" si="1"/>
        <v>123086760.1</v>
      </c>
      <c r="J129" s="36">
        <f t="shared" si="2"/>
        <v>5934361940</v>
      </c>
      <c r="K129" s="16">
        <f t="shared" si="5"/>
        <v>1.163082315</v>
      </c>
    </row>
    <row r="130">
      <c r="A130" s="18">
        <v>129.0</v>
      </c>
      <c r="B130" s="30">
        <f>Dados!A131</f>
        <v>44046</v>
      </c>
      <c r="C130" s="9">
        <f>Dados!B131</f>
        <v>11978</v>
      </c>
      <c r="D130" s="31">
        <f t="shared" si="6"/>
        <v>252</v>
      </c>
      <c r="E130" s="32">
        <f>if(A130&lt;=Dados!$E$3,C130,C130- INDIRECT(ADDRESS(IF(A130&lt;=Dados!$E$3,1,A130-Dados!$E$3)+1,3)))</f>
        <v>4280</v>
      </c>
      <c r="F130" s="33">
        <f>Dados!$E$2-E130</f>
        <v>613844</v>
      </c>
      <c r="G130" s="34">
        <f>iferror(D131*Dados!$E$3*Dados!$E$2/(E130*F130),"Sem infectados!")</f>
        <v>1.33400323</v>
      </c>
      <c r="H130" s="32">
        <f>if(A129&lt;=Dados!$E$3,H129+Dados!$E$6*H129*(Dados!$E$2-H129)/(Dados!$E$3*Dados!$E$2),H129+Dados!$E$6*(H129-INDIRECT(ADDRESS(IF(A129&lt;=Dados!$E$3,1,A129-Dados!$E$3)+1,8)))*(Dados!$E$2-H129)/(Dados!$E$3*Dados!$E$2))</f>
        <v>643.5827104</v>
      </c>
      <c r="I130" s="35">
        <f t="shared" si="1"/>
        <v>128469015.3</v>
      </c>
      <c r="J130" s="36">
        <f t="shared" si="2"/>
        <v>5895599900</v>
      </c>
      <c r="K130" s="16">
        <f t="shared" si="5"/>
        <v>1.200407034</v>
      </c>
    </row>
    <row r="131">
      <c r="A131" s="18">
        <v>130.0</v>
      </c>
      <c r="B131" s="30">
        <f>Dados!A132</f>
        <v>44047</v>
      </c>
      <c r="C131" s="9">
        <f>Dados!B132</f>
        <v>12383</v>
      </c>
      <c r="D131" s="31">
        <f t="shared" si="6"/>
        <v>405</v>
      </c>
      <c r="E131" s="32">
        <f>if(A131&lt;=Dados!$E$3,C131,C131- INDIRECT(ADDRESS(IF(A131&lt;=Dados!$E$3,1,A131-Dados!$E$3)+1,3)))</f>
        <v>4459</v>
      </c>
      <c r="F131" s="33">
        <f>Dados!$E$2-E131</f>
        <v>613665</v>
      </c>
      <c r="G131" s="34">
        <f>iferror(D132*Dados!$E$3*Dados!$E$2/(E131*F131),"Sem infectados!")</f>
        <v>1.293475251</v>
      </c>
      <c r="H131" s="32">
        <f>if(A130&lt;=Dados!$E$3,H130+Dados!$E$6*H130*(Dados!$E$2-H130)/(Dados!$E$3*Dados!$E$2),H130+Dados!$E$6*(H130-INDIRECT(ADDRESS(IF(A130&lt;=Dados!$E$3,1,A130-Dados!$E$3)+1,8)))*(Dados!$E$2-H130)/(Dados!$E$3*Dados!$E$2))</f>
        <v>655.8163818</v>
      </c>
      <c r="I131" s="35">
        <f t="shared" si="1"/>
        <v>137526835.6</v>
      </c>
      <c r="J131" s="36">
        <f t="shared" si="2"/>
        <v>5833569849</v>
      </c>
      <c r="K131" s="16">
        <f t="shared" si="5"/>
        <v>1.208047794</v>
      </c>
    </row>
    <row r="132">
      <c r="A132" s="18">
        <v>131.0</v>
      </c>
      <c r="B132" s="30">
        <f>Dados!A133</f>
        <v>44048</v>
      </c>
      <c r="C132" s="9">
        <f>Dados!B133</f>
        <v>12792</v>
      </c>
      <c r="D132" s="31">
        <f t="shared" si="6"/>
        <v>409</v>
      </c>
      <c r="E132" s="32">
        <f>if(A132&lt;=Dados!$E$3,C132,C132- INDIRECT(ADDRESS(IF(A132&lt;=Dados!$E$3,1,A132-Dados!$E$3)+1,3)))</f>
        <v>4390</v>
      </c>
      <c r="F132" s="33">
        <f>Dados!$E$2-E132</f>
        <v>613734</v>
      </c>
      <c r="G132" s="34">
        <f>iferror(D133*Dados!$E$3*Dados!$E$2/(E132*F132),"Sem infectados!")</f>
        <v>0.735519889</v>
      </c>
      <c r="H132" s="32">
        <f>if(A131&lt;=Dados!$E$3,H131+Dados!$E$6*H131*(Dados!$E$2-H131)/(Dados!$E$3*Dados!$E$2),H131+Dados!$E$6*(H131-INDIRECT(ADDRESS(IF(A131&lt;=Dados!$E$3,1,A131-Dados!$E$3)+1,8)))*(Dados!$E$2-H131)/(Dados!$E$3*Dados!$E$2))</f>
        <v>668.2571629</v>
      </c>
      <c r="I132" s="35">
        <f t="shared" si="1"/>
        <v>146985140.4</v>
      </c>
      <c r="J132" s="36">
        <f t="shared" si="2"/>
        <v>5771260081</v>
      </c>
      <c r="K132" s="16">
        <f t="shared" si="5"/>
        <v>1.181917549</v>
      </c>
    </row>
    <row r="133">
      <c r="A133" s="18">
        <v>132.0</v>
      </c>
      <c r="B133" s="30">
        <f>Dados!A134</f>
        <v>44049</v>
      </c>
      <c r="C133" s="9">
        <f>Dados!B134</f>
        <v>13021</v>
      </c>
      <c r="D133" s="31">
        <f t="shared" si="6"/>
        <v>229</v>
      </c>
      <c r="E133" s="32">
        <f>if(A133&lt;=Dados!$E$3,C133,C133- INDIRECT(ADDRESS(IF(A133&lt;=Dados!$E$3,1,A133-Dados!$E$3)+1,3)))</f>
        <v>4092</v>
      </c>
      <c r="F133" s="33">
        <f>Dados!$E$2-E133</f>
        <v>614032</v>
      </c>
      <c r="G133" s="34">
        <f>iferror(D134*Dados!$E$3*Dados!$E$2/(E133*F133),"Sem infectados!")</f>
        <v>1.474079075</v>
      </c>
      <c r="H133" s="32">
        <f>if(A132&lt;=Dados!$E$3,H132+Dados!$E$6*H132*(Dados!$E$2-H132)/(Dados!$E$3*Dados!$E$2),H132+Dados!$E$6*(H132-INDIRECT(ADDRESS(IF(A132&lt;=Dados!$E$3,1,A132-Dados!$E$3)+1,8)))*(Dados!$E$2-H132)/(Dados!$E$3*Dados!$E$2))</f>
        <v>680.9085222</v>
      </c>
      <c r="I133" s="35">
        <f t="shared" si="1"/>
        <v>152277857.7</v>
      </c>
      <c r="J133" s="36">
        <f t="shared" si="2"/>
        <v>5736518807</v>
      </c>
      <c r="K133" s="16">
        <f t="shared" si="5"/>
        <v>1.173534632</v>
      </c>
    </row>
    <row r="134">
      <c r="A134" s="18">
        <v>133.0</v>
      </c>
      <c r="B134" s="30">
        <f>Dados!A135</f>
        <v>44050</v>
      </c>
      <c r="C134" s="9">
        <f>Dados!B135</f>
        <v>13449</v>
      </c>
      <c r="D134" s="31">
        <f t="shared" si="6"/>
        <v>428</v>
      </c>
      <c r="E134" s="32">
        <f>if(A134&lt;=Dados!$E$3,C134,C134- INDIRECT(ADDRESS(IF(A134&lt;=Dados!$E$3,1,A134-Dados!$E$3)+1,3)))</f>
        <v>4319</v>
      </c>
      <c r="F134" s="33">
        <f>Dados!$E$2-E134</f>
        <v>613805</v>
      </c>
      <c r="G134" s="34">
        <f>iferror(D135*Dados!$E$3*Dados!$E$2/(E134*F134),"Sem infectados!")</f>
        <v>0.1991222776</v>
      </c>
      <c r="H134" s="32">
        <f>if(A133&lt;=Dados!$E$3,H133+Dados!$E$6*H133*(Dados!$E$2-H133)/(Dados!$E$3*Dados!$E$2),H133+Dados!$E$6*(H133-INDIRECT(ADDRESS(IF(A133&lt;=Dados!$E$3,1,A133-Dados!$E$3)+1,8)))*(Dados!$E$2-H133)/(Dados!$E$3*Dados!$E$2))</f>
        <v>693.7739849</v>
      </c>
      <c r="I134" s="35">
        <f t="shared" si="1"/>
        <v>162695790.7</v>
      </c>
      <c r="J134" s="36">
        <f t="shared" si="2"/>
        <v>5671868714</v>
      </c>
      <c r="K134" s="16">
        <f t="shared" si="5"/>
        <v>1.14843462</v>
      </c>
    </row>
    <row r="135">
      <c r="A135" s="18">
        <v>134.0</v>
      </c>
      <c r="B135" s="30">
        <f>Dados!A136</f>
        <v>44051</v>
      </c>
      <c r="C135" s="9">
        <f>Dados!B136</f>
        <v>13510</v>
      </c>
      <c r="D135" s="31">
        <f t="shared" si="6"/>
        <v>61</v>
      </c>
      <c r="E135" s="32">
        <f>if(A135&lt;=Dados!$E$3,C135,C135- INDIRECT(ADDRESS(IF(A135&lt;=Dados!$E$3,1,A135-Dados!$E$3)+1,3)))</f>
        <v>4205</v>
      </c>
      <c r="F135" s="33">
        <f>Dados!$E$2-E135</f>
        <v>613919</v>
      </c>
      <c r="G135" s="34">
        <f>iferror(D136*Dados!$E$3*Dados!$E$2/(E135*F135),"Sem infectados!")</f>
        <v>0.2949913216</v>
      </c>
      <c r="H135" s="32">
        <f>if(A134&lt;=Dados!$E$3,H134+Dados!$E$6*H134*(Dados!$E$2-H134)/(Dados!$E$3*Dados!$E$2),H134+Dados!$E$6*(H134-INDIRECT(ADDRESS(IF(A134&lt;=Dados!$E$3,1,A134-Dados!$E$3)+1,8)))*(Dados!$E$2-H134)/(Dados!$E$3*Dados!$E$2))</f>
        <v>706.8571339</v>
      </c>
      <c r="I135" s="35">
        <f t="shared" si="1"/>
        <v>163920467.3</v>
      </c>
      <c r="J135" s="36">
        <f t="shared" si="2"/>
        <v>5662684394</v>
      </c>
      <c r="K135" s="16">
        <f t="shared" si="5"/>
        <v>1.097081557</v>
      </c>
    </row>
    <row r="136">
      <c r="A136" s="18">
        <v>135.0</v>
      </c>
      <c r="B136" s="30">
        <f>Dados!A137</f>
        <v>44052</v>
      </c>
      <c r="C136" s="9">
        <f>Dados!B137</f>
        <v>13598</v>
      </c>
      <c r="D136" s="31">
        <f t="shared" si="6"/>
        <v>88</v>
      </c>
      <c r="E136" s="32">
        <f>if(A136&lt;=Dados!$E$3,C136,C136- INDIRECT(ADDRESS(IF(A136&lt;=Dados!$E$3,1,A136-Dados!$E$3)+1,3)))</f>
        <v>4192</v>
      </c>
      <c r="F136" s="33">
        <f>Dados!$E$2-E136</f>
        <v>613932</v>
      </c>
      <c r="G136" s="34">
        <f>iferror(D137*Dados!$E$3*Dados!$E$2/(E136*F136),"Sem infectados!")</f>
        <v>0.8910620985</v>
      </c>
      <c r="H136" s="32">
        <f>if(A135&lt;=Dados!$E$3,H135+Dados!$E$6*H135*(Dados!$E$2-H135)/(Dados!$E$3*Dados!$E$2),H135+Dados!$E$6*(H135-INDIRECT(ADDRESS(IF(A135&lt;=Dados!$E$3,1,A135-Dados!$E$3)+1,8)))*(Dados!$E$2-H135)/(Dados!$E$3*Dados!$E$2))</f>
        <v>720.1616107</v>
      </c>
      <c r="I136" s="35">
        <f t="shared" si="1"/>
        <v>165838721.6</v>
      </c>
      <c r="J136" s="36">
        <f t="shared" si="2"/>
        <v>5649447996</v>
      </c>
      <c r="K136" s="16">
        <f t="shared" si="5"/>
        <v>1.096555889</v>
      </c>
    </row>
    <row r="137">
      <c r="A137" s="18">
        <v>136.0</v>
      </c>
      <c r="B137" s="30">
        <f>Dados!A138</f>
        <v>44053</v>
      </c>
      <c r="C137" s="9">
        <f>Dados!B138</f>
        <v>13863</v>
      </c>
      <c r="D137" s="31">
        <f t="shared" si="6"/>
        <v>265</v>
      </c>
      <c r="E137" s="32">
        <f>if(A137&lt;=Dados!$E$3,C137,C137- INDIRECT(ADDRESS(IF(A137&lt;=Dados!$E$3,1,A137-Dados!$E$3)+1,3)))</f>
        <v>4082</v>
      </c>
      <c r="F137" s="33">
        <f>Dados!$E$2-E137</f>
        <v>614042</v>
      </c>
      <c r="G137" s="34">
        <f>iferror(D138*Dados!$E$3*Dados!$E$2/(E137*F137),"Sem infectados!")</f>
        <v>1.084082196</v>
      </c>
      <c r="H137" s="32">
        <f>if(A136&lt;=Dados!$E$3,H136+Dados!$E$6*H136*(Dados!$E$2-H136)/(Dados!$E$3*Dados!$E$2),H136+Dados!$E$6*(H136-INDIRECT(ADDRESS(IF(A136&lt;=Dados!$E$3,1,A136-Dados!$E$3)+1,8)))*(Dados!$E$2-H136)/(Dados!$E$3*Dados!$E$2))</f>
        <v>733.6911162</v>
      </c>
      <c r="I137" s="35">
        <f t="shared" si="1"/>
        <v>172378751.8</v>
      </c>
      <c r="J137" s="36">
        <f t="shared" si="2"/>
        <v>5609681932</v>
      </c>
      <c r="K137" s="16">
        <f t="shared" si="5"/>
        <v>1.132691962</v>
      </c>
    </row>
    <row r="138">
      <c r="A138" s="18">
        <v>137.0</v>
      </c>
      <c r="B138" s="30">
        <f>Dados!A139</f>
        <v>44054</v>
      </c>
      <c r="C138" s="9">
        <f>Dados!B139</f>
        <v>14177</v>
      </c>
      <c r="D138" s="31">
        <f t="shared" si="6"/>
        <v>314</v>
      </c>
      <c r="E138" s="32">
        <f>if(A138&lt;=Dados!$E$3,C138,C138- INDIRECT(ADDRESS(IF(A138&lt;=Dados!$E$3,1,A138-Dados!$E$3)+1,3)))</f>
        <v>3976</v>
      </c>
      <c r="F138" s="33">
        <f>Dados!$E$2-E138</f>
        <v>614148</v>
      </c>
      <c r="G138" s="34">
        <f>iferror(D139*Dados!$E$3*Dados!$E$2/(E138*F138),"Sem infectados!")</f>
        <v>1.084440306</v>
      </c>
      <c r="H138" s="32">
        <f>if(A137&lt;=Dados!$E$3,H137+Dados!$E$6*H137*(Dados!$E$2-H137)/(Dados!$E$3*Dados!$E$2),H137+Dados!$E$6*(H137-INDIRECT(ADDRESS(IF(A137&lt;=Dados!$E$3,1,A137-Dados!$E$3)+1,8)))*(Dados!$E$2-H137)/(Dados!$E$3*Dados!$E$2))</f>
        <v>747.4494119</v>
      </c>
      <c r="I138" s="35">
        <f t="shared" si="1"/>
        <v>180352829</v>
      </c>
      <c r="J138" s="36">
        <f t="shared" si="2"/>
        <v>5562744703</v>
      </c>
      <c r="K138" s="16">
        <f t="shared" si="5"/>
        <v>1.160360305</v>
      </c>
    </row>
    <row r="139">
      <c r="A139" s="18">
        <v>138.0</v>
      </c>
      <c r="B139" s="30">
        <f>Dados!A140</f>
        <v>44055</v>
      </c>
      <c r="C139" s="9">
        <f>Dados!B140</f>
        <v>14483</v>
      </c>
      <c r="D139" s="31">
        <f t="shared" si="6"/>
        <v>306</v>
      </c>
      <c r="E139" s="32">
        <f>if(A139&lt;=Dados!$E$3,C139,C139- INDIRECT(ADDRESS(IF(A139&lt;=Dados!$E$3,1,A139-Dados!$E$3)+1,3)))</f>
        <v>3879</v>
      </c>
      <c r="F139" s="33">
        <f>Dados!$E$2-E139</f>
        <v>614245</v>
      </c>
      <c r="G139" s="34">
        <f>iferror(D140*Dados!$E$3*Dados!$E$2/(E139*F139),"Sem infectados!")</f>
        <v>0.904360488</v>
      </c>
      <c r="H139" s="32">
        <f>if(A138&lt;=Dados!$E$3,H138+Dados!$E$6*H138*(Dados!$E$2-H138)/(Dados!$E$3*Dados!$E$2),H138+Dados!$E$6*(H138-INDIRECT(ADDRESS(IF(A138&lt;=Dados!$E$3,1,A138-Dados!$E$3)+1,8)))*(Dados!$E$2-H138)/(Dados!$E$3*Dados!$E$2))</f>
        <v>761.4403204</v>
      </c>
      <c r="I139" s="35">
        <f t="shared" si="1"/>
        <v>188281200</v>
      </c>
      <c r="J139" s="36">
        <f t="shared" si="2"/>
        <v>5517193047</v>
      </c>
      <c r="K139" s="16">
        <f t="shared" si="5"/>
        <v>1.152144391</v>
      </c>
    </row>
    <row r="140">
      <c r="A140" s="18">
        <v>139.0</v>
      </c>
      <c r="B140" s="30">
        <f>Dados!A141</f>
        <v>44056</v>
      </c>
      <c r="C140" s="9">
        <f>Dados!B141</f>
        <v>14732</v>
      </c>
      <c r="D140" s="31">
        <f t="shared" si="6"/>
        <v>249</v>
      </c>
      <c r="E140" s="32">
        <f>if(A140&lt;=Dados!$E$3,C140,C140- INDIRECT(ADDRESS(IF(A140&lt;=Dados!$E$3,1,A140-Dados!$E$3)+1,3)))</f>
        <v>3488</v>
      </c>
      <c r="F140" s="33">
        <f>Dados!$E$2-E140</f>
        <v>614636</v>
      </c>
      <c r="G140" s="34">
        <f>iferror(D141*Dados!$E$3*Dados!$E$2/(E140*F140),"Sem infectados!")</f>
        <v>0.8557463055</v>
      </c>
      <c r="H140" s="32">
        <f>if(A139&lt;=Dados!$E$3,H139+Dados!$E$6*H139*(Dados!$E$2-H139)/(Dados!$E$3*Dados!$E$2),H139+Dados!$E$6*(H139-INDIRECT(ADDRESS(IF(A139&lt;=Dados!$E$3,1,A139-Dados!$E$3)+1,8)))*(Dados!$E$2-H139)/(Dados!$E$3*Dados!$E$2))</f>
        <v>775.6677267</v>
      </c>
      <c r="I140" s="35">
        <f t="shared" si="1"/>
        <v>194779210.5</v>
      </c>
      <c r="J140" s="36">
        <f t="shared" si="2"/>
        <v>5480264699</v>
      </c>
      <c r="K140" s="16">
        <f t="shared" si="5"/>
        <v>1.153177458</v>
      </c>
    </row>
    <row r="141">
      <c r="A141" s="18">
        <v>140.0</v>
      </c>
      <c r="B141" s="30">
        <f>Dados!A142</f>
        <v>44057</v>
      </c>
      <c r="C141" s="9">
        <f>Dados!B142</f>
        <v>14944</v>
      </c>
      <c r="D141" s="31">
        <f t="shared" si="6"/>
        <v>212</v>
      </c>
      <c r="E141" s="32">
        <f>if(A141&lt;=Dados!$E$3,C141,C141- INDIRECT(ADDRESS(IF(A141&lt;=Dados!$E$3,1,A141-Dados!$E$3)+1,3)))</f>
        <v>3437</v>
      </c>
      <c r="F141" s="33">
        <f>Dados!$E$2-E141</f>
        <v>614687</v>
      </c>
      <c r="G141" s="34">
        <f>iferror(D142*Dados!$E$3*Dados!$E$2/(E141*F141),"Sem infectados!")</f>
        <v>0.04505705132</v>
      </c>
      <c r="H141" s="32">
        <f>if(A140&lt;=Dados!$E$3,H140+Dados!$E$6*H140*(Dados!$E$2-H140)/(Dados!$E$3*Dados!$E$2),H140+Dados!$E$6*(H140-INDIRECT(ADDRESS(IF(A140&lt;=Dados!$E$3,1,A140-Dados!$E$3)+1,8)))*(Dados!$E$2-H140)/(Dados!$E$3*Dados!$E$2))</f>
        <v>790.135579</v>
      </c>
      <c r="I141" s="35">
        <f t="shared" si="1"/>
        <v>200331878</v>
      </c>
      <c r="J141" s="36">
        <f t="shared" si="2"/>
        <v>5448921428</v>
      </c>
      <c r="K141" s="16">
        <f t="shared" si="5"/>
        <v>1.124282479</v>
      </c>
    </row>
    <row r="142">
      <c r="A142" s="18">
        <v>141.0</v>
      </c>
      <c r="B142" s="30">
        <f>Dados!A143</f>
        <v>44058</v>
      </c>
      <c r="C142" s="9">
        <f>Dados!B143</f>
        <v>14955</v>
      </c>
      <c r="D142" s="31">
        <f t="shared" si="6"/>
        <v>11</v>
      </c>
      <c r="E142" s="32">
        <f>if(A142&lt;=Dados!$E$3,C142,C142- INDIRECT(ADDRESS(IF(A142&lt;=Dados!$E$3,1,A142-Dados!$E$3)+1,3)))</f>
        <v>3310</v>
      </c>
      <c r="F142" s="33">
        <f>Dados!$E$2-E142</f>
        <v>614814</v>
      </c>
      <c r="G142" s="34">
        <f>iferror(D143*Dados!$E$3*Dados!$E$2/(E142*F142),"Sem infectados!")</f>
        <v>0.6846329168</v>
      </c>
      <c r="H142" s="32">
        <f>if(A141&lt;=Dados!$E$3,H141+Dados!$E$6*H141*(Dados!$E$2-H141)/(Dados!$E$3*Dados!$E$2),H141+Dados!$E$6*(H141-INDIRECT(ADDRESS(IF(A141&lt;=Dados!$E$3,1,A141-Dados!$E$3)+1,8)))*(Dados!$E$2-H141)/(Dados!$E$3*Dados!$E$2))</f>
        <v>804.8478898</v>
      </c>
      <c r="I142" s="35">
        <f t="shared" si="1"/>
        <v>200226804.7</v>
      </c>
      <c r="J142" s="36">
        <f t="shared" si="2"/>
        <v>5447297579</v>
      </c>
      <c r="K142" s="16">
        <f t="shared" si="5"/>
        <v>1.12285947</v>
      </c>
    </row>
    <row r="143">
      <c r="A143" s="18">
        <v>142.0</v>
      </c>
      <c r="B143" s="30">
        <f>Dados!A144</f>
        <v>44059</v>
      </c>
      <c r="C143" s="9">
        <f>Dados!B144</f>
        <v>15116</v>
      </c>
      <c r="D143" s="31">
        <f t="shared" si="6"/>
        <v>161</v>
      </c>
      <c r="E143" s="32">
        <f>if(A143&lt;=Dados!$E$3,C143,C143- INDIRECT(ADDRESS(IF(A143&lt;=Dados!$E$3,1,A143-Dados!$E$3)+1,3)))</f>
        <v>3390</v>
      </c>
      <c r="F143" s="33">
        <f>Dados!$E$2-E143</f>
        <v>614734</v>
      </c>
      <c r="G143" s="34">
        <f>iferror(D144*Dados!$E$3*Dados!$E$2/(E143*F143),"Sem infectados!")</f>
        <v>0.9509379777</v>
      </c>
      <c r="H143" s="32">
        <f>if(A142&lt;=Dados!$E$3,H142+Dados!$E$6*H142*(Dados!$E$2-H142)/(Dados!$E$3*Dados!$E$2),H142+Dados!$E$6*(H142-INDIRECT(ADDRESS(IF(A142&lt;=Dados!$E$3,1,A142-Dados!$E$3)+1,8)))*(Dados!$E$2-H142)/(Dados!$E$3*Dados!$E$2))</f>
        <v>819.8087368</v>
      </c>
      <c r="I143" s="35">
        <f t="shared" si="1"/>
        <v>204381084.6</v>
      </c>
      <c r="J143" s="36">
        <f t="shared" si="2"/>
        <v>5423558029</v>
      </c>
      <c r="K143" s="16">
        <f t="shared" si="5"/>
        <v>1.130918102</v>
      </c>
    </row>
    <row r="144">
      <c r="A144" s="18">
        <v>143.0</v>
      </c>
      <c r="B144" s="30">
        <f>Dados!A145</f>
        <v>44060</v>
      </c>
      <c r="C144" s="9">
        <f>Dados!B145</f>
        <v>15345</v>
      </c>
      <c r="D144" s="31">
        <f t="shared" si="6"/>
        <v>229</v>
      </c>
      <c r="E144" s="32">
        <f>if(A144&lt;=Dados!$E$3,C144,C144- INDIRECT(ADDRESS(IF(A144&lt;=Dados!$E$3,1,A144-Dados!$E$3)+1,3)))</f>
        <v>3367</v>
      </c>
      <c r="F144" s="33">
        <f>Dados!$E$2-E144</f>
        <v>614757</v>
      </c>
      <c r="G144" s="34">
        <f>iferror(D145*Dados!$E$3*Dados!$E$2/(E144*F144),"Sem infectados!")</f>
        <v>0.8068900351</v>
      </c>
      <c r="H144" s="32">
        <f>if(A143&lt;=Dados!$E$3,H143+Dados!$E$6*H143*(Dados!$E$2-H143)/(Dados!$E$3*Dados!$E$2),H143+Dados!$E$6*(H143-INDIRECT(ADDRESS(IF(A143&lt;=Dados!$E$3,1,A143-Dados!$E$3)+1,8)))*(Dados!$E$2-H143)/(Dados!$E$3*Dados!$E$2))</f>
        <v>835.0222638</v>
      </c>
      <c r="I144" s="35">
        <f t="shared" si="1"/>
        <v>210539453.9</v>
      </c>
      <c r="J144" s="36">
        <f t="shared" si="2"/>
        <v>5389881147</v>
      </c>
      <c r="K144" s="16">
        <f t="shared" si="5"/>
        <v>1.101154005</v>
      </c>
    </row>
    <row r="145">
      <c r="A145" s="18">
        <v>144.0</v>
      </c>
      <c r="B145" s="30">
        <f>Dados!A146</f>
        <v>44061</v>
      </c>
      <c r="C145" s="9">
        <f>Dados!B146</f>
        <v>15538</v>
      </c>
      <c r="D145" s="31">
        <f t="shared" si="6"/>
        <v>193</v>
      </c>
      <c r="E145" s="32">
        <f>if(A145&lt;=Dados!$E$3,C145,C145- INDIRECT(ADDRESS(IF(A145&lt;=Dados!$E$3,1,A145-Dados!$E$3)+1,3)))</f>
        <v>3155</v>
      </c>
      <c r="F145" s="33">
        <f>Dados!$E$2-E145</f>
        <v>614969</v>
      </c>
      <c r="G145" s="34">
        <f>iferror(D146*Dados!$E$3*Dados!$E$2/(E145*F145),"Sem infectados!")</f>
        <v>0.2720701459</v>
      </c>
      <c r="H145" s="32">
        <f>if(A144&lt;=Dados!$E$3,H144+Dados!$E$6*H144*(Dados!$E$2-H144)/(Dados!$E$3*Dados!$E$2),H144+Dados!$E$6*(H144-INDIRECT(ADDRESS(IF(A144&lt;=Dados!$E$3,1,A144-Dados!$E$3)+1,8)))*(Dados!$E$2-H144)/(Dados!$E$3*Dados!$E$2))</f>
        <v>850.4926819</v>
      </c>
      <c r="I145" s="35">
        <f t="shared" si="1"/>
        <v>215722871.2</v>
      </c>
      <c r="J145" s="36">
        <f t="shared" si="2"/>
        <v>5361579893</v>
      </c>
      <c r="K145" s="16">
        <f t="shared" si="5"/>
        <v>1.025380953</v>
      </c>
    </row>
    <row r="146">
      <c r="A146" s="18">
        <v>145.0</v>
      </c>
      <c r="B146" s="30">
        <f>Dados!A147</f>
        <v>44062</v>
      </c>
      <c r="C146" s="9">
        <f>Dados!B147</f>
        <v>15599</v>
      </c>
      <c r="D146" s="31">
        <f t="shared" si="6"/>
        <v>61</v>
      </c>
      <c r="E146" s="32">
        <f>if(A146&lt;=Dados!$E$3,C146,C146- INDIRECT(ADDRESS(IF(A146&lt;=Dados!$E$3,1,A146-Dados!$E$3)+1,3)))</f>
        <v>2807</v>
      </c>
      <c r="F146" s="33">
        <f>Dados!$E$2-E146</f>
        <v>615317</v>
      </c>
      <c r="G146" s="34">
        <f>iferror(D147*Dados!$E$3*Dados!$E$2/(E146*F146),"Sem infectados!")</f>
        <v>1.422920563</v>
      </c>
      <c r="H146" s="32">
        <f>if(A145&lt;=Dados!$E$3,H145+Dados!$E$6*H145*(Dados!$E$2-H145)/(Dados!$E$3*Dados!$E$2),H145+Dados!$E$6*(H145-INDIRECT(ADDRESS(IF(A145&lt;=Dados!$E$3,1,A145-Dados!$E$3)+1,8)))*(Dados!$E$2-H145)/(Dados!$E$3*Dados!$E$2))</f>
        <v>866.2242704</v>
      </c>
      <c r="I146" s="35">
        <f t="shared" si="1"/>
        <v>217054680.7</v>
      </c>
      <c r="J146" s="36">
        <f t="shared" si="2"/>
        <v>5352650432</v>
      </c>
      <c r="K146" s="16">
        <f t="shared" si="5"/>
        <v>1.033993623</v>
      </c>
    </row>
    <row r="147">
      <c r="A147" s="18">
        <v>146.0</v>
      </c>
      <c r="B147" s="30">
        <f>Dados!A148</f>
        <v>44063</v>
      </c>
      <c r="C147" s="9">
        <f>Dados!B148</f>
        <v>15883</v>
      </c>
      <c r="D147" s="31">
        <f t="shared" si="6"/>
        <v>284</v>
      </c>
      <c r="E147" s="32">
        <f>if(A147&lt;=Dados!$E$3,C147,C147- INDIRECT(ADDRESS(IF(A147&lt;=Dados!$E$3,1,A147-Dados!$E$3)+1,3)))</f>
        <v>2862</v>
      </c>
      <c r="F147" s="33">
        <f>Dados!$E$2-E147</f>
        <v>615262</v>
      </c>
      <c r="G147" s="34">
        <f>iferror(D148*Dados!$E$3*Dados!$E$2/(E147*F147),"Sem infectados!")</f>
        <v>0.8698556447</v>
      </c>
      <c r="H147" s="32">
        <f>if(A146&lt;=Dados!$E$3,H146+Dados!$E$6*H146*(Dados!$E$2-H146)/(Dados!$E$3*Dados!$E$2),H146+Dados!$E$6*(H146-INDIRECT(ADDRESS(IF(A146&lt;=Dados!$E$3,1,A146-Dados!$E$3)+1,8)))*(Dados!$E$2-H146)/(Dados!$E$3*Dados!$E$2))</f>
        <v>882.2213779</v>
      </c>
      <c r="I147" s="35">
        <f t="shared" si="1"/>
        <v>225023359.3</v>
      </c>
      <c r="J147" s="36">
        <f t="shared" si="2"/>
        <v>5311175179</v>
      </c>
      <c r="K147" s="16">
        <f t="shared" si="5"/>
        <v>0.9800702184</v>
      </c>
    </row>
    <row r="148">
      <c r="A148" s="18">
        <v>147.0</v>
      </c>
      <c r="B148" s="30">
        <f>Dados!A149</f>
        <v>44064</v>
      </c>
      <c r="C148" s="9">
        <f>Dados!B149</f>
        <v>16060</v>
      </c>
      <c r="D148" s="31">
        <f t="shared" si="6"/>
        <v>177</v>
      </c>
      <c r="E148" s="32">
        <f>if(A148&lt;=Dados!$E$3,C148,C148- INDIRECT(ADDRESS(IF(A148&lt;=Dados!$E$3,1,A148-Dados!$E$3)+1,3)))</f>
        <v>2611</v>
      </c>
      <c r="F148" s="33">
        <f>Dados!$E$2-E148</f>
        <v>615513</v>
      </c>
      <c r="G148" s="34">
        <f>iferror(D149*Dados!$E$3*Dados!$E$2/(E148*F148),"Sem infectados!")</f>
        <v>1.513093829</v>
      </c>
      <c r="H148" s="32">
        <f>if(A147&lt;=Dados!$E$3,H147+Dados!$E$6*H147*(Dados!$E$2-H147)/(Dados!$E$3*Dados!$E$2),H147+Dados!$E$6*(H147-INDIRECT(ADDRESS(IF(A147&lt;=Dados!$E$3,1,A147-Dados!$E$3)+1,8)))*(Dados!$E$2-H147)/(Dados!$E$3*Dados!$E$2))</f>
        <v>898.4884233</v>
      </c>
      <c r="I148" s="35">
        <f t="shared" si="1"/>
        <v>229871433.3</v>
      </c>
      <c r="J148" s="36">
        <f t="shared" si="2"/>
        <v>5285407764</v>
      </c>
      <c r="K148" s="16">
        <f t="shared" si="5"/>
        <v>0.9446540869</v>
      </c>
    </row>
    <row r="149">
      <c r="A149" s="18">
        <v>148.0</v>
      </c>
      <c r="B149" s="30">
        <f>Dados!A150</f>
        <v>44065</v>
      </c>
      <c r="C149" s="9">
        <f>Dados!B150</f>
        <v>16341</v>
      </c>
      <c r="D149" s="31">
        <f t="shared" si="6"/>
        <v>281</v>
      </c>
      <c r="E149" s="32">
        <f>if(A149&lt;=Dados!$E$3,C149,C149- INDIRECT(ADDRESS(IF(A149&lt;=Dados!$E$3,1,A149-Dados!$E$3)+1,3)))</f>
        <v>2831</v>
      </c>
      <c r="F149" s="33">
        <f>Dados!$E$2-E149</f>
        <v>615293</v>
      </c>
      <c r="G149" s="34">
        <f>iferror(D150*Dados!$E$3*Dados!$E$2/(E149*F149),"Sem infectados!")</f>
        <v>0.238464116</v>
      </c>
      <c r="H149" s="32">
        <f>if(A148&lt;=Dados!$E$3,H148+Dados!$E$6*H148*(Dados!$E$2-H148)/(Dados!$E$3*Dados!$E$2),H148+Dados!$E$6*(H148-INDIRECT(ADDRESS(IF(A148&lt;=Dados!$E$3,1,A148-Dados!$E$3)+1,8)))*(Dados!$E$2-H148)/(Dados!$E$3*Dados!$E$2))</f>
        <v>915.029897</v>
      </c>
      <c r="I149" s="35">
        <f t="shared" si="1"/>
        <v>237960553.6</v>
      </c>
      <c r="J149" s="36">
        <f t="shared" si="2"/>
        <v>5244628870</v>
      </c>
      <c r="K149" s="16">
        <f t="shared" si="5"/>
        <v>0.9234100964</v>
      </c>
    </row>
    <row r="150">
      <c r="A150" s="18">
        <v>149.0</v>
      </c>
      <c r="B150" s="30">
        <f>Dados!A151</f>
        <v>44066</v>
      </c>
      <c r="C150" s="9">
        <f>Dados!B151</f>
        <v>16389</v>
      </c>
      <c r="D150" s="31">
        <f t="shared" si="6"/>
        <v>48</v>
      </c>
      <c r="E150" s="32">
        <f>if(A150&lt;=Dados!$E$3,C150,C150- INDIRECT(ADDRESS(IF(A150&lt;=Dados!$E$3,1,A150-Dados!$E$3)+1,3)))</f>
        <v>2791</v>
      </c>
      <c r="F150" s="33">
        <f>Dados!$E$2-E150</f>
        <v>615333</v>
      </c>
      <c r="G150" s="34">
        <f>iferror(D151*Dados!$E$3*Dados!$E$2/(E150*F150),"Sem infectados!")</f>
        <v>1.335301918</v>
      </c>
      <c r="H150" s="32">
        <f>if(A149&lt;=Dados!$E$3,H149+Dados!$E$6*H149*(Dados!$E$2-H149)/(Dados!$E$3*Dados!$E$2),H149+Dados!$E$6*(H149-INDIRECT(ADDRESS(IF(A149&lt;=Dados!$E$3,1,A149-Dados!$E$3)+1,8)))*(Dados!$E$2-H149)/(Dados!$E$3*Dados!$E$2))</f>
        <v>931.8503618</v>
      </c>
      <c r="I150" s="35">
        <f t="shared" si="1"/>
        <v>238923474.9</v>
      </c>
      <c r="J150" s="36">
        <f t="shared" si="2"/>
        <v>5237678872</v>
      </c>
      <c r="K150" s="16">
        <f t="shared" si="5"/>
        <v>0.9413066167</v>
      </c>
    </row>
    <row r="151">
      <c r="A151" s="18">
        <v>150.0</v>
      </c>
      <c r="B151" s="30">
        <f>Dados!A152</f>
        <v>44067</v>
      </c>
      <c r="C151" s="9">
        <f>Dados!B152</f>
        <v>16654</v>
      </c>
      <c r="D151" s="31">
        <f t="shared" si="6"/>
        <v>265</v>
      </c>
      <c r="E151" s="32">
        <f>if(A151&lt;=Dados!$E$3,C151,C151- INDIRECT(ADDRESS(IF(A151&lt;=Dados!$E$3,1,A151-Dados!$E$3)+1,3)))</f>
        <v>2791</v>
      </c>
      <c r="F151" s="33">
        <f>Dados!$E$2-E151</f>
        <v>615333</v>
      </c>
      <c r="G151" s="34">
        <f>iferror(D152*Dados!$E$3*Dados!$E$2/(E151*F151),"Sem infectados!")</f>
        <v>2.3531547</v>
      </c>
      <c r="H151" s="32">
        <f>if(A150&lt;=Dados!$E$3,H150+Dados!$E$6*H150*(Dados!$E$2-H150)/(Dados!$E$3*Dados!$E$2),H150+Dados!$E$6*(H150-INDIRECT(ADDRESS(IF(A150&lt;=Dados!$E$3,1,A150-Dados!$E$3)+1,8)))*(Dados!$E$2-H150)/(Dados!$E$3*Dados!$E$2))</f>
        <v>948.954454</v>
      </c>
      <c r="I151" s="35">
        <f t="shared" si="1"/>
        <v>246648455.6</v>
      </c>
      <c r="J151" s="36">
        <f t="shared" si="2"/>
        <v>5199392038</v>
      </c>
      <c r="K151" s="16">
        <f t="shared" si="5"/>
        <v>1.004330584</v>
      </c>
    </row>
    <row r="152">
      <c r="A152" s="18">
        <v>151.0</v>
      </c>
      <c r="B152" s="30">
        <f>Dados!A153</f>
        <v>44068</v>
      </c>
      <c r="C152" s="9">
        <f>Dados!B153</f>
        <v>17121</v>
      </c>
      <c r="D152" s="31">
        <f t="shared" si="6"/>
        <v>467</v>
      </c>
      <c r="E152" s="32">
        <f>if(A152&lt;=Dados!$E$3,C152,C152- INDIRECT(ADDRESS(IF(A152&lt;=Dados!$E$3,1,A152-Dados!$E$3)+1,3)))</f>
        <v>2944</v>
      </c>
      <c r="F152" s="33">
        <f>Dados!$E$2-E152</f>
        <v>615180</v>
      </c>
      <c r="G152" s="34">
        <f>iferror(D153*Dados!$E$3*Dados!$E$2/(E152*F152),"Sem infectados!")</f>
        <v>1.266220973</v>
      </c>
      <c r="H152" s="32">
        <f>if(A151&lt;=Dados!$E$3,H151+Dados!$E$6*H151*(Dados!$E$2-H151)/(Dados!$E$3*Dados!$E$2),H151+Dados!$E$6*(H151-INDIRECT(ADDRESS(IF(A151&lt;=Dados!$E$3,1,A151-Dados!$E$3)+1,8)))*(Dados!$E$2-H151)/(Dados!$E$3*Dados!$E$2))</f>
        <v>966.3468848</v>
      </c>
      <c r="I152" s="35">
        <f t="shared" si="1"/>
        <v>260972817.3</v>
      </c>
      <c r="J152" s="36">
        <f t="shared" si="2"/>
        <v>5132262366</v>
      </c>
      <c r="K152" s="16">
        <f t="shared" si="5"/>
        <v>0.9911178984</v>
      </c>
    </row>
    <row r="153">
      <c r="A153" s="18">
        <v>152.0</v>
      </c>
      <c r="B153" s="30">
        <f>Dados!A154</f>
        <v>44069</v>
      </c>
      <c r="C153" s="9">
        <f>Dados!B154</f>
        <v>17386</v>
      </c>
      <c r="D153" s="31">
        <f t="shared" si="6"/>
        <v>265</v>
      </c>
      <c r="E153" s="32">
        <f>if(A153&lt;=Dados!$E$3,C153,C153- INDIRECT(ADDRESS(IF(A153&lt;=Dados!$E$3,1,A153-Dados!$E$3)+1,3)))</f>
        <v>2903</v>
      </c>
      <c r="F153" s="33">
        <f>Dados!$E$2-E153</f>
        <v>615221</v>
      </c>
      <c r="G153" s="34">
        <f>iferror(D154*Dados!$E$3*Dados!$E$2/(E153*F153),"Sem infectados!")</f>
        <v>1.337317528</v>
      </c>
      <c r="H153" s="32">
        <f>if(A152&lt;=Dados!$E$3,H152+Dados!$E$6*H152*(Dados!$E$2-H152)/(Dados!$E$3*Dados!$E$2),H152+Dados!$E$6*(H152-INDIRECT(ADDRESS(IF(A152&lt;=Dados!$E$3,1,A152-Dados!$E$3)+1,8)))*(Dados!$E$2-H152)/(Dados!$E$3*Dados!$E$2))</f>
        <v>984.032441</v>
      </c>
      <c r="I153" s="35">
        <f t="shared" si="1"/>
        <v>269024539.8</v>
      </c>
      <c r="J153" s="36">
        <f t="shared" si="2"/>
        <v>5094363492</v>
      </c>
      <c r="K153" s="16">
        <f t="shared" si="5"/>
        <v>0.9793922501</v>
      </c>
    </row>
    <row r="154">
      <c r="A154" s="18">
        <v>153.0</v>
      </c>
      <c r="B154" s="30">
        <f>Dados!A155</f>
        <v>44070</v>
      </c>
      <c r="C154" s="9">
        <f>Dados!B155</f>
        <v>17662</v>
      </c>
      <c r="D154" s="31">
        <f t="shared" si="6"/>
        <v>276</v>
      </c>
      <c r="E154" s="32">
        <f>if(A154&lt;=Dados!$E$3,C154,C154- INDIRECT(ADDRESS(IF(A154&lt;=Dados!$E$3,1,A154-Dados!$E$3)+1,3)))</f>
        <v>2930</v>
      </c>
      <c r="F154" s="33">
        <f>Dados!$E$2-E154</f>
        <v>615194</v>
      </c>
      <c r="G154" s="34">
        <f>iferror(D155*Dados!$E$3*Dados!$E$2/(E154*F154),"Sem infectados!")</f>
        <v>1.411468729</v>
      </c>
      <c r="H154" s="32">
        <f>if(A153&lt;=Dados!$E$3,H153+Dados!$E$6*H153*(Dados!$E$2-H153)/(Dados!$E$3*Dados!$E$2),H153+Dados!$E$6*(H153-INDIRECT(ADDRESS(IF(A153&lt;=Dados!$E$3,1,A153-Dados!$E$3)+1,8)))*(Dados!$E$2-H153)/(Dados!$E$3*Dados!$E$2))</f>
        <v>1002.015986</v>
      </c>
      <c r="I154" s="35">
        <f t="shared" si="1"/>
        <v>277555067.3</v>
      </c>
      <c r="J154" s="36">
        <f t="shared" si="2"/>
        <v>5055040773</v>
      </c>
      <c r="K154" s="16">
        <f t="shared" si="5"/>
        <v>0.9753200261</v>
      </c>
    </row>
    <row r="155">
      <c r="A155" s="18">
        <v>154.0</v>
      </c>
      <c r="B155" s="30">
        <f>Dados!A156</f>
        <v>44071</v>
      </c>
      <c r="C155" s="9">
        <f>Dados!B156</f>
        <v>17956</v>
      </c>
      <c r="D155" s="31">
        <f t="shared" si="6"/>
        <v>294</v>
      </c>
      <c r="E155" s="32">
        <f>if(A155&lt;=Dados!$E$3,C155,C155- INDIRECT(ADDRESS(IF(A155&lt;=Dados!$E$3,1,A155-Dados!$E$3)+1,3)))</f>
        <v>3012</v>
      </c>
      <c r="F155" s="33">
        <f>Dados!$E$2-E155</f>
        <v>615112</v>
      </c>
      <c r="G155" s="34">
        <f>iferror(D156*Dados!$E$3*Dados!$E$2/(E155*F155),"Sem infectados!")</f>
        <v>0.9248252215</v>
      </c>
      <c r="H155" s="32">
        <f>if(A154&lt;=Dados!$E$3,H154+Dados!$E$6*H154*(Dados!$E$2-H154)/(Dados!$E$3*Dados!$E$2),H154+Dados!$E$6*(H154-INDIRECT(ADDRESS(IF(A154&lt;=Dados!$E$3,1,A154-Dados!$E$3)+1,8)))*(Dados!$E$2-H154)/(Dados!$E$3*Dados!$E$2))</f>
        <v>1020.302463</v>
      </c>
      <c r="I155" s="35">
        <f t="shared" si="1"/>
        <v>286817851.1</v>
      </c>
      <c r="J155" s="36">
        <f t="shared" si="2"/>
        <v>5013321109</v>
      </c>
      <c r="K155" s="16">
        <f t="shared" si="5"/>
        <v>0.9299344058</v>
      </c>
    </row>
    <row r="156">
      <c r="A156" s="18">
        <v>155.0</v>
      </c>
      <c r="B156" s="30">
        <f>Dados!A157</f>
        <v>44072</v>
      </c>
      <c r="C156" s="9">
        <f>Dados!B157</f>
        <v>18154</v>
      </c>
      <c r="D156" s="31">
        <f t="shared" si="6"/>
        <v>198</v>
      </c>
      <c r="E156" s="32">
        <f>if(A156&lt;=Dados!$E$3,C156,C156- INDIRECT(ADDRESS(IF(A156&lt;=Dados!$E$3,1,A156-Dados!$E$3)+1,3)))</f>
        <v>3199</v>
      </c>
      <c r="F156" s="33">
        <f>Dados!$E$2-E156</f>
        <v>614925</v>
      </c>
      <c r="G156" s="34">
        <f>iferror(D157*Dados!$E$3*Dados!$E$2/(E156*F156),"Sem infectados!")</f>
        <v>0.7258572121</v>
      </c>
      <c r="H156" s="32">
        <f>if(A155&lt;=Dados!$E$3,H155+Dados!$E$6*H155*(Dados!$E$2-H155)/(Dados!$E$3*Dados!$E$2),H155+Dados!$E$6*(H155-INDIRECT(ADDRESS(IF(A155&lt;=Dados!$E$3,1,A155-Dados!$E$3)+1,8)))*(Dados!$E$2-H155)/(Dados!$E$3*Dados!$E$2))</f>
        <v>1038.896892</v>
      </c>
      <c r="I156" s="35">
        <f t="shared" si="1"/>
        <v>292926754.4</v>
      </c>
      <c r="J156" s="36">
        <f t="shared" si="2"/>
        <v>4985321608</v>
      </c>
      <c r="K156" s="16">
        <f t="shared" si="5"/>
        <v>0.9261115891</v>
      </c>
    </row>
    <row r="157">
      <c r="A157" s="18">
        <v>156.0</v>
      </c>
      <c r="B157" s="30">
        <f>Dados!A158</f>
        <v>44073</v>
      </c>
      <c r="C157" s="9">
        <f>Dados!B158</f>
        <v>18319</v>
      </c>
      <c r="D157" s="31">
        <f t="shared" si="6"/>
        <v>165</v>
      </c>
      <c r="E157" s="32">
        <f>if(A157&lt;=Dados!$E$3,C157,C157- INDIRECT(ADDRESS(IF(A157&lt;=Dados!$E$3,1,A157-Dados!$E$3)+1,3)))</f>
        <v>3203</v>
      </c>
      <c r="F157" s="33">
        <f>Dados!$E$2-E157</f>
        <v>614921</v>
      </c>
      <c r="G157" s="34">
        <f>iferror(D158*Dados!$E$3*Dados!$E$2/(E157*F157),"Sem infectados!")</f>
        <v>0.6634440841</v>
      </c>
      <c r="H157" s="32">
        <f>if(A156&lt;=Dados!$E$3,H156+Dados!$E$6*H156*(Dados!$E$2-H156)/(Dados!$E$3*Dados!$E$2),H156+Dados!$E$6*(H156-INDIRECT(ADDRESS(IF(A156&lt;=Dados!$E$3,1,A156-Dados!$E$3)+1,8)))*(Dados!$E$2-H156)/(Dados!$E$3*Dados!$E$2))</f>
        <v>1057.804374</v>
      </c>
      <c r="I157" s="35">
        <f t="shared" si="1"/>
        <v>297948874.4</v>
      </c>
      <c r="J157" s="36">
        <f t="shared" si="2"/>
        <v>4962048586</v>
      </c>
      <c r="K157" s="16">
        <f t="shared" si="5"/>
        <v>0.9339332878</v>
      </c>
    </row>
    <row r="158">
      <c r="A158" s="18">
        <v>157.0</v>
      </c>
      <c r="B158" s="30">
        <f>Dados!A159</f>
        <v>44074</v>
      </c>
      <c r="C158" s="9">
        <f>Dados!B159</f>
        <v>18470</v>
      </c>
      <c r="D158" s="31">
        <f t="shared" si="6"/>
        <v>151</v>
      </c>
      <c r="E158" s="32">
        <f>if(A158&lt;=Dados!$E$3,C158,C158- INDIRECT(ADDRESS(IF(A158&lt;=Dados!$E$3,1,A158-Dados!$E$3)+1,3)))</f>
        <v>3125</v>
      </c>
      <c r="F158" s="33">
        <f>Dados!$E$2-E158</f>
        <v>614999</v>
      </c>
      <c r="G158" s="34">
        <f>iferror(D159*Dados!$E$3*Dados!$E$2/(E158*F158),"Sem infectados!")</f>
        <v>1.031133017</v>
      </c>
      <c r="H158" s="32">
        <f>if(A157&lt;=Dados!$E$3,H157+Dados!$E$6*H157*(Dados!$E$2-H157)/(Dados!$E$3*Dados!$E$2),H157+Dados!$E$6*(H157-INDIRECT(ADDRESS(IF(A157&lt;=Dados!$E$3,1,A157-Dados!$E$3)+1,8)))*(Dados!$E$2-H157)/(Dados!$E$3*Dados!$E$2))</f>
        <v>1077.030094</v>
      </c>
      <c r="I158" s="35">
        <f t="shared" si="1"/>
        <v>302515402.1</v>
      </c>
      <c r="J158" s="36">
        <f t="shared" si="2"/>
        <v>4940797960</v>
      </c>
      <c r="K158" s="16">
        <f t="shared" si="5"/>
        <v>0.9599277803</v>
      </c>
    </row>
    <row r="159">
      <c r="A159" s="18">
        <v>158.0</v>
      </c>
      <c r="B159" s="30">
        <f>Dados!A160</f>
        <v>44075</v>
      </c>
      <c r="C159" s="9">
        <f>Dados!B160</f>
        <v>18699</v>
      </c>
      <c r="D159" s="31">
        <f t="shared" si="6"/>
        <v>229</v>
      </c>
      <c r="E159" s="32">
        <f>if(A159&lt;=Dados!$E$3,C159,C159- INDIRECT(ADDRESS(IF(A159&lt;=Dados!$E$3,1,A159-Dados!$E$3)+1,3)))</f>
        <v>3161</v>
      </c>
      <c r="F159" s="33">
        <f>Dados!$E$2-E159</f>
        <v>614963</v>
      </c>
      <c r="G159" s="34">
        <f>iferror(D160*Dados!$E$3*Dados!$E$2/(E159*F159),"Sem infectados!")</f>
        <v>1.460171956</v>
      </c>
      <c r="H159" s="32">
        <f>if(A158&lt;=Dados!$E$3,H158+Dados!$E$6*H158*(Dados!$E$2-H158)/(Dados!$E$3*Dados!$E$2),H158+Dados!$E$6*(H158-INDIRECT(ADDRESS(IF(A158&lt;=Dados!$E$3,1,A158-Dados!$E$3)+1,8)))*(Dados!$E$2-H158)/(Dados!$E$3*Dados!$E$2))</f>
        <v>1096.579317</v>
      </c>
      <c r="I159" s="35">
        <f t="shared" si="1"/>
        <v>309845213.9</v>
      </c>
      <c r="J159" s="36">
        <f t="shared" si="2"/>
        <v>4908657210</v>
      </c>
      <c r="K159" s="16">
        <f t="shared" si="5"/>
        <v>0.9821233352</v>
      </c>
    </row>
    <row r="160">
      <c r="A160" s="18">
        <v>159.0</v>
      </c>
      <c r="B160" s="30">
        <f>Dados!A161</f>
        <v>44076</v>
      </c>
      <c r="C160" s="9">
        <f>Dados!B161</f>
        <v>19027</v>
      </c>
      <c r="D160" s="31">
        <f t="shared" si="6"/>
        <v>328</v>
      </c>
      <c r="E160" s="32">
        <f>if(A160&lt;=Dados!$E$3,C160,C160- INDIRECT(ADDRESS(IF(A160&lt;=Dados!$E$3,1,A160-Dados!$E$3)+1,3)))</f>
        <v>3428</v>
      </c>
      <c r="F160" s="33">
        <f>Dados!$E$2-E160</f>
        <v>614696</v>
      </c>
      <c r="G160" s="34">
        <f>iferror(D161*Dados!$E$3*Dados!$E$2/(E160*F160),"Sem infectados!")</f>
        <v>0.7885035817</v>
      </c>
      <c r="H160" s="32">
        <f>if(A159&lt;=Dados!$E$3,H159+Dados!$E$6*H159*(Dados!$E$2-H159)/(Dados!$E$3*Dados!$E$2),H159+Dados!$E$6*(H159-INDIRECT(ADDRESS(IF(A159&lt;=Dados!$E$3,1,A159-Dados!$E$3)+1,8)))*(Dados!$E$2-H159)/(Dados!$E$3*Dados!$E$2))</f>
        <v>1116.457393</v>
      </c>
      <c r="I160" s="35">
        <f t="shared" si="1"/>
        <v>320787536.5</v>
      </c>
      <c r="J160" s="36">
        <f t="shared" si="2"/>
        <v>4862804247</v>
      </c>
      <c r="K160" s="16">
        <f t="shared" si="5"/>
        <v>0.9639400136</v>
      </c>
    </row>
    <row r="161">
      <c r="A161" s="18">
        <v>160.0</v>
      </c>
      <c r="B161" s="30">
        <f>Dados!A162</f>
        <v>44077</v>
      </c>
      <c r="C161" s="9">
        <f>Dados!B162</f>
        <v>19219</v>
      </c>
      <c r="D161" s="31">
        <f t="shared" si="6"/>
        <v>192</v>
      </c>
      <c r="E161" s="32">
        <f>if(A161&lt;=Dados!$E$3,C161,C161- INDIRECT(ADDRESS(IF(A161&lt;=Dados!$E$3,1,A161-Dados!$E$3)+1,3)))</f>
        <v>3336</v>
      </c>
      <c r="F161" s="33">
        <f>Dados!$E$2-E161</f>
        <v>614788</v>
      </c>
      <c r="G161" s="34">
        <f>iferror(D162*Dados!$E$3*Dados!$E$2/(E161*F161),"Sem infectados!")</f>
        <v>1.506331071</v>
      </c>
      <c r="H161" s="32">
        <f>if(A160&lt;=Dados!$E$3,H160+Dados!$E$6*H160*(Dados!$E$2-H160)/(Dados!$E$3*Dados!$E$2),H160+Dados!$E$6*(H160-INDIRECT(ADDRESS(IF(A160&lt;=Dados!$E$3,1,A160-Dados!$E$3)+1,8)))*(Dados!$E$2-H160)/(Dados!$E$3*Dados!$E$2))</f>
        <v>1136.669758</v>
      </c>
      <c r="I161" s="35">
        <f t="shared" si="1"/>
        <v>326970667</v>
      </c>
      <c r="J161" s="36">
        <f t="shared" si="2"/>
        <v>4836063328</v>
      </c>
      <c r="K161" s="16">
        <f t="shared" si="5"/>
        <v>0.9710352076</v>
      </c>
    </row>
    <row r="162">
      <c r="A162" s="18">
        <v>161.0</v>
      </c>
      <c r="B162" s="30">
        <f>Dados!A163</f>
        <v>44078</v>
      </c>
      <c r="C162" s="9">
        <f>Dados!B163</f>
        <v>19576</v>
      </c>
      <c r="D162" s="31">
        <f t="shared" si="6"/>
        <v>357</v>
      </c>
      <c r="E162" s="32">
        <f>if(A162&lt;=Dados!$E$3,C162,C162- INDIRECT(ADDRESS(IF(A162&lt;=Dados!$E$3,1,A162-Dados!$E$3)+1,3)))</f>
        <v>3516</v>
      </c>
      <c r="F162" s="33">
        <f>Dados!$E$2-E162</f>
        <v>614608</v>
      </c>
      <c r="G162" s="34">
        <f>iferror(D163*Dados!$E$3*Dados!$E$2/(E162*F162),"Sem infectados!")</f>
        <v>0</v>
      </c>
      <c r="H162" s="32">
        <f>if(A161&lt;=Dados!$E$3,H161+Dados!$E$6*H161*(Dados!$E$2-H161)/(Dados!$E$3*Dados!$E$2),H161+Dados!$E$6*(H161-INDIRECT(ADDRESS(IF(A161&lt;=Dados!$E$3,1,A161-Dados!$E$3)+1,8)))*(Dados!$E$2-H161)/(Dados!$E$3*Dados!$E$2))</f>
        <v>1157.221933</v>
      </c>
      <c r="I162" s="35">
        <f t="shared" si="1"/>
        <v>339251385.5</v>
      </c>
      <c r="J162" s="36">
        <f t="shared" si="2"/>
        <v>4786537924</v>
      </c>
      <c r="K162" s="16">
        <f t="shared" si="5"/>
        <v>0.946517878</v>
      </c>
    </row>
    <row r="163">
      <c r="A163" s="18">
        <v>162.0</v>
      </c>
      <c r="B163" s="30">
        <f>Dados!A164</f>
        <v>44079</v>
      </c>
      <c r="C163" s="9">
        <f>Dados!B164</f>
        <v>19576</v>
      </c>
      <c r="D163" s="31">
        <f t="shared" si="6"/>
        <v>0</v>
      </c>
      <c r="E163" s="32">
        <f>if(A163&lt;=Dados!$E$3,C163,C163- INDIRECT(ADDRESS(IF(A163&lt;=Dados!$E$3,1,A163-Dados!$E$3)+1,3)))</f>
        <v>3235</v>
      </c>
      <c r="F163" s="33">
        <f>Dados!$E$2-E163</f>
        <v>614889</v>
      </c>
      <c r="G163" s="34">
        <f>iferror(D164*Dados!$E$3*Dados!$E$2/(E163*F163),"Sem infectados!")</f>
        <v>0.8961895046</v>
      </c>
      <c r="H163" s="32">
        <f>if(A162&lt;=Dados!$E$3,H162+Dados!$E$6*H162*(Dados!$E$2-H162)/(Dados!$E$3*Dados!$E$2),H162+Dados!$E$6*(H162-INDIRECT(ADDRESS(IF(A162&lt;=Dados!$E$3,1,A162-Dados!$E$3)+1,8)))*(Dados!$E$2-H162)/(Dados!$E$3*Dados!$E$2))</f>
        <v>1178.119528</v>
      </c>
      <c r="I163" s="35">
        <f t="shared" si="1"/>
        <v>338482005.9</v>
      </c>
      <c r="J163" s="36">
        <f t="shared" si="2"/>
        <v>4786537924</v>
      </c>
      <c r="K163" s="16">
        <f t="shared" si="5"/>
        <v>0.9272548923</v>
      </c>
    </row>
    <row r="164">
      <c r="A164" s="18">
        <v>163.0</v>
      </c>
      <c r="B164" s="30">
        <f>Dados!A165</f>
        <v>44080</v>
      </c>
      <c r="C164" s="9">
        <f>Dados!B165</f>
        <v>19782</v>
      </c>
      <c r="D164" s="31">
        <f t="shared" si="6"/>
        <v>206</v>
      </c>
      <c r="E164" s="32">
        <f>if(A164&lt;=Dados!$E$3,C164,C164- INDIRECT(ADDRESS(IF(A164&lt;=Dados!$E$3,1,A164-Dados!$E$3)+1,3)))</f>
        <v>3393</v>
      </c>
      <c r="F164" s="33">
        <f>Dados!$E$2-E164</f>
        <v>614731</v>
      </c>
      <c r="G164" s="34">
        <f>iferror(D165*Dados!$E$3*Dados!$E$2/(E164*F164),"Sem infectados!")</f>
        <v>0.3319132997</v>
      </c>
      <c r="H164" s="32">
        <f>if(A163&lt;=Dados!$E$3,H163+Dados!$E$6*H163*(Dados!$E$2-H163)/(Dados!$E$3*Dados!$E$2),H163+Dados!$E$6*(H163-INDIRECT(ADDRESS(IF(A163&lt;=Dados!$E$3,1,A163-Dados!$E$3)+1,8)))*(Dados!$E$2-H163)/(Dados!$E$3*Dados!$E$2))</f>
        <v>1199.368242</v>
      </c>
      <c r="I164" s="35">
        <f t="shared" si="1"/>
        <v>345314203</v>
      </c>
      <c r="J164" s="36">
        <f t="shared" si="2"/>
        <v>4758076219</v>
      </c>
      <c r="K164" s="16">
        <f t="shared" si="5"/>
        <v>0.9316812597</v>
      </c>
    </row>
    <row r="165">
      <c r="A165" s="18">
        <v>164.0</v>
      </c>
      <c r="B165" s="30">
        <f>Dados!A166</f>
        <v>44081</v>
      </c>
      <c r="C165" s="9">
        <f>Dados!B166</f>
        <v>19862</v>
      </c>
      <c r="D165" s="31">
        <f t="shared" si="6"/>
        <v>80</v>
      </c>
      <c r="E165" s="32">
        <f>if(A165&lt;=Dados!$E$3,C165,C165- INDIRECT(ADDRESS(IF(A165&lt;=Dados!$E$3,1,A165-Dados!$E$3)+1,3)))</f>
        <v>3208</v>
      </c>
      <c r="F165" s="33">
        <f>Dados!$E$2-E165</f>
        <v>614916</v>
      </c>
      <c r="G165" s="34">
        <f>iferror(D166*Dados!$E$3*Dados!$E$2/(E165*F165),"Sem infectados!")</f>
        <v>0.9124662795</v>
      </c>
      <c r="H165" s="32">
        <f>if(A164&lt;=Dados!$E$3,H164+Dados!$E$6*H164*(Dados!$E$2-H164)/(Dados!$E$3*Dados!$E$2),H164+Dados!$E$6*(H164-INDIRECT(ADDRESS(IF(A164&lt;=Dados!$E$3,1,A164-Dados!$E$3)+1,8)))*(Dados!$E$2-H164)/(Dados!$E$3*Dados!$E$2))</f>
        <v>1220.973865</v>
      </c>
      <c r="I165" s="35">
        <f t="shared" si="1"/>
        <v>347487855.4</v>
      </c>
      <c r="J165" s="36">
        <f t="shared" si="2"/>
        <v>4747046009</v>
      </c>
      <c r="K165" s="16">
        <f t="shared" si="5"/>
        <v>0.9522637583</v>
      </c>
    </row>
    <row r="166">
      <c r="A166" s="18">
        <v>165.0</v>
      </c>
      <c r="B166" s="30">
        <f>Dados!A167</f>
        <v>44082</v>
      </c>
      <c r="C166" s="9">
        <f>Dados!B167</f>
        <v>20070</v>
      </c>
      <c r="D166" s="31">
        <f t="shared" si="6"/>
        <v>208</v>
      </c>
      <c r="E166" s="32">
        <f>if(A166&lt;=Dados!$E$3,C166,C166- INDIRECT(ADDRESS(IF(A166&lt;=Dados!$E$3,1,A166-Dados!$E$3)+1,3)))</f>
        <v>2949</v>
      </c>
      <c r="F166" s="33">
        <f>Dados!$E$2-E166</f>
        <v>615175</v>
      </c>
      <c r="G166" s="34">
        <f>iferror(D167*Dados!$E$3*Dados!$E$2/(E166*F166),"Sem infectados!")</f>
        <v>0.8395428347</v>
      </c>
      <c r="H166" s="32">
        <f>if(A165&lt;=Dados!$E$3,H165+Dados!$E$6*H165*(Dados!$E$2-H165)/(Dados!$E$3*Dados!$E$2),H165+Dados!$E$6*(H165-INDIRECT(ADDRESS(IF(A165&lt;=Dados!$E$3,1,A165-Dados!$E$3)+1,8)))*(Dados!$E$2-H165)/(Dados!$E$3*Dados!$E$2))</f>
        <v>1242.942276</v>
      </c>
      <c r="I166" s="35">
        <f t="shared" si="1"/>
        <v>354458102.5</v>
      </c>
      <c r="J166" s="36">
        <f t="shared" si="2"/>
        <v>4718427368</v>
      </c>
      <c r="K166" s="16">
        <f t="shared" si="5"/>
        <v>0.9505464495</v>
      </c>
    </row>
    <row r="167">
      <c r="A167" s="18">
        <v>166.0</v>
      </c>
      <c r="B167" s="30">
        <f>Dados!A168</f>
        <v>44083</v>
      </c>
      <c r="C167" s="9">
        <f>Dados!B168</f>
        <v>20246</v>
      </c>
      <c r="D167" s="31">
        <f t="shared" si="6"/>
        <v>176</v>
      </c>
      <c r="E167" s="32">
        <f>if(A167&lt;=Dados!$E$3,C167,C167- INDIRECT(ADDRESS(IF(A167&lt;=Dados!$E$3,1,A167-Dados!$E$3)+1,3)))</f>
        <v>2860</v>
      </c>
      <c r="F167" s="33">
        <f>Dados!$E$2-E167</f>
        <v>615264</v>
      </c>
      <c r="G167" s="34">
        <f>iferror(D168*Dados!$E$3*Dados!$E$2/(E167*F167),"Sem infectados!")</f>
        <v>1.377000619</v>
      </c>
      <c r="H167" s="32">
        <f>if(A166&lt;=Dados!$E$3,H166+Dados!$E$6*H166*(Dados!$E$2-H166)/(Dados!$E$3*Dados!$E$2),H166+Dados!$E$6*(H166-INDIRECT(ADDRESS(IF(A166&lt;=Dados!$E$3,1,A166-Dados!$E$3)+1,8)))*(Dados!$E$2-H166)/(Dados!$E$3*Dados!$E$2))</f>
        <v>1265.27945</v>
      </c>
      <c r="I167" s="35">
        <f t="shared" si="1"/>
        <v>360267752.6</v>
      </c>
      <c r="J167" s="36">
        <f t="shared" si="2"/>
        <v>4694279179</v>
      </c>
      <c r="K167" s="16">
        <f t="shared" si="5"/>
        <v>0.960310397</v>
      </c>
    </row>
    <row r="168">
      <c r="A168" s="18">
        <v>167.0</v>
      </c>
      <c r="B168" s="30">
        <f>Dados!A169</f>
        <v>44084</v>
      </c>
      <c r="C168" s="9">
        <f>Dados!B169</f>
        <v>20526</v>
      </c>
      <c r="D168" s="31">
        <f t="shared" si="6"/>
        <v>280</v>
      </c>
      <c r="E168" s="32">
        <f>if(A168&lt;=Dados!$E$3,C168,C168- INDIRECT(ADDRESS(IF(A168&lt;=Dados!$E$3,1,A168-Dados!$E$3)+1,3)))</f>
        <v>2864</v>
      </c>
      <c r="F168" s="33">
        <f>Dados!$E$2-E168</f>
        <v>615260</v>
      </c>
      <c r="G168" s="34">
        <f>iferror(D169*Dados!$E$3*Dados!$E$2/(E168*F168),"Sem infectados!")</f>
        <v>1.316154101</v>
      </c>
      <c r="H168" s="32">
        <f>if(A167&lt;=Dados!$E$3,H167+Dados!$E$6*H167*(Dados!$E$2-H167)/(Dados!$E$3*Dados!$E$2),H167+Dados!$E$6*(H167-INDIRECT(ADDRESS(IF(A167&lt;=Dados!$E$3,1,A167-Dados!$E$3)+1,8)))*(Dados!$E$2-H167)/(Dados!$E$3*Dados!$E$2))</f>
        <v>1287.991456</v>
      </c>
      <c r="I168" s="35">
        <f t="shared" si="1"/>
        <v>370100972.8</v>
      </c>
      <c r="J168" s="36">
        <f t="shared" si="2"/>
        <v>4655989286</v>
      </c>
      <c r="K168" s="16">
        <f t="shared" si="5"/>
        <v>0.9680341901</v>
      </c>
    </row>
    <row r="169">
      <c r="A169" s="18">
        <v>168.0</v>
      </c>
      <c r="B169" s="30">
        <f>Dados!A170</f>
        <v>44085</v>
      </c>
      <c r="C169" s="9">
        <f>Dados!B170</f>
        <v>20794</v>
      </c>
      <c r="D169" s="31">
        <f t="shared" si="6"/>
        <v>268</v>
      </c>
      <c r="E169" s="32">
        <f>if(A169&lt;=Dados!$E$3,C169,C169- INDIRECT(ADDRESS(IF(A169&lt;=Dados!$E$3,1,A169-Dados!$E$3)+1,3)))</f>
        <v>2838</v>
      </c>
      <c r="F169" s="33">
        <f>Dados!$E$2-E169</f>
        <v>615286</v>
      </c>
      <c r="G169" s="34">
        <f>iferror(D170*Dados!$E$3*Dados!$E$2/(E169*F169),"Sem infectados!")</f>
        <v>0.8028404247</v>
      </c>
      <c r="H169" s="32">
        <f>if(A168&lt;=Dados!$E$3,H168+Dados!$E$6*H168*(Dados!$E$2-H168)/(Dados!$E$3*Dados!$E$2),H168+Dados!$E$6*(H168-INDIRECT(ADDRESS(IF(A168&lt;=Dados!$E$3,1,A168-Dados!$E$3)+1,8)))*(Dados!$E$2-H168)/(Dados!$E$3*Dados!$E$2))</f>
        <v>1311.084456</v>
      </c>
      <c r="I169" s="35">
        <f t="shared" si="1"/>
        <v>379583998.1</v>
      </c>
      <c r="J169" s="36">
        <f t="shared" si="2"/>
        <v>4619487251</v>
      </c>
      <c r="K169" s="16">
        <f t="shared" si="5"/>
        <v>0.964650188</v>
      </c>
    </row>
    <row r="170">
      <c r="A170" s="18">
        <v>169.0</v>
      </c>
      <c r="B170" s="30">
        <f>Dados!A171</f>
        <v>44086</v>
      </c>
      <c r="C170" s="9">
        <f>Dados!B171</f>
        <v>20956</v>
      </c>
      <c r="D170" s="31">
        <f t="shared" si="6"/>
        <v>162</v>
      </c>
      <c r="E170" s="32">
        <f>if(A170&lt;=Dados!$E$3,C170,C170- INDIRECT(ADDRESS(IF(A170&lt;=Dados!$E$3,1,A170-Dados!$E$3)+1,3)))</f>
        <v>2802</v>
      </c>
      <c r="F170" s="33">
        <f>Dados!$E$2-E170</f>
        <v>615322</v>
      </c>
      <c r="G170" s="34">
        <f>iferror(D171*Dados!$E$3*Dados!$E$2/(E170*F170),"Sem infectados!")</f>
        <v>0.3463236571</v>
      </c>
      <c r="H170" s="32">
        <f>if(A169&lt;=Dados!$E$3,H169+Dados!$E$6*H169*(Dados!$E$2-H169)/(Dados!$E$3*Dados!$E$2),H169+Dados!$E$6*(H169-INDIRECT(ADDRESS(IF(A169&lt;=Dados!$E$3,1,A169-Dados!$E$3)+1,8)))*(Dados!$E$2-H169)/(Dados!$E$3*Dados!$E$2))</f>
        <v>1334.564711</v>
      </c>
      <c r="I170" s="35">
        <f t="shared" si="1"/>
        <v>385000722.8</v>
      </c>
      <c r="J170" s="36">
        <f t="shared" si="2"/>
        <v>4597492249</v>
      </c>
      <c r="K170" s="16">
        <f t="shared" si="5"/>
        <v>0.9476694331</v>
      </c>
    </row>
    <row r="171">
      <c r="A171" s="18">
        <v>170.0</v>
      </c>
      <c r="B171" s="30">
        <f>Dados!A172</f>
        <v>44087</v>
      </c>
      <c r="C171" s="9">
        <f>Dados!B172</f>
        <v>21025</v>
      </c>
      <c r="D171" s="31">
        <f t="shared" si="6"/>
        <v>69</v>
      </c>
      <c r="E171" s="32">
        <f>if(A171&lt;=Dados!$E$3,C171,C171- INDIRECT(ADDRESS(IF(A171&lt;=Dados!$E$3,1,A171-Dados!$E$3)+1,3)))</f>
        <v>2706</v>
      </c>
      <c r="F171" s="33">
        <f>Dados!$E$2-E171</f>
        <v>615418</v>
      </c>
      <c r="G171" s="34">
        <f>iferror(D172*Dados!$E$3*Dados!$E$2/(E171*F171),"Sem infectados!")</f>
        <v>0.9873230046</v>
      </c>
      <c r="H171" s="32">
        <f>if(A170&lt;=Dados!$E$3,H170+Dados!$E$6*H170*(Dados!$E$2-H170)/(Dados!$E$3*Dados!$E$2),H170+Dados!$E$6*(H170-INDIRECT(ADDRESS(IF(A170&lt;=Dados!$E$3,1,A170-Dados!$E$3)+1,8)))*(Dados!$E$2-H170)/(Dados!$E$3*Dados!$E$2))</f>
        <v>1358.438582</v>
      </c>
      <c r="I171" s="35">
        <f t="shared" si="1"/>
        <v>386773638</v>
      </c>
      <c r="J171" s="36">
        <f t="shared" si="2"/>
        <v>4588139946</v>
      </c>
      <c r="K171" s="16">
        <f t="shared" si="5"/>
        <v>0.9790782982</v>
      </c>
    </row>
    <row r="172">
      <c r="A172" s="18">
        <v>171.0</v>
      </c>
      <c r="B172" s="30">
        <f>Dados!A173</f>
        <v>44088</v>
      </c>
      <c r="C172" s="9">
        <f>Dados!B173</f>
        <v>21215</v>
      </c>
      <c r="D172" s="31">
        <f t="shared" si="6"/>
        <v>190</v>
      </c>
      <c r="E172" s="32">
        <f>if(A172&lt;=Dados!$E$3,C172,C172- INDIRECT(ADDRESS(IF(A172&lt;=Dados!$E$3,1,A172-Dados!$E$3)+1,3)))</f>
        <v>2745</v>
      </c>
      <c r="F172" s="33">
        <f>Dados!$E$2-E172</f>
        <v>615379</v>
      </c>
      <c r="G172" s="34">
        <f>iferror(D173*Dados!$E$3*Dados!$E$2/(E172*F172),"Sem infectados!")</f>
        <v>1.034832336</v>
      </c>
      <c r="H172" s="32">
        <f>if(A171&lt;=Dados!$E$3,H171+Dados!$E$6*H171*(Dados!$E$2-H171)/(Dados!$E$3*Dados!$E$2),H171+Dados!$E$6*(H171-INDIRECT(ADDRESS(IF(A171&lt;=Dados!$E$3,1,A171-Dados!$E$3)+1,8)))*(Dados!$E$2-H171)/(Dados!$E$3*Dados!$E$2))</f>
        <v>1382.712527</v>
      </c>
      <c r="I172" s="35">
        <f t="shared" si="1"/>
        <v>393319626.4</v>
      </c>
      <c r="J172" s="36">
        <f t="shared" si="2"/>
        <v>4562436438</v>
      </c>
      <c r="K172" s="16">
        <f t="shared" si="5"/>
        <v>0.9907516121</v>
      </c>
    </row>
    <row r="173">
      <c r="A173" s="18">
        <v>172.0</v>
      </c>
      <c r="B173" s="30">
        <f>Dados!A174</f>
        <v>44089</v>
      </c>
      <c r="C173" s="9">
        <f>Dados!B174</f>
        <v>21417</v>
      </c>
      <c r="D173" s="31">
        <f t="shared" si="6"/>
        <v>202</v>
      </c>
      <c r="E173" s="32">
        <f>if(A173&lt;=Dados!$E$3,C173,C173- INDIRECT(ADDRESS(IF(A173&lt;=Dados!$E$3,1,A173-Dados!$E$3)+1,3)))</f>
        <v>2718</v>
      </c>
      <c r="F173" s="33">
        <f>Dados!$E$2-E173</f>
        <v>615406</v>
      </c>
      <c r="G173" s="34">
        <f>iferror(D174*Dados!$E$3*Dados!$E$2/(E173*F173),"Sem infectados!")</f>
        <v>1.402044359</v>
      </c>
      <c r="H173" s="32">
        <f>if(A172&lt;=Dados!$E$3,H172+Dados!$E$6*H172*(Dados!$E$2-H172)/(Dados!$E$3*Dados!$E$2),H172+Dados!$E$6*(H172-INDIRECT(ADDRESS(IF(A172&lt;=Dados!$E$3,1,A172-Dados!$E$3)+1,8)))*(Dados!$E$2-H172)/(Dados!$E$3*Dados!$E$2))</f>
        <v>1407.393107</v>
      </c>
      <c r="I173" s="35">
        <f t="shared" si="1"/>
        <v>400384368</v>
      </c>
      <c r="J173" s="36">
        <f t="shared" si="2"/>
        <v>4535188735</v>
      </c>
      <c r="K173" s="16">
        <f t="shared" si="5"/>
        <v>1.005788492</v>
      </c>
    </row>
    <row r="174">
      <c r="A174" s="18">
        <v>173.0</v>
      </c>
      <c r="B174" s="30">
        <f>Dados!A175</f>
        <v>44090</v>
      </c>
      <c r="C174" s="9">
        <f>Dados!B175</f>
        <v>21688</v>
      </c>
      <c r="D174" s="31">
        <f t="shared" si="6"/>
        <v>271</v>
      </c>
      <c r="E174" s="32">
        <f>if(A174&lt;=Dados!$E$3,C174,C174- INDIRECT(ADDRESS(IF(A174&lt;=Dados!$E$3,1,A174-Dados!$E$3)+1,3)))</f>
        <v>2661</v>
      </c>
      <c r="F174" s="33">
        <f>Dados!$E$2-E174</f>
        <v>615463</v>
      </c>
      <c r="G174" s="34">
        <f>iferror(D175*Dados!$E$3*Dados!$E$2/(E174*F174),"Sem infectados!")</f>
        <v>1.458363882</v>
      </c>
      <c r="H174" s="32">
        <f>if(A173&lt;=Dados!$E$3,H173+Dados!$E$6*H173*(Dados!$E$2-H173)/(Dados!$E$3*Dados!$E$2),H173+Dados!$E$6*(H173-INDIRECT(ADDRESS(IF(A173&lt;=Dados!$E$3,1,A173-Dados!$E$3)+1,8)))*(Dados!$E$2-H173)/(Dados!$E$3*Dados!$E$2))</f>
        <v>1432.486985</v>
      </c>
      <c r="I174" s="35">
        <f t="shared" si="1"/>
        <v>410285807.5</v>
      </c>
      <c r="J174" s="36">
        <f t="shared" si="2"/>
        <v>4498761831</v>
      </c>
      <c r="K174" s="16">
        <f t="shared" si="5"/>
        <v>1.027504286</v>
      </c>
    </row>
    <row r="175">
      <c r="A175" s="18">
        <v>174.0</v>
      </c>
      <c r="B175" s="30">
        <f>Dados!A176</f>
        <v>44091</v>
      </c>
      <c r="C175" s="9">
        <f>Dados!B176</f>
        <v>21964</v>
      </c>
      <c r="D175" s="31">
        <f t="shared" si="6"/>
        <v>276</v>
      </c>
      <c r="E175" s="32">
        <f>if(A175&lt;=Dados!$E$3,C175,C175- INDIRECT(ADDRESS(IF(A175&lt;=Dados!$E$3,1,A175-Dados!$E$3)+1,3)))</f>
        <v>2745</v>
      </c>
      <c r="F175" s="33">
        <f>Dados!$E$2-E175</f>
        <v>615379</v>
      </c>
      <c r="G175" s="34">
        <f>iferror(D176*Dados!$E$3*Dados!$E$2/(E175*F175),"Sem infectados!")</f>
        <v>1.255118427</v>
      </c>
      <c r="H175" s="32">
        <f>if(A174&lt;=Dados!$E$3,H174+Dados!$E$6*H174*(Dados!$E$2-H174)/(Dados!$E$3*Dados!$E$2),H174+Dados!$E$6*(H174-INDIRECT(ADDRESS(IF(A174&lt;=Dados!$E$3,1,A174-Dados!$E$3)+1,8)))*(Dados!$E$2-H174)/(Dados!$E$3*Dados!$E$2))</f>
        <v>1458.000928</v>
      </c>
      <c r="I175" s="35">
        <f t="shared" si="1"/>
        <v>420495997.9</v>
      </c>
      <c r="J175" s="36">
        <f t="shared" si="2"/>
        <v>4461813816</v>
      </c>
      <c r="K175" s="16">
        <f t="shared" si="5"/>
        <v>1.060272562</v>
      </c>
    </row>
    <row r="176">
      <c r="A176" s="18">
        <v>175.0</v>
      </c>
      <c r="B176" s="30">
        <f>Dados!A177</f>
        <v>44092</v>
      </c>
      <c r="C176" s="9">
        <f>Dados!B177</f>
        <v>22209</v>
      </c>
      <c r="D176" s="31">
        <f t="shared" si="6"/>
        <v>245</v>
      </c>
      <c r="E176" s="32">
        <f>if(A176&lt;=Dados!$E$3,C176,C176- INDIRECT(ADDRESS(IF(A176&lt;=Dados!$E$3,1,A176-Dados!$E$3)+1,3)))</f>
        <v>2633</v>
      </c>
      <c r="F176" s="33">
        <f>Dados!$E$2-E176</f>
        <v>615491</v>
      </c>
      <c r="G176" s="34">
        <f>iferror(D177*Dados!$E$3*Dados!$E$2/(E176*F176),"Sem infectados!")</f>
        <v>0.6247653537</v>
      </c>
      <c r="H176" s="32">
        <f>if(A175&lt;=Dados!$E$3,H175+Dados!$E$6*H175*(Dados!$E$2-H175)/(Dados!$E$3*Dados!$E$2),H175+Dados!$E$6*(H175-INDIRECT(ADDRESS(IF(A175&lt;=Dados!$E$3,1,A175-Dados!$E$3)+1,8)))*(Dados!$E$2-H175)/(Dados!$E$3*Dados!$E$2))</f>
        <v>1483.941808</v>
      </c>
      <c r="I176" s="35">
        <f t="shared" si="1"/>
        <v>429528037</v>
      </c>
      <c r="J176" s="36">
        <f t="shared" si="2"/>
        <v>4429143404</v>
      </c>
      <c r="K176" s="16">
        <f t="shared" si="5"/>
        <v>1.033667389</v>
      </c>
    </row>
    <row r="177">
      <c r="A177" s="18">
        <v>176.0</v>
      </c>
      <c r="B177" s="30">
        <f>Dados!A178</f>
        <v>44093</v>
      </c>
      <c r="C177" s="9">
        <f>Dados!B178</f>
        <v>22326</v>
      </c>
      <c r="D177" s="31">
        <f t="shared" si="6"/>
        <v>117</v>
      </c>
      <c r="E177" s="32">
        <f>if(A177&lt;=Dados!$E$3,C177,C177- INDIRECT(ADDRESS(IF(A177&lt;=Dados!$E$3,1,A177-Dados!$E$3)+1,3)))</f>
        <v>2750</v>
      </c>
      <c r="F177" s="33">
        <f>Dados!$E$2-E177</f>
        <v>615374</v>
      </c>
      <c r="G177" s="34">
        <f>iferror(D178*Dados!$E$3*Dados!$E$2/(E177*F177),"Sem infectados!")</f>
        <v>0.3119332285</v>
      </c>
      <c r="H177" s="32">
        <f>if(A176&lt;=Dados!$E$3,H176+Dados!$E$6*H176*(Dados!$E$2-H176)/(Dados!$E$3*Dados!$E$2),H176+Dados!$E$6*(H176-INDIRECT(ADDRESS(IF(A176&lt;=Dados!$E$3,1,A176-Dados!$E$3)+1,8)))*(Dados!$E$2-H176)/(Dados!$E$3*Dados!$E$2))</f>
        <v>1510.316607</v>
      </c>
      <c r="I177" s="35">
        <f t="shared" si="1"/>
        <v>433292675.1</v>
      </c>
      <c r="J177" s="36">
        <f t="shared" si="2"/>
        <v>4413583970</v>
      </c>
      <c r="K177" s="16">
        <f t="shared" si="5"/>
        <v>1.015069975</v>
      </c>
    </row>
    <row r="178">
      <c r="A178" s="18">
        <v>177.0</v>
      </c>
      <c r="B178" s="30">
        <f>Dados!A179</f>
        <v>44094</v>
      </c>
      <c r="C178" s="9">
        <f>Dados!B179</f>
        <v>22387</v>
      </c>
      <c r="D178" s="31">
        <f t="shared" si="6"/>
        <v>61</v>
      </c>
      <c r="E178" s="32">
        <f>if(A178&lt;=Dados!$E$3,C178,C178- INDIRECT(ADDRESS(IF(A178&lt;=Dados!$E$3,1,A178-Dados!$E$3)+1,3)))</f>
        <v>2605</v>
      </c>
      <c r="F178" s="33">
        <f>Dados!$E$2-E178</f>
        <v>615519</v>
      </c>
      <c r="G178" s="34">
        <f>iferror(D179*Dados!$E$3*Dados!$E$2/(E178*F178),"Sem infectados!")</f>
        <v>1.360050366</v>
      </c>
      <c r="H178" s="32">
        <f>if(A177&lt;=Dados!$E$3,H177+Dados!$E$6*H177*(Dados!$E$2-H177)/(Dados!$E$3*Dados!$E$2),H177+Dados!$E$6*(H177-INDIRECT(ADDRESS(IF(A177&lt;=Dados!$E$3,1,A177-Dados!$E$3)+1,8)))*(Dados!$E$2-H177)/(Dados!$E$3*Dados!$E$2))</f>
        <v>1537.132411</v>
      </c>
      <c r="I178" s="35">
        <f t="shared" si="1"/>
        <v>434716978.5</v>
      </c>
      <c r="J178" s="36">
        <f t="shared" si="2"/>
        <v>4405482644</v>
      </c>
      <c r="K178" s="16">
        <f t="shared" si="5"/>
        <v>1.009968526</v>
      </c>
    </row>
    <row r="179">
      <c r="A179" s="18">
        <v>178.0</v>
      </c>
      <c r="B179" s="30">
        <f>Dados!A180</f>
        <v>44095</v>
      </c>
      <c r="C179" s="9">
        <f>Dados!B180</f>
        <v>22639</v>
      </c>
      <c r="D179" s="31">
        <f t="shared" si="6"/>
        <v>252</v>
      </c>
      <c r="E179" s="32">
        <f>if(A179&lt;=Dados!$E$3,C179,C179- INDIRECT(ADDRESS(IF(A179&lt;=Dados!$E$3,1,A179-Dados!$E$3)+1,3)))</f>
        <v>2777</v>
      </c>
      <c r="F179" s="33">
        <f>Dados!$E$2-E179</f>
        <v>615347</v>
      </c>
      <c r="G179" s="34">
        <f>iferror(D180*Dados!$E$3*Dados!$E$2/(E179*F179),"Sem infectados!")</f>
        <v>0.719111144</v>
      </c>
      <c r="H179" s="32">
        <f>if(A178&lt;=Dados!$E$3,H178+Dados!$E$6*H178*(Dados!$E$2-H178)/(Dados!$E$3*Dados!$E$2),H178+Dados!$E$6*(H178-INDIRECT(ADDRESS(IF(A178&lt;=Dados!$E$3,1,A178-Dados!$E$3)+1,8)))*(Dados!$E$2-H178)/(Dados!$E$3*Dados!$E$2))</f>
        <v>1564.396419</v>
      </c>
      <c r="I179" s="35">
        <f t="shared" si="1"/>
        <v>444138916.1</v>
      </c>
      <c r="J179" s="36">
        <f t="shared" si="2"/>
        <v>4372093748</v>
      </c>
      <c r="K179" s="16">
        <f t="shared" si="5"/>
        <v>1.025990094</v>
      </c>
    </row>
    <row r="180">
      <c r="A180" s="18">
        <v>179.0</v>
      </c>
      <c r="B180" s="30">
        <f>Dados!A181</f>
        <v>44096</v>
      </c>
      <c r="C180" s="9">
        <f>Dados!B181</f>
        <v>22781</v>
      </c>
      <c r="D180" s="31">
        <f t="shared" si="6"/>
        <v>142</v>
      </c>
      <c r="E180" s="32">
        <f>if(A180&lt;=Dados!$E$3,C180,C180- INDIRECT(ADDRESS(IF(A180&lt;=Dados!$E$3,1,A180-Dados!$E$3)+1,3)))</f>
        <v>2711</v>
      </c>
      <c r="F180" s="33">
        <f>Dados!$E$2-E180</f>
        <v>615413</v>
      </c>
      <c r="G180" s="34">
        <f>iferror(D181*Dados!$E$3*Dados!$E$2/(E180*F180),"Sem infectados!")</f>
        <v>0.700230828</v>
      </c>
      <c r="H180" s="32">
        <f>if(A179&lt;=Dados!$E$3,H179+Dados!$E$6*H179*(Dados!$E$2-H179)/(Dados!$E$3*Dados!$E$2),H179+Dados!$E$6*(H179-INDIRECT(ADDRESS(IF(A179&lt;=Dados!$E$3,1,A179-Dados!$E$3)+1,8)))*(Dados!$E$2-H179)/(Dados!$E$3*Dados!$E$2))</f>
        <v>1592.115941</v>
      </c>
      <c r="I180" s="35">
        <f t="shared" si="1"/>
        <v>448968807.7</v>
      </c>
      <c r="J180" s="36">
        <f t="shared" si="2"/>
        <v>4353335318</v>
      </c>
      <c r="K180" s="16">
        <f t="shared" si="5"/>
        <v>1.004821057</v>
      </c>
    </row>
    <row r="181">
      <c r="A181" s="18">
        <v>180.0</v>
      </c>
      <c r="B181" s="30">
        <f>Dados!A182</f>
        <v>44097</v>
      </c>
      <c r="C181" s="9">
        <f>Dados!B182</f>
        <v>22916</v>
      </c>
      <c r="D181" s="31">
        <f t="shared" si="6"/>
        <v>135</v>
      </c>
      <c r="E181" s="32">
        <f>if(A181&lt;=Dados!$E$3,C181,C181- INDIRECT(ADDRESS(IF(A181&lt;=Dados!$E$3,1,A181-Dados!$E$3)+1,3)))</f>
        <v>2670</v>
      </c>
      <c r="F181" s="33">
        <f>Dados!$E$2-E181</f>
        <v>615454</v>
      </c>
      <c r="G181" s="34">
        <f>iferror(D182*Dados!$E$3*Dados!$E$2/(E181*F181),"Sem infectados!")</f>
        <v>1.137497716</v>
      </c>
      <c r="H181" s="32">
        <f>if(A180&lt;=Dados!$E$3,H180+Dados!$E$6*H180*(Dados!$E$2-H180)/(Dados!$E$3*Dados!$E$2),H180+Dados!$E$6*(H180-INDIRECT(ADDRESS(IF(A180&lt;=Dados!$E$3,1,A180-Dados!$E$3)+1,8)))*(Dados!$E$2-H180)/(Dados!$E$3*Dados!$E$2))</f>
        <v>1620.298399</v>
      </c>
      <c r="I181" s="35">
        <f t="shared" si="1"/>
        <v>453506906.7</v>
      </c>
      <c r="J181" s="36">
        <f t="shared" si="2"/>
        <v>4335538994</v>
      </c>
      <c r="K181" s="16">
        <f t="shared" si="5"/>
        <v>0.964299158</v>
      </c>
    </row>
    <row r="182">
      <c r="A182" s="18">
        <v>181.0</v>
      </c>
      <c r="B182" s="30">
        <f>Dados!A183</f>
        <v>44098</v>
      </c>
      <c r="C182" s="9">
        <f>Dados!B183</f>
        <v>23132</v>
      </c>
      <c r="D182" s="31">
        <f t="shared" si="6"/>
        <v>216</v>
      </c>
      <c r="E182" s="32">
        <f>if(A182&lt;=Dados!$E$3,C182,C182- INDIRECT(ADDRESS(IF(A182&lt;=Dados!$E$3,1,A182-Dados!$E$3)+1,3)))</f>
        <v>2606</v>
      </c>
      <c r="F182" s="33">
        <f>Dados!$E$2-E182</f>
        <v>615518</v>
      </c>
      <c r="G182" s="34">
        <f>iferror(D183*Dados!$E$3*Dados!$E$2/(E182*F182),"Sem infectados!")</f>
        <v>0.7714797131</v>
      </c>
      <c r="H182" s="32">
        <f>if(A181&lt;=Dados!$E$3,H181+Dados!$E$6*H181*(Dados!$E$2-H181)/(Dados!$E$3*Dados!$E$2),H181+Dados!$E$6*(H181-INDIRECT(ADDRESS(IF(A181&lt;=Dados!$E$3,1,A181-Dados!$E$3)+1,8)))*(Dados!$E$2-H181)/(Dados!$E$3*Dados!$E$2))</f>
        <v>1648.951332</v>
      </c>
      <c r="I182" s="35">
        <f t="shared" si="1"/>
        <v>461521380.1</v>
      </c>
      <c r="J182" s="36">
        <f t="shared" si="2"/>
        <v>4307140692</v>
      </c>
      <c r="K182" s="16">
        <f t="shared" si="5"/>
        <v>0.9478077827</v>
      </c>
    </row>
    <row r="183">
      <c r="A183" s="18">
        <v>182.0</v>
      </c>
      <c r="B183" s="30">
        <f>Dados!A184</f>
        <v>44099</v>
      </c>
      <c r="C183" s="9">
        <f>Dados!B184</f>
        <v>23275</v>
      </c>
      <c r="D183" s="31">
        <f t="shared" si="6"/>
        <v>143</v>
      </c>
      <c r="E183" s="32">
        <f>if(A183&lt;=Dados!$E$3,C183,C183- INDIRECT(ADDRESS(IF(A183&lt;=Dados!$E$3,1,A183-Dados!$E$3)+1,3)))</f>
        <v>2481</v>
      </c>
      <c r="F183" s="33">
        <f>Dados!$E$2-E183</f>
        <v>615643</v>
      </c>
      <c r="G183" s="34">
        <f>iferror(D184*Dados!$E$3*Dados!$E$2/(E183*F183),"Sem infectados!")</f>
        <v>0.9178314744</v>
      </c>
      <c r="H183" s="32">
        <f>if(A182&lt;=Dados!$E$3,H182+Dados!$E$6*H182*(Dados!$E$2-H182)/(Dados!$E$3*Dados!$E$2),H182+Dados!$E$6*(H182-INDIRECT(ADDRESS(IF(A182&lt;=Dados!$E$3,1,A182-Dados!$E$3)+1,8)))*(Dados!$E$2-H182)/(Dados!$E$3*Dados!$E$2))</f>
        <v>1678.082392</v>
      </c>
      <c r="I183" s="35">
        <f t="shared" si="1"/>
        <v>466426850.2</v>
      </c>
      <c r="J183" s="36">
        <f t="shared" si="2"/>
        <v>4288391302</v>
      </c>
      <c r="K183" s="16">
        <f t="shared" si="5"/>
        <v>0.9338249142</v>
      </c>
    </row>
    <row r="184">
      <c r="A184" s="18">
        <v>183.0</v>
      </c>
      <c r="B184" s="30">
        <f>Dados!A185</f>
        <v>44100</v>
      </c>
      <c r="C184" s="9">
        <f>Dados!B185</f>
        <v>23437</v>
      </c>
      <c r="D184" s="31">
        <f t="shared" si="6"/>
        <v>162</v>
      </c>
      <c r="E184" s="32">
        <f>if(A184&lt;=Dados!$E$3,C184,C184- INDIRECT(ADDRESS(IF(A184&lt;=Dados!$E$3,1,A184-Dados!$E$3)+1,3)))</f>
        <v>2481</v>
      </c>
      <c r="F184" s="33">
        <f>Dados!$E$2-E184</f>
        <v>615643</v>
      </c>
      <c r="G184" s="34">
        <f>iferror(D185*Dados!$E$3*Dados!$E$2/(E184*F184),"Sem infectados!")</f>
        <v>0.5552313857</v>
      </c>
      <c r="H184" s="32">
        <f>if(A183&lt;=Dados!$E$3,H183+Dados!$E$6*H183*(Dados!$E$2-H183)/(Dados!$E$3*Dados!$E$2),H183+Dados!$E$6*(H183-INDIRECT(ADDRESS(IF(A183&lt;=Dados!$E$3,1,A183-Dados!$E$3)+1,8)))*(Dados!$E$2-H183)/(Dados!$E$3*Dados!$E$2))</f>
        <v>1707.69935</v>
      </c>
      <c r="I184" s="35">
        <f t="shared" si="1"/>
        <v>472162506.7</v>
      </c>
      <c r="J184" s="36">
        <f t="shared" si="2"/>
        <v>4267200143</v>
      </c>
      <c r="K184" s="16">
        <f t="shared" si="5"/>
        <v>0.9052836694</v>
      </c>
    </row>
    <row r="185">
      <c r="A185" s="18">
        <v>184.0</v>
      </c>
      <c r="B185" s="30">
        <f>Dados!A186</f>
        <v>44101</v>
      </c>
      <c r="C185" s="9">
        <f>Dados!B186</f>
        <v>23535</v>
      </c>
      <c r="D185" s="31">
        <f t="shared" si="6"/>
        <v>98</v>
      </c>
      <c r="E185" s="32">
        <f>if(A185&lt;=Dados!$E$3,C185,C185- INDIRECT(ADDRESS(IF(A185&lt;=Dados!$E$3,1,A185-Dados!$E$3)+1,3)))</f>
        <v>2510</v>
      </c>
      <c r="F185" s="33">
        <f>Dados!$E$2-E185</f>
        <v>615614</v>
      </c>
      <c r="G185" s="34">
        <f>iferror(D186*Dados!$E$3*Dados!$E$2/(E185*F185),"Sem infectados!")</f>
        <v>1.148088307</v>
      </c>
      <c r="H185" s="32">
        <f>if(A184&lt;=Dados!$E$3,H184+Dados!$E$6*H184*(Dados!$E$2-H184)/(Dados!$E$3*Dados!$E$2),H184+Dados!$E$6*(H184-INDIRECT(ADDRESS(IF(A184&lt;=Dados!$E$3,1,A184-Dados!$E$3)+1,8)))*(Dados!$E$2-H184)/(Dados!$E$3*Dados!$E$2))</f>
        <v>1737.810098</v>
      </c>
      <c r="I185" s="35">
        <f t="shared" si="1"/>
        <v>475117487.6</v>
      </c>
      <c r="J185" s="36">
        <f t="shared" si="2"/>
        <v>4254406280</v>
      </c>
      <c r="K185" s="16">
        <f t="shared" si="5"/>
        <v>0.9127257723</v>
      </c>
    </row>
    <row r="186">
      <c r="A186" s="18">
        <v>185.0</v>
      </c>
      <c r="B186" s="30">
        <f>Dados!A187</f>
        <v>44102</v>
      </c>
      <c r="C186" s="9">
        <f>Dados!B187</f>
        <v>23740</v>
      </c>
      <c r="D186" s="31">
        <f t="shared" si="6"/>
        <v>205</v>
      </c>
      <c r="E186" s="32">
        <f>if(A186&lt;=Dados!$E$3,C186,C186- INDIRECT(ADDRESS(IF(A186&lt;=Dados!$E$3,1,A186-Dados!$E$3)+1,3)))</f>
        <v>2525</v>
      </c>
      <c r="F186" s="33">
        <f>Dados!$E$2-E186</f>
        <v>615599</v>
      </c>
      <c r="G186" s="34">
        <f>iferror(D187*Dados!$E$3*Dados!$E$2/(E186*F186),"Sem infectados!")</f>
        <v>1.096757417</v>
      </c>
      <c r="H186" s="32">
        <f>if(A185&lt;=Dados!$E$3,H185+Dados!$E$6*H185*(Dados!$E$2-H185)/(Dados!$E$3*Dados!$E$2),H185+Dados!$E$6*(H185-INDIRECT(ADDRESS(IF(A185&lt;=Dados!$E$3,1,A185-Dados!$E$3)+1,8)))*(Dados!$E$2-H185)/(Dados!$E$3*Dados!$E$2))</f>
        <v>1768.422646</v>
      </c>
      <c r="I186" s="35">
        <f t="shared" si="1"/>
        <v>482750211.4</v>
      </c>
      <c r="J186" s="36">
        <f t="shared" si="2"/>
        <v>4227705723</v>
      </c>
      <c r="K186" s="16">
        <f t="shared" si="5"/>
        <v>0.9250891124</v>
      </c>
    </row>
    <row r="187">
      <c r="A187" s="18">
        <v>186.0</v>
      </c>
      <c r="B187" s="30">
        <f>Dados!A188</f>
        <v>44103</v>
      </c>
      <c r="C187" s="9">
        <f>Dados!B188</f>
        <v>23937</v>
      </c>
      <c r="D187" s="31">
        <f t="shared" si="6"/>
        <v>197</v>
      </c>
      <c r="E187" s="32">
        <f>if(A187&lt;=Dados!$E$3,C187,C187- INDIRECT(ADDRESS(IF(A187&lt;=Dados!$E$3,1,A187-Dados!$E$3)+1,3)))</f>
        <v>2520</v>
      </c>
      <c r="F187" s="33">
        <f>Dados!$E$2-E187</f>
        <v>615604</v>
      </c>
      <c r="G187" s="34">
        <f>iferror(D188*Dados!$E$3*Dados!$E$2/(E187*F187),"Sem infectados!")</f>
        <v>1.065454813</v>
      </c>
      <c r="H187" s="32">
        <f>if(A186&lt;=Dados!$E$3,H186+Dados!$E$6*H186*(Dados!$E$2-H186)/(Dados!$E$3*Dados!$E$2),H186+Dados!$E$6*(H186-INDIRECT(ADDRESS(IF(A186&lt;=Dados!$E$3,1,A186-Dados!$E$3)+1,8)))*(Dados!$E$2-H186)/(Dados!$E$3*Dados!$E$2))</f>
        <v>1799.545127</v>
      </c>
      <c r="I187" s="35">
        <f t="shared" si="1"/>
        <v>490066908.2</v>
      </c>
      <c r="J187" s="36">
        <f t="shared" si="2"/>
        <v>4202126333</v>
      </c>
      <c r="K187" s="16">
        <f t="shared" si="5"/>
        <v>0.93848947</v>
      </c>
    </row>
    <row r="188">
      <c r="A188" s="18">
        <v>187.0</v>
      </c>
      <c r="B188" s="30">
        <f>Dados!A189</f>
        <v>44104</v>
      </c>
      <c r="C188" s="9">
        <f>Dados!B189</f>
        <v>24128</v>
      </c>
      <c r="D188" s="31">
        <f t="shared" si="6"/>
        <v>191</v>
      </c>
      <c r="E188" s="32">
        <f>if(A188&lt;=Dados!$E$3,C188,C188- INDIRECT(ADDRESS(IF(A188&lt;=Dados!$E$3,1,A188-Dados!$E$3)+1,3)))</f>
        <v>2440</v>
      </c>
      <c r="F188" s="33">
        <f>Dados!$E$2-E188</f>
        <v>615684</v>
      </c>
      <c r="G188" s="34">
        <f>iferror(D189*Dados!$E$3*Dados!$E$2/(E188*F188),"Sem infectados!")</f>
        <v>1.088723889</v>
      </c>
      <c r="H188" s="32">
        <f>if(A187&lt;=Dados!$E$3,H187+Dados!$E$6*H187*(Dados!$E$2-H187)/(Dados!$E$3*Dados!$E$2),H187+Dados!$E$6*(H187-INDIRECT(ADDRESS(IF(A187&lt;=Dados!$E$3,1,A187-Dados!$E$3)+1,8)))*(Dados!$E$2-H187)/(Dados!$E$3*Dados!$E$2))</f>
        <v>1831.1858</v>
      </c>
      <c r="I188" s="35">
        <f t="shared" si="1"/>
        <v>497147923.5</v>
      </c>
      <c r="J188" s="36">
        <f t="shared" si="2"/>
        <v>4177400119</v>
      </c>
      <c r="K188" s="16">
        <f t="shared" si="5"/>
        <v>0.9404091658</v>
      </c>
    </row>
    <row r="189">
      <c r="A189" s="18">
        <v>188.0</v>
      </c>
      <c r="B189" s="30">
        <f>Dados!A190</f>
        <v>44105</v>
      </c>
      <c r="C189" s="9">
        <f>Dados!B190</f>
        <v>24317</v>
      </c>
      <c r="D189" s="31">
        <f t="shared" si="6"/>
        <v>189</v>
      </c>
      <c r="E189" s="32">
        <f>if(A189&lt;=Dados!$E$3,C189,C189- INDIRECT(ADDRESS(IF(A189&lt;=Dados!$E$3,1,A189-Dados!$E$3)+1,3)))</f>
        <v>2353</v>
      </c>
      <c r="F189" s="33">
        <f>Dados!$E$2-E189</f>
        <v>615771</v>
      </c>
      <c r="G189" s="34">
        <f>iferror(D190*Dados!$E$3*Dados!$E$2/(E189*F189),"Sem infectados!")</f>
        <v>1.319941722</v>
      </c>
      <c r="H189" s="32">
        <f>if(A188&lt;=Dados!$E$3,H188+Dados!$E$6*H188*(Dados!$E$2-H188)/(Dados!$E$3*Dados!$E$2),H188+Dados!$E$6*(H188-INDIRECT(ADDRESS(IF(A188&lt;=Dados!$E$3,1,A188-Dados!$E$3)+1,8)))*(Dados!$E$2-H188)/(Dados!$E$3*Dados!$E$2))</f>
        <v>1863.353048</v>
      </c>
      <c r="I189" s="35">
        <f t="shared" si="1"/>
        <v>504166261.4</v>
      </c>
      <c r="J189" s="36">
        <f t="shared" si="2"/>
        <v>4153004638</v>
      </c>
      <c r="K189" s="16">
        <f t="shared" si="5"/>
        <v>0.9357348246</v>
      </c>
    </row>
    <row r="190">
      <c r="A190" s="18">
        <v>189.0</v>
      </c>
      <c r="B190" s="30">
        <f>Dados!A191</f>
        <v>44106</v>
      </c>
      <c r="C190" s="9">
        <f>Dados!B191</f>
        <v>24538</v>
      </c>
      <c r="D190" s="31">
        <f t="shared" si="6"/>
        <v>221</v>
      </c>
      <c r="E190" s="32">
        <f>if(A190&lt;=Dados!$E$3,C190,C190- INDIRECT(ADDRESS(IF(A190&lt;=Dados!$E$3,1,A190-Dados!$E$3)+1,3)))</f>
        <v>2329</v>
      </c>
      <c r="F190" s="33">
        <f>Dados!$E$2-E190</f>
        <v>615795</v>
      </c>
      <c r="G190" s="34">
        <f>iferror(D191*Dados!$E$3*Dados!$E$2/(E190*F190),"Sem infectados!")</f>
        <v>0.3197966167</v>
      </c>
      <c r="H190" s="32">
        <f>if(A189&lt;=Dados!$E$3,H189+Dados!$E$6*H189*(Dados!$E$2-H189)/(Dados!$E$3*Dados!$E$2),H189+Dados!$E$6*(H189-INDIRECT(ADDRESS(IF(A189&lt;=Dados!$E$3,1,A189-Dados!$E$3)+1,8)))*(Dados!$E$2-H189)/(Dados!$E$3*Dados!$E$2))</f>
        <v>1896.055381</v>
      </c>
      <c r="I190" s="35">
        <f t="shared" si="1"/>
        <v>512657656.1</v>
      </c>
      <c r="J190" s="36">
        <f t="shared" si="2"/>
        <v>4124569315</v>
      </c>
      <c r="K190" s="16">
        <f t="shared" si="5"/>
        <v>0.9201112591</v>
      </c>
    </row>
    <row r="191">
      <c r="A191" s="18">
        <v>190.0</v>
      </c>
      <c r="B191" s="30">
        <f>Dados!A192</f>
        <v>44107</v>
      </c>
      <c r="C191" s="9">
        <f>Dados!B192</f>
        <v>24591</v>
      </c>
      <c r="D191" s="31">
        <f t="shared" si="6"/>
        <v>53</v>
      </c>
      <c r="E191" s="32">
        <f>if(A191&lt;=Dados!$E$3,C191,C191- INDIRECT(ADDRESS(IF(A191&lt;=Dados!$E$3,1,A191-Dados!$E$3)+1,3)))</f>
        <v>2265</v>
      </c>
      <c r="F191" s="33">
        <f>Dados!$E$2-E191</f>
        <v>615859</v>
      </c>
      <c r="G191" s="34">
        <f>iferror(D192*Dados!$E$3*Dados!$E$2/(E191*F191),"Sem infectados!")</f>
        <v>0.6203747929</v>
      </c>
      <c r="H191" s="32">
        <f>if(A190&lt;=Dados!$E$3,H190+Dados!$E$6*H190*(Dados!$E$2-H190)/(Dados!$E$3*Dados!$E$2),H190+Dados!$E$6*(H190-INDIRECT(ADDRESS(IF(A190&lt;=Dados!$E$3,1,A190-Dados!$E$3)+1,8)))*(Dados!$E$2-H190)/(Dados!$E$3*Dados!$E$2))</f>
        <v>1929.30144</v>
      </c>
      <c r="I191" s="35">
        <f t="shared" si="1"/>
        <v>513552581.6</v>
      </c>
      <c r="J191" s="36">
        <f t="shared" si="2"/>
        <v>4117764506</v>
      </c>
      <c r="K191" s="16">
        <f t="shared" si="5"/>
        <v>0.8905793832</v>
      </c>
    </row>
    <row r="192">
      <c r="A192" s="18">
        <v>191.0</v>
      </c>
      <c r="B192" s="30">
        <f>Dados!A193</f>
        <v>44108</v>
      </c>
      <c r="C192" s="9">
        <f>Dados!B193</f>
        <v>24691</v>
      </c>
      <c r="D192" s="31">
        <f t="shared" si="6"/>
        <v>100</v>
      </c>
      <c r="E192" s="32">
        <f>if(A192&lt;=Dados!$E$3,C192,C192- INDIRECT(ADDRESS(IF(A192&lt;=Dados!$E$3,1,A192-Dados!$E$3)+1,3)))</f>
        <v>2304</v>
      </c>
      <c r="F192" s="33">
        <f>Dados!$E$2-E192</f>
        <v>615820</v>
      </c>
      <c r="G192" s="34">
        <f>iferror(D193*Dados!$E$3*Dados!$E$2/(E192*F192),"Sem infectados!")</f>
        <v>1.488185964</v>
      </c>
      <c r="H192" s="32">
        <f>if(A191&lt;=Dados!$E$3,H191+Dados!$E$6*H191*(Dados!$E$2-H191)/(Dados!$E$3*Dados!$E$2),H191+Dados!$E$6*(H191-INDIRECT(ADDRESS(IF(A191&lt;=Dados!$E$3,1,A191-Dados!$E$3)+1,8)))*(Dados!$E$2-H191)/(Dados!$E$3*Dados!$E$2))</f>
        <v>1963.099993</v>
      </c>
      <c r="I192" s="35">
        <f t="shared" si="1"/>
        <v>516557438.7</v>
      </c>
      <c r="J192" s="36">
        <f t="shared" si="2"/>
        <v>4104940544</v>
      </c>
      <c r="K192" s="16">
        <f t="shared" si="5"/>
        <v>0.940185582</v>
      </c>
    </row>
    <row r="193">
      <c r="A193" s="18">
        <v>192.0</v>
      </c>
      <c r="B193" s="30">
        <f>Dados!A194</f>
        <v>44109</v>
      </c>
      <c r="C193" s="9">
        <f>Dados!B194</f>
        <v>24935</v>
      </c>
      <c r="D193" s="31">
        <f t="shared" si="6"/>
        <v>244</v>
      </c>
      <c r="E193" s="32">
        <f>if(A193&lt;=Dados!$E$3,C193,C193- INDIRECT(ADDRESS(IF(A193&lt;=Dados!$E$3,1,A193-Dados!$E$3)+1,3)))</f>
        <v>2296</v>
      </c>
      <c r="F193" s="33">
        <f>Dados!$E$2-E193</f>
        <v>615828</v>
      </c>
      <c r="G193" s="34">
        <f>iferror(D194*Dados!$E$3*Dados!$E$2/(E193*F193),"Sem infectados!")</f>
        <v>1.474990998</v>
      </c>
      <c r="H193" s="32">
        <f>if(A192&lt;=Dados!$E$3,H192+Dados!$E$6*H192*(Dados!$E$2-H192)/(Dados!$E$3*Dados!$E$2),H192+Dados!$E$6*(H192-INDIRECT(ADDRESS(IF(A192&lt;=Dados!$E$3,1,A192-Dados!$E$3)+1,8)))*(Dados!$E$2-H192)/(Dados!$E$3*Dados!$E$2))</f>
        <v>1997.459945</v>
      </c>
      <c r="I193" s="35">
        <f t="shared" si="1"/>
        <v>526130743.8</v>
      </c>
      <c r="J193" s="36">
        <f t="shared" si="2"/>
        <v>4073734013</v>
      </c>
      <c r="K193" s="16">
        <f t="shared" si="5"/>
        <v>0.9594789651</v>
      </c>
    </row>
    <row r="194">
      <c r="A194" s="18">
        <v>193.0</v>
      </c>
      <c r="B194" s="30">
        <f>Dados!A195</f>
        <v>44110</v>
      </c>
      <c r="C194" s="9">
        <f>Dados!B195</f>
        <v>25176</v>
      </c>
      <c r="D194" s="31">
        <f t="shared" si="6"/>
        <v>241</v>
      </c>
      <c r="E194" s="32">
        <f>if(A194&lt;=Dados!$E$3,C194,C194- INDIRECT(ADDRESS(IF(A194&lt;=Dados!$E$3,1,A194-Dados!$E$3)+1,3)))</f>
        <v>2395</v>
      </c>
      <c r="F194" s="33">
        <f>Dados!$E$2-E194</f>
        <v>615729</v>
      </c>
      <c r="G194" s="34">
        <f>iferror(D195*Dados!$E$3*Dados!$E$2/(E194*F194),"Sem infectados!")</f>
        <v>1.449457443</v>
      </c>
      <c r="H194" s="32">
        <f>if(A193&lt;=Dados!$E$3,H193+Dados!$E$6*H193*(Dados!$E$2-H193)/(Dados!$E$3*Dados!$E$2),H193+Dados!$E$6*(H193-INDIRECT(ADDRESS(IF(A193&lt;=Dados!$E$3,1,A193-Dados!$E$3)+1,8)))*(Dados!$E$2-H193)/(Dados!$E$3*Dados!$E$2))</f>
        <v>2032.39033</v>
      </c>
      <c r="I194" s="35">
        <f t="shared" si="1"/>
        <v>535626668.5</v>
      </c>
      <c r="J194" s="36">
        <f t="shared" si="2"/>
        <v>4043028053</v>
      </c>
      <c r="K194" s="16">
        <f t="shared" si="5"/>
        <v>0.9967304366</v>
      </c>
    </row>
    <row r="195">
      <c r="A195" s="18">
        <v>194.0</v>
      </c>
      <c r="B195" s="30">
        <f>Dados!A196</f>
        <v>44111</v>
      </c>
      <c r="C195" s="9">
        <f>Dados!B196</f>
        <v>25423</v>
      </c>
      <c r="D195" s="31">
        <f t="shared" si="6"/>
        <v>247</v>
      </c>
      <c r="E195" s="32">
        <f>if(A195&lt;=Dados!$E$3,C195,C195- INDIRECT(ADDRESS(IF(A195&lt;=Dados!$E$3,1,A195-Dados!$E$3)+1,3)))</f>
        <v>2507</v>
      </c>
      <c r="F195" s="33">
        <f>Dados!$E$2-E195</f>
        <v>615617</v>
      </c>
      <c r="G195" s="34">
        <f>iferror(D196*Dados!$E$3*Dados!$E$2/(E195*F195),"Sem infectados!")</f>
        <v>1.048528671</v>
      </c>
      <c r="H195" s="32">
        <f>if(A194&lt;=Dados!$E$3,H194+Dados!$E$6*H194*(Dados!$E$2-H194)/(Dados!$E$3*Dados!$E$2),H194+Dados!$E$6*(H194-INDIRECT(ADDRESS(IF(A194&lt;=Dados!$E$3,1,A194-Dados!$E$3)+1,8)))*(Dados!$E$2-H194)/(Dados!$E$3*Dados!$E$2))</f>
        <v>2067.900322</v>
      </c>
      <c r="I195" s="35">
        <f t="shared" si="1"/>
        <v>545460681</v>
      </c>
      <c r="J195" s="36">
        <f t="shared" si="2"/>
        <v>4011678166</v>
      </c>
      <c r="K195" s="16">
        <f t="shared" si="5"/>
        <v>1.00126585</v>
      </c>
    </row>
    <row r="196">
      <c r="A196" s="18">
        <v>195.0</v>
      </c>
      <c r="B196" s="30">
        <f>Dados!A197</f>
        <v>44112</v>
      </c>
      <c r="C196" s="9">
        <f>Dados!B197</f>
        <v>25610</v>
      </c>
      <c r="D196" s="31">
        <f t="shared" si="6"/>
        <v>187</v>
      </c>
      <c r="E196" s="32">
        <f>if(A196&lt;=Dados!$E$3,C196,C196- INDIRECT(ADDRESS(IF(A196&lt;=Dados!$E$3,1,A196-Dados!$E$3)+1,3)))</f>
        <v>2478</v>
      </c>
      <c r="F196" s="33">
        <f>Dados!$E$2-E196</f>
        <v>615646</v>
      </c>
      <c r="G196" s="34">
        <f>iferror(D197*Dados!$E$3*Dados!$E$2/(E196*F196),"Sem infectados!")</f>
        <v>0.9359555461</v>
      </c>
      <c r="H196" s="32">
        <f>if(A195&lt;=Dados!$E$3,H195+Dados!$E$6*H195*(Dados!$E$2-H195)/(Dados!$E$3*Dados!$E$2),H195+Dados!$E$6*(H195-INDIRECT(ADDRESS(IF(A195&lt;=Dados!$E$3,1,A195-Dados!$E$3)+1,8)))*(Dados!$E$2-H195)/(Dados!$E$3*Dados!$E$2))</f>
        <v>2103.99923</v>
      </c>
      <c r="I196" s="35">
        <f t="shared" si="1"/>
        <v>552532072.2</v>
      </c>
      <c r="J196" s="36">
        <f t="shared" si="2"/>
        <v>3988024794</v>
      </c>
      <c r="K196" s="16">
        <f t="shared" si="5"/>
        <v>1.004479607</v>
      </c>
    </row>
    <row r="197">
      <c r="A197" s="18">
        <v>196.0</v>
      </c>
      <c r="B197" s="30">
        <f>Dados!A198</f>
        <v>44113</v>
      </c>
      <c r="C197" s="9">
        <f>Dados!B198</f>
        <v>25775</v>
      </c>
      <c r="D197" s="31">
        <f t="shared" si="6"/>
        <v>165</v>
      </c>
      <c r="E197" s="32">
        <f>if(A197&lt;=Dados!$E$3,C197,C197- INDIRECT(ADDRESS(IF(A197&lt;=Dados!$E$3,1,A197-Dados!$E$3)+1,3)))</f>
        <v>2500</v>
      </c>
      <c r="F197" s="33">
        <f>Dados!$E$2-E197</f>
        <v>615624</v>
      </c>
      <c r="G197" s="34">
        <f>iferror(D198*Dados!$E$3*Dados!$E$2/(E197*F197),"Sem infectados!")</f>
        <v>0.2417778696</v>
      </c>
      <c r="H197" s="32">
        <f>if(A196&lt;=Dados!$E$3,H196+Dados!$E$6*H196*(Dados!$E$2-H196)/(Dados!$E$3*Dados!$E$2),H196+Dados!$E$6*(H196-INDIRECT(ADDRESS(IF(A196&lt;=Dados!$E$3,1,A196-Dados!$E$3)+1,8)))*(Dados!$E$2-H196)/(Dados!$E$3*Dados!$E$2))</f>
        <v>2140.696502</v>
      </c>
      <c r="I197" s="35">
        <f t="shared" si="1"/>
        <v>558580301.8</v>
      </c>
      <c r="J197" s="36">
        <f t="shared" si="2"/>
        <v>3967212252</v>
      </c>
      <c r="K197" s="16">
        <f t="shared" si="5"/>
        <v>0.9666388484</v>
      </c>
    </row>
    <row r="198">
      <c r="A198" s="18">
        <v>197.0</v>
      </c>
      <c r="B198" s="30">
        <f>Dados!A199</f>
        <v>44114</v>
      </c>
      <c r="C198" s="9">
        <f>Dados!B199</f>
        <v>25818</v>
      </c>
      <c r="D198" s="31">
        <f t="shared" si="6"/>
        <v>43</v>
      </c>
      <c r="E198" s="32">
        <f>if(A198&lt;=Dados!$E$3,C198,C198- INDIRECT(ADDRESS(IF(A198&lt;=Dados!$E$3,1,A198-Dados!$E$3)+1,3)))</f>
        <v>2381</v>
      </c>
      <c r="F198" s="33">
        <f>Dados!$E$2-E198</f>
        <v>615743</v>
      </c>
      <c r="G198" s="34">
        <f>iferror(D199*Dados!$E$3*Dados!$E$2/(E198*F198),"Sem infectados!")</f>
        <v>0.2124942898</v>
      </c>
      <c r="H198" s="32">
        <f>if(A197&lt;=Dados!$E$3,H197+Dados!$E$6*H197*(Dados!$E$2-H197)/(Dados!$E$3*Dados!$E$2),H197+Dados!$E$6*(H197-INDIRECT(ADDRESS(IF(A197&lt;=Dados!$E$3,1,A197-Dados!$E$3)+1,8)))*(Dados!$E$2-H197)/(Dados!$E$3*Dados!$E$2))</f>
        <v>2178.001728</v>
      </c>
      <c r="I198" s="35">
        <f t="shared" si="1"/>
        <v>558849518.3</v>
      </c>
      <c r="J198" s="36">
        <f t="shared" si="2"/>
        <v>3961797321</v>
      </c>
      <c r="K198" s="16">
        <f t="shared" si="5"/>
        <v>0.929850188</v>
      </c>
    </row>
    <row r="199">
      <c r="A199" s="18">
        <v>198.0</v>
      </c>
      <c r="B199" s="30">
        <f>Dados!A200</f>
        <v>44115</v>
      </c>
      <c r="C199" s="9">
        <f>Dados!B200</f>
        <v>25854</v>
      </c>
      <c r="D199" s="31">
        <f t="shared" si="6"/>
        <v>36</v>
      </c>
      <c r="E199" s="32">
        <f>if(A199&lt;=Dados!$E$3,C199,C199- INDIRECT(ADDRESS(IF(A199&lt;=Dados!$E$3,1,A199-Dados!$E$3)+1,3)))</f>
        <v>2319</v>
      </c>
      <c r="F199" s="33">
        <f>Dados!$E$2-E199</f>
        <v>615805</v>
      </c>
      <c r="G199" s="34">
        <f>iferror(D200*Dados!$E$3*Dados!$E$2/(E199*F199),"Sem infectados!")</f>
        <v>0.4484266371</v>
      </c>
      <c r="H199" s="32">
        <f>if(A198&lt;=Dados!$E$3,H198+Dados!$E$6*H198*(Dados!$E$2-H198)/(Dados!$E$3*Dados!$E$2),H198+Dados!$E$6*(H198-INDIRECT(ADDRESS(IF(A198&lt;=Dados!$E$3,1,A198-Dados!$E$3)+1,8)))*(Dados!$E$2-H198)/(Dados!$E$3*Dados!$E$2))</f>
        <v>2215.924639</v>
      </c>
      <c r="I199" s="35">
        <f t="shared" si="1"/>
        <v>558758606.8</v>
      </c>
      <c r="J199" s="36">
        <f t="shared" si="2"/>
        <v>3957266735</v>
      </c>
      <c r="K199" s="16">
        <f t="shared" si="5"/>
        <v>0.9180363951</v>
      </c>
    </row>
    <row r="200">
      <c r="A200" s="18">
        <v>199.0</v>
      </c>
      <c r="B200" s="30">
        <f>Dados!A201</f>
        <v>44116</v>
      </c>
      <c r="C200" s="9">
        <f>Dados!B201</f>
        <v>25928</v>
      </c>
      <c r="D200" s="31">
        <f t="shared" si="6"/>
        <v>74</v>
      </c>
      <c r="E200" s="32">
        <f>if(A200&lt;=Dados!$E$3,C200,C200- INDIRECT(ADDRESS(IF(A200&lt;=Dados!$E$3,1,A200-Dados!$E$3)+1,3)))</f>
        <v>2188</v>
      </c>
      <c r="F200" s="33">
        <f>Dados!$E$2-E200</f>
        <v>615936</v>
      </c>
      <c r="G200" s="34">
        <f>iferror(D201*Dados!$E$3*Dados!$E$2/(E200*F200),"Sem infectados!")</f>
        <v>1.226462018</v>
      </c>
      <c r="H200" s="32">
        <f>if(A199&lt;=Dados!$E$3,H199+Dados!$E$6*H199*(Dados!$E$2-H199)/(Dados!$E$3*Dados!$E$2),H199+Dados!$E$6*(H199-INDIRECT(ADDRESS(IF(A199&lt;=Dados!$E$3,1,A199-Dados!$E$3)+1,8)))*(Dados!$E$2-H199)/(Dados!$E$3*Dados!$E$2))</f>
        <v>2254.475112</v>
      </c>
      <c r="I200" s="35">
        <f t="shared" si="1"/>
        <v>560435780.6</v>
      </c>
      <c r="J200" s="36">
        <f t="shared" si="2"/>
        <v>3947962003</v>
      </c>
      <c r="K200" s="16">
        <f t="shared" si="5"/>
        <v>0.9473743404</v>
      </c>
    </row>
    <row r="201">
      <c r="A201" s="18">
        <v>200.0</v>
      </c>
      <c r="B201" s="30">
        <f>Dados!A202</f>
        <v>44117</v>
      </c>
      <c r="C201" s="9">
        <f>Dados!B202</f>
        <v>26119</v>
      </c>
      <c r="D201" s="31">
        <f t="shared" si="6"/>
        <v>191</v>
      </c>
      <c r="E201" s="32">
        <f>if(A201&lt;=Dados!$E$3,C201,C201- INDIRECT(ADDRESS(IF(A201&lt;=Dados!$E$3,1,A201-Dados!$E$3)+1,3)))</f>
        <v>2182</v>
      </c>
      <c r="F201" s="33">
        <f>Dados!$E$2-E201</f>
        <v>615942</v>
      </c>
      <c r="G201" s="34">
        <f>iferror(D202*Dados!$E$3*Dados!$E$2/(E201*F201),"Sem infectados!")</f>
        <v>1.268455696</v>
      </c>
      <c r="H201" s="32">
        <f>if(A200&lt;=Dados!$E$3,H200+Dados!$E$6*H200*(Dados!$E$2-H200)/(Dados!$E$3*Dados!$E$2),H200+Dados!$E$6*(H200-INDIRECT(ADDRESS(IF(A200&lt;=Dados!$E$3,1,A200-Dados!$E$3)+1,8)))*(Dados!$E$2-H200)/(Dados!$E$3*Dados!$E$2))</f>
        <v>2293.663168</v>
      </c>
      <c r="I201" s="35">
        <f t="shared" si="1"/>
        <v>567646675.2</v>
      </c>
      <c r="J201" s="36">
        <f t="shared" si="2"/>
        <v>3923996351</v>
      </c>
      <c r="K201" s="16">
        <f t="shared" si="5"/>
        <v>0.9567454302</v>
      </c>
    </row>
    <row r="202">
      <c r="A202" s="18">
        <v>201.0</v>
      </c>
      <c r="B202" s="30">
        <f>Dados!A203</f>
        <v>44118</v>
      </c>
      <c r="C202" s="9">
        <f>Dados!B203</f>
        <v>26316</v>
      </c>
      <c r="D202" s="31">
        <f t="shared" si="6"/>
        <v>197</v>
      </c>
      <c r="E202" s="32">
        <f>if(A202&lt;=Dados!$E$3,C202,C202- INDIRECT(ADDRESS(IF(A202&lt;=Dados!$E$3,1,A202-Dados!$E$3)+1,3)))</f>
        <v>2188</v>
      </c>
      <c r="F202" s="33">
        <f>Dados!$E$2-E202</f>
        <v>615936</v>
      </c>
      <c r="G202" s="34">
        <f>iferror(D203*Dados!$E$3*Dados!$E$2/(E202*F202),"Sem infectados!")</f>
        <v>0.6742330467</v>
      </c>
      <c r="H202" s="32">
        <f>if(A201&lt;=Dados!$E$3,H201+Dados!$E$6*H201*(Dados!$E$2-H201)/(Dados!$E$3*Dados!$E$2),H201+Dados!$E$6*(H201-INDIRECT(ADDRESS(IF(A201&lt;=Dados!$E$3,1,A201-Dados!$E$3)+1,8)))*(Dados!$E$2-H201)/(Dados!$E$3*Dados!$E$2))</f>
        <v>2333.498977</v>
      </c>
      <c r="I202" s="35">
        <f t="shared" si="1"/>
        <v>575160355.3</v>
      </c>
      <c r="J202" s="36">
        <f t="shared" si="2"/>
        <v>3899354287</v>
      </c>
      <c r="K202" s="16">
        <f t="shared" si="5"/>
        <v>0.9447254538</v>
      </c>
    </row>
    <row r="203">
      <c r="A203" s="18">
        <v>202.0</v>
      </c>
      <c r="B203" s="30">
        <f>Dados!A204</f>
        <v>44119</v>
      </c>
      <c r="C203" s="9">
        <f>Dados!B204</f>
        <v>26421</v>
      </c>
      <c r="D203" s="31">
        <f t="shared" si="6"/>
        <v>105</v>
      </c>
      <c r="E203" s="32">
        <f>if(A203&lt;=Dados!$E$3,C203,C203- INDIRECT(ADDRESS(IF(A203&lt;=Dados!$E$3,1,A203-Dados!$E$3)+1,3)))</f>
        <v>2104</v>
      </c>
      <c r="F203" s="33">
        <f>Dados!$E$2-E203</f>
        <v>616020</v>
      </c>
      <c r="G203" s="34">
        <f>iferror(D204*Dados!$E$3*Dados!$E$2/(E203*F203),"Sem infectados!")</f>
        <v>1.335343786</v>
      </c>
      <c r="H203" s="32">
        <f>if(A202&lt;=Dados!$E$3,H202+Dados!$E$6*H202*(Dados!$E$2-H202)/(Dados!$E$3*Dados!$E$2),H202+Dados!$E$6*(H202-INDIRECT(ADDRESS(IF(A202&lt;=Dados!$E$3,1,A202-Dados!$E$3)+1,8)))*(Dados!$E$2-H202)/(Dados!$E$3*Dados!$E$2))</f>
        <v>2373.992859</v>
      </c>
      <c r="I203" s="35">
        <f t="shared" si="1"/>
        <v>578258552.4</v>
      </c>
      <c r="J203" s="36">
        <f t="shared" si="2"/>
        <v>3886251901</v>
      </c>
      <c r="K203" s="16">
        <f t="shared" si="5"/>
        <v>0.9425021014</v>
      </c>
    </row>
    <row r="204">
      <c r="A204" s="18">
        <v>203.0</v>
      </c>
      <c r="B204" s="30">
        <f>Dados!A205</f>
        <v>44120</v>
      </c>
      <c r="C204" s="9">
        <f>Dados!B205</f>
        <v>26621</v>
      </c>
      <c r="D204" s="31">
        <f t="shared" si="6"/>
        <v>200</v>
      </c>
      <c r="E204" s="32">
        <f>if(A204&lt;=Dados!$E$3,C204,C204- INDIRECT(ADDRESS(IF(A204&lt;=Dados!$E$3,1,A204-Dados!$E$3)+1,3)))</f>
        <v>2083</v>
      </c>
      <c r="F204" s="33">
        <f>Dados!$E$2-E204</f>
        <v>616041</v>
      </c>
      <c r="G204" s="34">
        <f>iferror(D205*Dados!$E$3*Dados!$E$2/(E204*F204),"Sem infectados!")</f>
        <v>0.3304462555</v>
      </c>
      <c r="H204" s="32">
        <f>if(A203&lt;=Dados!$E$3,H203+Dados!$E$6*H203*(Dados!$E$2-H203)/(Dados!$E$3*Dados!$E$2),H203+Dados!$E$6*(H203-INDIRECT(ADDRESS(IF(A203&lt;=Dados!$E$3,1,A203-Dados!$E$3)+1,8)))*(Dados!$E$2-H203)/(Dados!$E$3*Dados!$E$2))</f>
        <v>2415.155284</v>
      </c>
      <c r="I204" s="35">
        <f t="shared" si="1"/>
        <v>585922918.4</v>
      </c>
      <c r="J204" s="36">
        <f t="shared" si="2"/>
        <v>3861355978</v>
      </c>
      <c r="K204" s="16">
        <f t="shared" si="5"/>
        <v>0.9049048472</v>
      </c>
    </row>
    <row r="205">
      <c r="A205" s="18">
        <v>204.0</v>
      </c>
      <c r="B205" s="30">
        <f>Dados!A206</f>
        <v>44121</v>
      </c>
      <c r="C205" s="9">
        <f>Dados!B206</f>
        <v>26670</v>
      </c>
      <c r="D205" s="31">
        <f t="shared" si="6"/>
        <v>49</v>
      </c>
      <c r="E205" s="32">
        <f>if(A205&lt;=Dados!$E$3,C205,C205- INDIRECT(ADDRESS(IF(A205&lt;=Dados!$E$3,1,A205-Dados!$E$3)+1,3)))</f>
        <v>2079</v>
      </c>
      <c r="F205" s="33">
        <f>Dados!$E$2-E205</f>
        <v>616045</v>
      </c>
      <c r="G205" s="34">
        <f>iferror(D206*Dados!$E$3*Dados!$E$2/(E205*F205),"Sem infectados!")</f>
        <v>0.1418913793</v>
      </c>
      <c r="H205" s="32">
        <f>if(A204&lt;=Dados!$E$3,H204+Dados!$E$6*H204*(Dados!$E$2-H204)/(Dados!$E$3*Dados!$E$2),H204+Dados!$E$6*(H204-INDIRECT(ADDRESS(IF(A204&lt;=Dados!$E$3,1,A204-Dados!$E$3)+1,8)))*(Dados!$E$2-H204)/(Dados!$E$3*Dados!$E$2))</f>
        <v>2456.996875</v>
      </c>
      <c r="I205" s="35">
        <f t="shared" si="1"/>
        <v>586269520.3</v>
      </c>
      <c r="J205" s="36">
        <f t="shared" si="2"/>
        <v>3855268677</v>
      </c>
      <c r="K205" s="16">
        <f t="shared" si="5"/>
        <v>0.8677972789</v>
      </c>
    </row>
    <row r="206">
      <c r="A206" s="18">
        <v>205.0</v>
      </c>
      <c r="B206" s="30">
        <f>Dados!A207</f>
        <v>44122</v>
      </c>
      <c r="C206" s="9">
        <f>Dados!B207</f>
        <v>26691</v>
      </c>
      <c r="D206" s="31">
        <f t="shared" si="6"/>
        <v>21</v>
      </c>
      <c r="E206" s="32">
        <f>if(A206&lt;=Dados!$E$3,C206,C206- INDIRECT(ADDRESS(IF(A206&lt;=Dados!$E$3,1,A206-Dados!$E$3)+1,3)))</f>
        <v>2000</v>
      </c>
      <c r="F206" s="33">
        <f>Dados!$E$2-E206</f>
        <v>616124</v>
      </c>
      <c r="G206" s="34">
        <f>iferror(D207*Dados!$E$3*Dados!$E$2/(E206*F206),"Sem infectados!")</f>
        <v>1.580112607</v>
      </c>
      <c r="H206" s="32">
        <f>if(A205&lt;=Dados!$E$3,H205+Dados!$E$6*H205*(Dados!$E$2-H205)/(Dados!$E$3*Dados!$E$2),H205+Dados!$E$6*(H205-INDIRECT(ADDRESS(IF(A205&lt;=Dados!$E$3,1,A205-Dados!$E$3)+1,8)))*(Dados!$E$2-H205)/(Dados!$E$3*Dados!$E$2))</f>
        <v>2499.528412</v>
      </c>
      <c r="I206" s="35">
        <f t="shared" si="1"/>
        <v>585227297.6</v>
      </c>
      <c r="J206" s="36">
        <f t="shared" si="2"/>
        <v>3852661304</v>
      </c>
      <c r="K206" s="16">
        <f t="shared" si="5"/>
        <v>0.8996421874</v>
      </c>
    </row>
    <row r="207">
      <c r="A207" s="18">
        <v>206.0</v>
      </c>
      <c r="B207" s="30">
        <f>Dados!A208</f>
        <v>44123</v>
      </c>
      <c r="C207" s="9">
        <f>Dados!B208</f>
        <v>26916</v>
      </c>
      <c r="D207" s="31">
        <f t="shared" si="6"/>
        <v>225</v>
      </c>
      <c r="E207" s="32">
        <f>if(A207&lt;=Dados!$E$3,C207,C207- INDIRECT(ADDRESS(IF(A207&lt;=Dados!$E$3,1,A207-Dados!$E$3)+1,3)))</f>
        <v>1981</v>
      </c>
      <c r="F207" s="33">
        <f>Dados!$E$2-E207</f>
        <v>616143</v>
      </c>
      <c r="G207" s="34">
        <f>iferror(D208*Dados!$E$3*Dados!$E$2/(E207*F207),"Sem infectados!")</f>
        <v>1.793734531</v>
      </c>
      <c r="H207" s="32">
        <f>if(A206&lt;=Dados!$E$3,H206+Dados!$E$6*H206*(Dados!$E$2-H206)/(Dados!$E$3*Dados!$E$2),H206+Dados!$E$6*(H206-INDIRECT(ADDRESS(IF(A206&lt;=Dados!$E$3,1,A206-Dados!$E$3)+1,8)))*(Dados!$E$2-H206)/(Dados!$E$3*Dados!$E$2))</f>
        <v>2542.760828</v>
      </c>
      <c r="I207" s="35">
        <f t="shared" si="1"/>
        <v>594054787.7</v>
      </c>
      <c r="J207" s="36">
        <f t="shared" si="2"/>
        <v>3824780515</v>
      </c>
      <c r="K207" s="16">
        <f t="shared" si="5"/>
        <v>0.9490355641</v>
      </c>
    </row>
    <row r="208">
      <c r="A208" s="18">
        <v>207.0</v>
      </c>
      <c r="B208" s="30">
        <f>Dados!A209</f>
        <v>44124</v>
      </c>
      <c r="C208" s="9">
        <f>Dados!B209</f>
        <v>27169</v>
      </c>
      <c r="D208" s="31">
        <f t="shared" si="6"/>
        <v>253</v>
      </c>
      <c r="E208" s="32">
        <f>if(A208&lt;=Dados!$E$3,C208,C208- INDIRECT(ADDRESS(IF(A208&lt;=Dados!$E$3,1,A208-Dados!$E$3)+1,3)))</f>
        <v>1993</v>
      </c>
      <c r="F208" s="33">
        <f>Dados!$E$2-E208</f>
        <v>616131</v>
      </c>
      <c r="G208" s="34">
        <f>iferror(D209*Dados!$E$3*Dados!$E$2/(E208*F208),"Sem infectados!")</f>
        <v>1.797063665</v>
      </c>
      <c r="H208" s="32">
        <f>if(A207&lt;=Dados!$E$3,H207+Dados!$E$6*H207*(Dados!$E$2-H207)/(Dados!$E$3*Dados!$E$2),H207+Dados!$E$6*(H207-INDIRECT(ADDRESS(IF(A207&lt;=Dados!$E$3,1,A207-Dados!$E$3)+1,8)))*(Dados!$E$2-H207)/(Dados!$E$3*Dados!$E$2))</f>
        <v>2586.705217</v>
      </c>
      <c r="I208" s="35">
        <f t="shared" si="1"/>
        <v>604289216.8</v>
      </c>
      <c r="J208" s="36">
        <f t="shared" si="2"/>
        <v>3793551050</v>
      </c>
      <c r="K208" s="16">
        <f t="shared" si="5"/>
        <v>0.9636026741</v>
      </c>
    </row>
    <row r="209">
      <c r="A209" s="18">
        <v>208.0</v>
      </c>
      <c r="B209" s="30">
        <f>Dados!A210</f>
        <v>44125</v>
      </c>
      <c r="C209" s="9">
        <f>Dados!B210</f>
        <v>27424</v>
      </c>
      <c r="D209" s="31">
        <f t="shared" si="6"/>
        <v>255</v>
      </c>
      <c r="E209" s="32">
        <f>if(A209&lt;=Dados!$E$3,C209,C209- INDIRECT(ADDRESS(IF(A209&lt;=Dados!$E$3,1,A209-Dados!$E$3)+1,3)))</f>
        <v>2001</v>
      </c>
      <c r="F209" s="33">
        <f>Dados!$E$2-E209</f>
        <v>616123</v>
      </c>
      <c r="G209" s="34">
        <f>iferror(D210*Dados!$E$3*Dados!$E$2/(E209*F209),"Sem infectados!")</f>
        <v>1.354710326</v>
      </c>
      <c r="H209" s="32">
        <f>if(A208&lt;=Dados!$E$3,H208+Dados!$E$6*H208*(Dados!$E$2-H208)/(Dados!$E$3*Dados!$E$2),H208+Dados!$E$6*(H208-INDIRECT(ADDRESS(IF(A208&lt;=Dados!$E$3,1,A208-Dados!$E$3)+1,8)))*(Dados!$E$2-H208)/(Dados!$E$3*Dados!$E$2))</f>
        <v>2631.372833</v>
      </c>
      <c r="I209" s="35">
        <f t="shared" si="1"/>
        <v>614674361.9</v>
      </c>
      <c r="J209" s="36">
        <f t="shared" si="2"/>
        <v>3762204252</v>
      </c>
      <c r="K209" s="16">
        <f t="shared" si="5"/>
        <v>0.9847893135</v>
      </c>
    </row>
    <row r="210">
      <c r="A210" s="18">
        <v>209.0</v>
      </c>
      <c r="B210" s="30">
        <f>Dados!A211</f>
        <v>44126</v>
      </c>
      <c r="C210" s="9">
        <f>Dados!B211</f>
        <v>27617</v>
      </c>
      <c r="D210" s="31">
        <f t="shared" si="6"/>
        <v>193</v>
      </c>
      <c r="E210" s="32">
        <f>if(A210&lt;=Dados!$E$3,C210,C210- INDIRECT(ADDRESS(IF(A210&lt;=Dados!$E$3,1,A210-Dados!$E$3)+1,3)))</f>
        <v>2007</v>
      </c>
      <c r="F210" s="33">
        <f>Dados!$E$2-E210</f>
        <v>616117</v>
      </c>
      <c r="G210" s="34">
        <f>iferror(D211*Dados!$E$3*Dados!$E$2/(E210*F210),"Sem infectados!")</f>
        <v>2.071499289</v>
      </c>
      <c r="H210" s="32">
        <f>if(A209&lt;=Dados!$E$3,H209+Dados!$E$6*H209*(Dados!$E$2-H209)/(Dados!$E$3*Dados!$E$2),H209+Dados!$E$6*(H209-INDIRECT(ADDRESS(IF(A209&lt;=Dados!$E$3,1,A209-Dados!$E$3)+1,8)))*(Dados!$E$2-H209)/(Dados!$E$3*Dados!$E$2))</f>
        <v>2676.77509</v>
      </c>
      <c r="I210" s="35">
        <f t="shared" si="1"/>
        <v>622014818.6</v>
      </c>
      <c r="J210" s="36">
        <f t="shared" si="2"/>
        <v>3738565492</v>
      </c>
      <c r="K210" s="16">
        <f t="shared" si="5"/>
        <v>1.030498262</v>
      </c>
    </row>
    <row r="211">
      <c r="A211" s="18">
        <v>210.0</v>
      </c>
      <c r="B211" s="30">
        <f>Dados!A212</f>
        <v>44127</v>
      </c>
      <c r="C211" s="9">
        <f>Dados!B212</f>
        <v>27913</v>
      </c>
      <c r="D211" s="31">
        <f t="shared" si="6"/>
        <v>296</v>
      </c>
      <c r="E211" s="32">
        <f>if(A211&lt;=Dados!$E$3,C211,C211- INDIRECT(ADDRESS(IF(A211&lt;=Dados!$E$3,1,A211-Dados!$E$3)+1,3)))</f>
        <v>2138</v>
      </c>
      <c r="F211" s="33">
        <f>Dados!$E$2-E211</f>
        <v>615986</v>
      </c>
      <c r="G211" s="34">
        <f>iferror(D212*Dados!$E$3*Dados!$E$2/(E211*F211),"Sem infectados!")</f>
        <v>1.29446802</v>
      </c>
      <c r="H211" s="32">
        <f>if(A210&lt;=Dados!$E$3,H210+Dados!$E$6*H210*(Dados!$E$2-H210)/(Dados!$E$3*Dados!$E$2),H210+Dados!$E$6*(H210-INDIRECT(ADDRESS(IF(A210&lt;=Dados!$E$3,1,A210-Dados!$E$3)+1,8)))*(Dados!$E$2-H210)/(Dados!$E$3*Dados!$E$2))</f>
        <v>2722.923568</v>
      </c>
      <c r="I211" s="35">
        <f t="shared" si="1"/>
        <v>634539950.7</v>
      </c>
      <c r="J211" s="36">
        <f t="shared" si="2"/>
        <v>3702455973</v>
      </c>
      <c r="K211" s="16">
        <f t="shared" si="5"/>
        <v>1.035730606</v>
      </c>
    </row>
    <row r="212">
      <c r="A212" s="18">
        <v>211.0</v>
      </c>
      <c r="B212" s="30">
        <f>Dados!A213</f>
        <v>44128</v>
      </c>
      <c r="C212" s="9">
        <f>Dados!B213</f>
        <v>28110</v>
      </c>
      <c r="D212" s="31">
        <f t="shared" si="6"/>
        <v>197</v>
      </c>
      <c r="E212" s="32">
        <f>if(A212&lt;=Dados!$E$3,C212,C212- INDIRECT(ADDRESS(IF(A212&lt;=Dados!$E$3,1,A212-Dados!$E$3)+1,3)))</f>
        <v>2292</v>
      </c>
      <c r="F212" s="33">
        <f>Dados!$E$2-E212</f>
        <v>615832</v>
      </c>
      <c r="G212" s="34">
        <f>iferror(D213*Dados!$E$3*Dados!$E$2/(E212*F212),"Sem infectados!")</f>
        <v>0.2513683726</v>
      </c>
      <c r="H212" s="32">
        <f>if(A211&lt;=Dados!$E$3,H211+Dados!$E$6*H211*(Dados!$E$2-H211)/(Dados!$E$3*Dados!$E$2),H211+Dados!$E$6*(H211-INDIRECT(ADDRESS(IF(A211&lt;=Dados!$E$3,1,A211-Dados!$E$3)+1,8)))*(Dados!$E$2-H211)/(Dados!$E$3*Dados!$E$2))</f>
        <v>2769.83001</v>
      </c>
      <c r="I212" s="35">
        <f t="shared" si="1"/>
        <v>642124215.1</v>
      </c>
      <c r="J212" s="36">
        <f t="shared" si="2"/>
        <v>3678520745</v>
      </c>
      <c r="K212" s="16">
        <f t="shared" si="5"/>
        <v>1.018393561</v>
      </c>
    </row>
    <row r="213">
      <c r="A213" s="18">
        <v>212.0</v>
      </c>
      <c r="B213" s="30">
        <f>Dados!A214</f>
        <v>44129</v>
      </c>
      <c r="C213" s="9">
        <f>Dados!B214</f>
        <v>28151</v>
      </c>
      <c r="D213" s="31">
        <f t="shared" si="6"/>
        <v>41</v>
      </c>
      <c r="E213" s="32">
        <f>if(A213&lt;=Dados!$E$3,C213,C213- INDIRECT(ADDRESS(IF(A213&lt;=Dados!$E$3,1,A213-Dados!$E$3)+1,3)))</f>
        <v>2297</v>
      </c>
      <c r="F213" s="33">
        <f>Dados!$E$2-E213</f>
        <v>615827</v>
      </c>
      <c r="G213" s="34">
        <f>iferror(D214*Dados!$E$3*Dados!$E$2/(E213*F213),"Sem infectados!")</f>
        <v>1.009410609</v>
      </c>
      <c r="H213" s="32">
        <f>if(A212&lt;=Dados!$E$3,H212+Dados!$E$6*H212*(Dados!$E$2-H212)/(Dados!$E$3*Dados!$E$2),H212+Dados!$E$6*(H212-INDIRECT(ADDRESS(IF(A212&lt;=Dados!$E$3,1,A212-Dados!$E$3)+1,8)))*(Dados!$E$2-H212)/(Dados!$E$3*Dados!$E$2))</f>
        <v>2817.506329</v>
      </c>
      <c r="I213" s="35">
        <f t="shared" si="1"/>
        <v>641785901.6</v>
      </c>
      <c r="J213" s="36">
        <f t="shared" si="2"/>
        <v>3673549059</v>
      </c>
      <c r="K213" s="16">
        <f t="shared" si="5"/>
        <v>1.021446199</v>
      </c>
    </row>
    <row r="214">
      <c r="A214" s="18">
        <v>213.0</v>
      </c>
      <c r="B214" s="30">
        <f>Dados!A215</f>
        <v>44130</v>
      </c>
      <c r="C214" s="9">
        <f>Dados!B215</f>
        <v>28316</v>
      </c>
      <c r="D214" s="31">
        <f t="shared" si="6"/>
        <v>165</v>
      </c>
      <c r="E214" s="32">
        <f>if(A214&lt;=Dados!$E$3,C214,C214- INDIRECT(ADDRESS(IF(A214&lt;=Dados!$E$3,1,A214-Dados!$E$3)+1,3)))</f>
        <v>2388</v>
      </c>
      <c r="F214" s="33">
        <f>Dados!$E$2-E214</f>
        <v>615736</v>
      </c>
      <c r="G214" s="34">
        <f>iferror(D215*Dados!$E$3*Dados!$E$2/(E214*F214),"Sem infectados!")</f>
        <v>1.571397417</v>
      </c>
      <c r="H214" s="32">
        <f>if(A213&lt;=Dados!$E$3,H213+Dados!$E$6*H213*(Dados!$E$2-H213)/(Dados!$E$3*Dados!$E$2),H213+Dados!$E$6*(H213-INDIRECT(ADDRESS(IF(A213&lt;=Dados!$E$3,1,A213-Dados!$E$3)+1,8)))*(Dados!$E$2-H213)/(Dados!$E$3*Dados!$E$2))</f>
        <v>2865.964606</v>
      </c>
      <c r="I214" s="35">
        <f t="shared" si="1"/>
        <v>647704301.6</v>
      </c>
      <c r="J214" s="36">
        <f t="shared" si="2"/>
        <v>3653575047</v>
      </c>
      <c r="K214" s="16">
        <f t="shared" si="5"/>
        <v>1.0553184</v>
      </c>
    </row>
    <row r="215">
      <c r="A215" s="18">
        <v>214.0</v>
      </c>
      <c r="B215" s="30">
        <f>Dados!A216</f>
        <v>44131</v>
      </c>
      <c r="C215" s="9">
        <f>Dados!B216</f>
        <v>28583</v>
      </c>
      <c r="D215" s="31">
        <f t="shared" si="6"/>
        <v>267</v>
      </c>
      <c r="E215" s="32">
        <f>if(A215&lt;=Dados!$E$3,C215,C215- INDIRECT(ADDRESS(IF(A215&lt;=Dados!$E$3,1,A215-Dados!$E$3)+1,3)))</f>
        <v>2464</v>
      </c>
      <c r="F215" s="33">
        <f>Dados!$E$2-E215</f>
        <v>615660</v>
      </c>
      <c r="G215" s="34">
        <f>iferror(D216*Dados!$E$3*Dados!$E$2/(E215*F215),"Sem infectados!")</f>
        <v>1.209366297</v>
      </c>
      <c r="H215" s="32">
        <f>if(A214&lt;=Dados!$E$3,H214+Dados!$E$6*H214*(Dados!$E$2-H214)/(Dados!$E$3*Dados!$E$2),H214+Dados!$E$6*(H214-INDIRECT(ADDRESS(IF(A214&lt;=Dados!$E$3,1,A214-Dados!$E$3)+1,8)))*(Dados!$E$2-H214)/(Dados!$E$3*Dados!$E$2))</f>
        <v>2915.217091</v>
      </c>
      <c r="I215" s="35">
        <f t="shared" si="1"/>
        <v>658835079.5</v>
      </c>
      <c r="J215" s="36">
        <f t="shared" si="2"/>
        <v>3621368807</v>
      </c>
      <c r="K215" s="16">
        <f t="shared" si="5"/>
        <v>1.057360999</v>
      </c>
    </row>
    <row r="216">
      <c r="A216" s="18">
        <v>215.0</v>
      </c>
      <c r="B216" s="30">
        <f>Dados!A217</f>
        <v>44132</v>
      </c>
      <c r="C216" s="9">
        <f>Dados!B217</f>
        <v>28795</v>
      </c>
      <c r="D216" s="31">
        <f t="shared" si="6"/>
        <v>212</v>
      </c>
      <c r="E216" s="32">
        <f>if(A216&lt;=Dados!$E$3,C216,C216- INDIRECT(ADDRESS(IF(A216&lt;=Dados!$E$3,1,A216-Dados!$E$3)+1,3)))</f>
        <v>2479</v>
      </c>
      <c r="F216" s="33">
        <f>Dados!$E$2-E216</f>
        <v>615645</v>
      </c>
      <c r="G216" s="34">
        <f>iferror(D217*Dados!$E$3*Dados!$E$2/(E216*F216),"Sem infectados!")</f>
        <v>1.44589561</v>
      </c>
      <c r="H216" s="32">
        <f>if(A215&lt;=Dados!$E$3,H215+Dados!$E$6*H215*(Dados!$E$2-H215)/(Dados!$E$3*Dados!$E$2),H215+Dados!$E$6*(H215-INDIRECT(ADDRESS(IF(A215&lt;=Dados!$E$3,1,A215-Dados!$E$3)+1,8)))*(Dados!$E$2-H215)/(Dados!$E$3*Dados!$E$2))</f>
        <v>2965.276209</v>
      </c>
      <c r="I216" s="35">
        <f t="shared" si="1"/>
        <v>667174631.1</v>
      </c>
      <c r="J216" s="36">
        <f t="shared" si="2"/>
        <v>3595898360</v>
      </c>
      <c r="K216" s="16">
        <f t="shared" si="5"/>
        <v>1.068998939</v>
      </c>
    </row>
    <row r="217">
      <c r="A217" s="18">
        <v>216.0</v>
      </c>
      <c r="B217" s="30">
        <f>Dados!A218</f>
        <v>44133</v>
      </c>
      <c r="C217" s="9">
        <f>Dados!B218</f>
        <v>29050</v>
      </c>
      <c r="D217" s="31">
        <f t="shared" si="6"/>
        <v>255</v>
      </c>
      <c r="E217" s="32">
        <f>if(A217&lt;=Dados!$E$3,C217,C217- INDIRECT(ADDRESS(IF(A217&lt;=Dados!$E$3,1,A217-Dados!$E$3)+1,3)))</f>
        <v>2629</v>
      </c>
      <c r="F217" s="33">
        <f>Dados!$E$2-E217</f>
        <v>615495</v>
      </c>
      <c r="G217" s="34">
        <f>iferror(D218*Dados!$E$3*Dados!$E$2/(E217*F217),"Sem infectados!")</f>
        <v>0.9251978817</v>
      </c>
      <c r="H217" s="32">
        <f>if(A216&lt;=Dados!$E$3,H216+Dados!$E$6*H216*(Dados!$E$2-H216)/(Dados!$E$3*Dados!$E$2),H216+Dados!$E$6*(H216-INDIRECT(ADDRESS(IF(A216&lt;=Dados!$E$3,1,A216-Dados!$E$3)+1,8)))*(Dados!$E$2-H216)/(Dados!$E$3*Dados!$E$2))</f>
        <v>3016.154559</v>
      </c>
      <c r="I217" s="35">
        <f t="shared" si="1"/>
        <v>677761108.5</v>
      </c>
      <c r="J217" s="36">
        <f t="shared" si="2"/>
        <v>3565380822</v>
      </c>
      <c r="K217" s="16">
        <f t="shared" si="5"/>
        <v>1.064323708</v>
      </c>
    </row>
    <row r="218">
      <c r="A218" s="18">
        <v>217.0</v>
      </c>
      <c r="B218" s="30">
        <f>Dados!A219</f>
        <v>44134</v>
      </c>
      <c r="C218" s="9">
        <f>Dados!B219</f>
        <v>29223</v>
      </c>
      <c r="D218" s="31">
        <f t="shared" si="6"/>
        <v>173</v>
      </c>
      <c r="E218" s="32">
        <f>if(A218&lt;=Dados!$E$3,C218,C218- INDIRECT(ADDRESS(IF(A218&lt;=Dados!$E$3,1,A218-Dados!$E$3)+1,3)))</f>
        <v>2602</v>
      </c>
      <c r="F218" s="33">
        <f>Dados!$E$2-E218</f>
        <v>615522</v>
      </c>
      <c r="G218" s="34">
        <f>iferror(D219*Dados!$E$3*Dados!$E$2/(E218*F218),"Sem infectados!")</f>
        <v>0.891531544</v>
      </c>
      <c r="H218" s="32">
        <f>if(A217&lt;=Dados!$E$3,H217+Dados!$E$6*H217*(Dados!$E$2-H217)/(Dados!$E$3*Dados!$E$2),H217+Dados!$E$6*(H217-INDIRECT(ADDRESS(IF(A217&lt;=Dados!$E$3,1,A217-Dados!$E$3)+1,8)))*(Dados!$E$2-H217)/(Dados!$E$3*Dados!$E$2))</f>
        <v>3067.864914</v>
      </c>
      <c r="I218" s="35">
        <f t="shared" si="1"/>
        <v>684091091.4</v>
      </c>
      <c r="J218" s="36">
        <f t="shared" si="2"/>
        <v>3544750811</v>
      </c>
      <c r="K218" s="16">
        <f t="shared" si="5"/>
        <v>1.05775063</v>
      </c>
    </row>
    <row r="219">
      <c r="A219" s="18">
        <v>218.0</v>
      </c>
      <c r="B219" s="30">
        <f>Dados!A220</f>
        <v>44135</v>
      </c>
      <c r="C219" s="9">
        <f>Dados!B220</f>
        <v>29388</v>
      </c>
      <c r="D219" s="31">
        <f t="shared" si="6"/>
        <v>165</v>
      </c>
      <c r="E219" s="32">
        <f>if(A219&lt;=Dados!$E$3,C219,C219- INDIRECT(ADDRESS(IF(A219&lt;=Dados!$E$3,1,A219-Dados!$E$3)+1,3)))</f>
        <v>2718</v>
      </c>
      <c r="F219" s="33">
        <f>Dados!$E$2-E219</f>
        <v>615406</v>
      </c>
      <c r="G219" s="34">
        <f>iferror(D220*Dados!$E$3*Dados!$E$2/(E219*F219),"Sem infectados!")</f>
        <v>0.2948949389</v>
      </c>
      <c r="H219" s="32">
        <f>if(A218&lt;=Dados!$E$3,H218+Dados!$E$6*H218*(Dados!$E$2-H218)/(Dados!$E$3*Dados!$E$2),H218+Dados!$E$6*(H218-INDIRECT(ADDRESS(IF(A218&lt;=Dados!$E$3,1,A218-Dados!$E$3)+1,8)))*(Dados!$E$2-H218)/(Dados!$E$3*Dados!$E$2))</f>
        <v>3120.420228</v>
      </c>
      <c r="I219" s="35">
        <f t="shared" si="1"/>
        <v>689985747.1</v>
      </c>
      <c r="J219" s="36">
        <f t="shared" si="2"/>
        <v>3525130558</v>
      </c>
      <c r="K219" s="16">
        <f t="shared" si="5"/>
        <v>1.023582404</v>
      </c>
    </row>
    <row r="220">
      <c r="A220" s="18">
        <v>219.0</v>
      </c>
      <c r="B220" s="30">
        <f>Dados!A221</f>
        <v>44136</v>
      </c>
      <c r="C220" s="9">
        <f>Dados!B221</f>
        <v>29445</v>
      </c>
      <c r="D220" s="31">
        <f t="shared" si="6"/>
        <v>57</v>
      </c>
      <c r="E220" s="32">
        <f>if(A220&lt;=Dados!$E$3,C220,C220- INDIRECT(ADDRESS(IF(A220&lt;=Dados!$E$3,1,A220-Dados!$E$3)+1,3)))</f>
        <v>2754</v>
      </c>
      <c r="F220" s="33">
        <f>Dados!$E$2-E220</f>
        <v>615370</v>
      </c>
      <c r="G220" s="34">
        <f>iferror(D221*Dados!$E$3*Dados!$E$2/(E220*F220),"Sem infectados!")</f>
        <v>0.6944520982</v>
      </c>
      <c r="H220" s="32">
        <f>if(A219&lt;=Dados!$E$3,H219+Dados!$E$6*H219*(Dados!$E$2-H219)/(Dados!$E$3*Dados!$E$2),H219+Dados!$E$6*(H219-INDIRECT(ADDRESS(IF(A219&lt;=Dados!$E$3,1,A219-Dados!$E$3)+1,8)))*(Dados!$E$2-H219)/(Dados!$E$3*Dados!$E$2))</f>
        <v>3173.833631</v>
      </c>
      <c r="I220" s="35">
        <f t="shared" si="1"/>
        <v>690174182.4</v>
      </c>
      <c r="J220" s="36">
        <f t="shared" si="2"/>
        <v>3518365307</v>
      </c>
      <c r="K220" s="16">
        <f t="shared" si="5"/>
        <v>1.03607092</v>
      </c>
    </row>
    <row r="221">
      <c r="A221" s="18">
        <v>220.0</v>
      </c>
      <c r="B221" s="30">
        <f>Dados!A222</f>
        <v>44137</v>
      </c>
      <c r="C221" s="9">
        <f>Dados!B222</f>
        <v>29581</v>
      </c>
      <c r="D221" s="31">
        <f t="shared" si="6"/>
        <v>136</v>
      </c>
      <c r="E221" s="32">
        <f>if(A221&lt;=Dados!$E$3,C221,C221- INDIRECT(ADDRESS(IF(A221&lt;=Dados!$E$3,1,A221-Dados!$E$3)+1,3)))</f>
        <v>2665</v>
      </c>
      <c r="F221" s="33">
        <f>Dados!$E$2-E221</f>
        <v>615459</v>
      </c>
      <c r="G221" s="34">
        <f>iferror(D222*Dados!$E$3*Dados!$E$2/(E221*F221),"Sem infectados!")</f>
        <v>0.4748427497</v>
      </c>
      <c r="H221" s="32">
        <f>if(A220&lt;=Dados!$E$3,H220+Dados!$E$6*H220*(Dados!$E$2-H220)/(Dados!$E$3*Dados!$E$2),H220+Dados!$E$6*(H220-INDIRECT(ADDRESS(IF(A220&lt;=Dados!$E$3,1,A220-Dados!$E$3)+1,8)))*(Dados!$E$2-H220)/(Dados!$E$3*Dados!$E$2))</f>
        <v>3228.118439</v>
      </c>
      <c r="I221" s="35">
        <f t="shared" si="1"/>
        <v>694474366.6</v>
      </c>
      <c r="J221" s="36">
        <f t="shared" si="2"/>
        <v>3502249903</v>
      </c>
      <c r="K221" s="16">
        <f t="shared" si="5"/>
        <v>1.031219852</v>
      </c>
    </row>
    <row r="222">
      <c r="A222" s="18">
        <v>221.0</v>
      </c>
      <c r="B222" s="30">
        <f>Dados!A223</f>
        <v>44138</v>
      </c>
      <c r="C222" s="9">
        <f>Dados!B223</f>
        <v>29671</v>
      </c>
      <c r="D222" s="31">
        <f t="shared" si="6"/>
        <v>90</v>
      </c>
      <c r="E222" s="32">
        <f>if(A222&lt;=Dados!$E$3,C222,C222- INDIRECT(ADDRESS(IF(A222&lt;=Dados!$E$3,1,A222-Dados!$E$3)+1,3)))</f>
        <v>2502</v>
      </c>
      <c r="F222" s="33">
        <f>Dados!$E$2-E222</f>
        <v>615622</v>
      </c>
      <c r="G222" s="34">
        <f>iferror(D223*Dados!$E$3*Dados!$E$2/(E222*F222),"Sem infectados!")</f>
        <v>1.022524195</v>
      </c>
      <c r="H222" s="32">
        <f>if(A221&lt;=Dados!$E$3,H221+Dados!$E$6*H221*(Dados!$E$2-H221)/(Dados!$E$3*Dados!$E$2),H221+Dados!$E$6*(H221-INDIRECT(ADDRESS(IF(A221&lt;=Dados!$E$3,1,A221-Dados!$E$3)+1,8)))*(Dados!$E$2-H221)/(Dados!$E$3*Dados!$E$2))</f>
        <v>3283.288146</v>
      </c>
      <c r="I222" s="35">
        <f t="shared" si="1"/>
        <v>696311336.9</v>
      </c>
      <c r="J222" s="36">
        <f t="shared" si="2"/>
        <v>3491605637</v>
      </c>
      <c r="K222" s="16">
        <f t="shared" si="5"/>
        <v>1.015697793</v>
      </c>
    </row>
    <row r="223">
      <c r="A223" s="18">
        <v>222.0</v>
      </c>
      <c r="B223" s="30">
        <f>Dados!A224</f>
        <v>44139</v>
      </c>
      <c r="C223" s="9">
        <f>Dados!B224</f>
        <v>29853</v>
      </c>
      <c r="D223" s="31">
        <f t="shared" si="6"/>
        <v>182</v>
      </c>
      <c r="E223" s="32">
        <f>if(A223&lt;=Dados!$E$3,C223,C223- INDIRECT(ADDRESS(IF(A223&lt;=Dados!$E$3,1,A223-Dados!$E$3)+1,3)))</f>
        <v>2429</v>
      </c>
      <c r="F223" s="33">
        <f>Dados!$E$2-E223</f>
        <v>615695</v>
      </c>
      <c r="G223" s="34">
        <f>iferror(D224*Dados!$E$3*Dados!$E$2/(E223*F223),"Sem infectados!")</f>
        <v>1.458179678</v>
      </c>
      <c r="H223" s="32">
        <f>if(A222&lt;=Dados!$E$3,H222+Dados!$E$6*H222*(Dados!$E$2-H222)/(Dados!$E$3*Dados!$E$2),H222+Dados!$E$6*(H222-INDIRECT(ADDRESS(IF(A222&lt;=Dados!$E$3,1,A222-Dados!$E$3)+1,8)))*(Dados!$E$2-H222)/(Dados!$E$3*Dados!$E$2))</f>
        <v>3339.356435</v>
      </c>
      <c r="I223" s="35">
        <f t="shared" si="1"/>
        <v>702973295.1</v>
      </c>
      <c r="J223" s="36">
        <f t="shared" si="2"/>
        <v>3470130070</v>
      </c>
      <c r="K223" s="16">
        <f t="shared" si="5"/>
        <v>1.015137416</v>
      </c>
    </row>
    <row r="224">
      <c r="A224" s="18">
        <v>223.0</v>
      </c>
      <c r="B224" s="30">
        <f>Dados!A225</f>
        <v>44140</v>
      </c>
      <c r="C224" s="9">
        <f>Dados!B225</f>
        <v>30105</v>
      </c>
      <c r="D224" s="31">
        <f t="shared" si="6"/>
        <v>252</v>
      </c>
      <c r="E224" s="32">
        <f>if(A224&lt;=Dados!$E$3,C224,C224- INDIRECT(ADDRESS(IF(A224&lt;=Dados!$E$3,1,A224-Dados!$E$3)+1,3)))</f>
        <v>2488</v>
      </c>
      <c r="F224" s="33">
        <f>Dados!$E$2-E224</f>
        <v>615636</v>
      </c>
      <c r="G224" s="34">
        <f>iferror(D225*Dados!$E$3*Dados!$E$2/(E224*F224),"Sem infectados!")</f>
        <v>1.141249572</v>
      </c>
      <c r="H224" s="32">
        <f>if(A223&lt;=Dados!$E$3,H223+Dados!$E$6*H223*(Dados!$E$2-H223)/(Dados!$E$3*Dados!$E$2),H223+Dados!$E$6*(H223-INDIRECT(ADDRESS(IF(A223&lt;=Dados!$E$3,1,A223-Dados!$E$3)+1,8)))*(Dados!$E$2-H223)/(Dados!$E$3*Dados!$E$2))</f>
        <v>3396.337172</v>
      </c>
      <c r="I224" s="35">
        <f t="shared" si="1"/>
        <v>713352670.1</v>
      </c>
      <c r="J224" s="36">
        <f t="shared" si="2"/>
        <v>3440504038</v>
      </c>
      <c r="K224" s="16">
        <f t="shared" si="5"/>
        <v>1.00486382</v>
      </c>
    </row>
    <row r="225">
      <c r="A225" s="18">
        <v>224.0</v>
      </c>
      <c r="B225" s="30">
        <f>Dados!A226</f>
        <v>44141</v>
      </c>
      <c r="C225" s="9">
        <f>Dados!B226</f>
        <v>30307</v>
      </c>
      <c r="D225" s="31">
        <f t="shared" si="6"/>
        <v>202</v>
      </c>
      <c r="E225" s="32">
        <f>if(A225&lt;=Dados!$E$3,C225,C225- INDIRECT(ADDRESS(IF(A225&lt;=Dados!$E$3,1,A225-Dados!$E$3)+1,3)))</f>
        <v>2394</v>
      </c>
      <c r="F225" s="33">
        <f>Dados!$E$2-E225</f>
        <v>615730</v>
      </c>
      <c r="G225" s="34">
        <f>iferror(D226*Dados!$E$3*Dados!$E$2/(E225*F225),"Sem infectados!")</f>
        <v>1.021500139</v>
      </c>
      <c r="H225" s="32">
        <f>if(A224&lt;=Dados!$E$3,H224+Dados!$E$6*H224*(Dados!$E$2-H224)/(Dados!$E$3*Dados!$E$2),H224+Dados!$E$6*(H224-INDIRECT(ADDRESS(IF(A224&lt;=Dados!$E$3,1,A224-Dados!$E$3)+1,8)))*(Dados!$E$2-H224)/(Dados!$E$3*Dados!$E$2))</f>
        <v>3454.244414</v>
      </c>
      <c r="I225" s="35">
        <f t="shared" si="1"/>
        <v>721070482.5</v>
      </c>
      <c r="J225" s="36">
        <f t="shared" si="2"/>
        <v>3416847895</v>
      </c>
      <c r="K225" s="16">
        <f t="shared" si="5"/>
        <v>1.003962869</v>
      </c>
    </row>
    <row r="226">
      <c r="A226" s="18">
        <v>225.0</v>
      </c>
      <c r="B226" s="30">
        <f>Dados!A227</f>
        <v>44142</v>
      </c>
      <c r="C226" s="9">
        <f>Dados!B227</f>
        <v>30481</v>
      </c>
      <c r="D226" s="31">
        <f t="shared" si="6"/>
        <v>174</v>
      </c>
      <c r="E226" s="32">
        <f>if(A226&lt;=Dados!$E$3,C226,C226- INDIRECT(ADDRESS(IF(A226&lt;=Dados!$E$3,1,A226-Dados!$E$3)+1,3)))</f>
        <v>2371</v>
      </c>
      <c r="F226" s="33">
        <f>Dados!$E$2-E226</f>
        <v>615753</v>
      </c>
      <c r="G226" s="34">
        <f>iferror(D227*Dados!$E$3*Dados!$E$2/(E226*F226),"Sem infectados!")</f>
        <v>0.3082257338</v>
      </c>
      <c r="H226" s="32">
        <f>if(A225&lt;=Dados!$E$3,H225+Dados!$E$6*H225*(Dados!$E$2-H225)/(Dados!$E$3*Dados!$E$2),H225+Dados!$E$6*(H225-INDIRECT(ADDRESS(IF(A225&lt;=Dados!$E$3,1,A225-Dados!$E$3)+1,8)))*(Dados!$E$2-H225)/(Dados!$E$3*Dados!$E$2))</f>
        <v>3513.092407</v>
      </c>
      <c r="I226" s="35">
        <f t="shared" si="1"/>
        <v>727268039.9</v>
      </c>
      <c r="J226" s="36">
        <f t="shared" si="2"/>
        <v>3396536245</v>
      </c>
      <c r="K226" s="16">
        <f t="shared" si="5"/>
        <v>0.9830385417</v>
      </c>
    </row>
    <row r="227">
      <c r="A227" s="18">
        <v>226.0</v>
      </c>
      <c r="B227" s="30">
        <f>Dados!A228</f>
        <v>44143</v>
      </c>
      <c r="C227" s="9">
        <f>Dados!B228</f>
        <v>30533</v>
      </c>
      <c r="D227" s="31">
        <f t="shared" si="6"/>
        <v>52</v>
      </c>
      <c r="E227" s="32">
        <f>if(A227&lt;=Dados!$E$3,C227,C227- INDIRECT(ADDRESS(IF(A227&lt;=Dados!$E$3,1,A227-Dados!$E$3)+1,3)))</f>
        <v>2382</v>
      </c>
      <c r="F227" s="33">
        <f>Dados!$E$2-E227</f>
        <v>615742</v>
      </c>
      <c r="G227" s="34">
        <f>iferror(D228*Dados!$E$3*Dados!$E$2/(E227*F227),"Sem infectados!")</f>
        <v>1.433736628</v>
      </c>
      <c r="H227" s="32">
        <f>if(A226&lt;=Dados!$E$3,H226+Dados!$E$6*H226*(Dados!$E$2-H226)/(Dados!$E$3*Dados!$E$2),H226+Dados!$E$6*(H226-INDIRECT(ADDRESS(IF(A226&lt;=Dados!$E$3,1,A226-Dados!$E$3)+1,8)))*(Dados!$E$2-H226)/(Dados!$E$3*Dados!$E$2))</f>
        <v>3572.895587</v>
      </c>
      <c r="I227" s="35">
        <f t="shared" si="1"/>
        <v>726847229.9</v>
      </c>
      <c r="J227" s="36">
        <f t="shared" si="2"/>
        <v>3390477849</v>
      </c>
      <c r="K227" s="16">
        <f t="shared" si="5"/>
        <v>1.0227705</v>
      </c>
    </row>
    <row r="228">
      <c r="A228" s="18">
        <v>227.0</v>
      </c>
      <c r="B228" s="30">
        <f>Dados!A229</f>
        <v>44144</v>
      </c>
      <c r="C228" s="9">
        <f>Dados!B229</f>
        <v>30776</v>
      </c>
      <c r="D228" s="31">
        <f t="shared" si="6"/>
        <v>243</v>
      </c>
      <c r="E228" s="32">
        <f>if(A228&lt;=Dados!$E$3,C228,C228- INDIRECT(ADDRESS(IF(A228&lt;=Dados!$E$3,1,A228-Dados!$E$3)+1,3)))</f>
        <v>2460</v>
      </c>
      <c r="F228" s="33">
        <f>Dados!$E$2-E228</f>
        <v>615664</v>
      </c>
      <c r="G228" s="34">
        <f>iferror(D229*Dados!$E$3*Dados!$E$2/(E228*F228),"Sem infectados!")</f>
        <v>1.40559396</v>
      </c>
      <c r="H228" s="32">
        <f>if(A227&lt;=Dados!$E$3,H227+Dados!$E$6*H227*(Dados!$E$2-H227)/(Dados!$E$3*Dados!$E$2),H227+Dados!$E$6*(H227-INDIRECT(ADDRESS(IF(A227&lt;=Dados!$E$3,1,A227-Dados!$E$3)+1,8)))*(Dados!$E$2-H227)/(Dados!$E$3*Dados!$E$2))</f>
        <v>3633.668586</v>
      </c>
      <c r="I228" s="35">
        <f t="shared" si="1"/>
        <v>736706154.6</v>
      </c>
      <c r="J228" s="36">
        <f t="shared" si="2"/>
        <v>3362238182</v>
      </c>
      <c r="K228" s="16">
        <f t="shared" si="5"/>
        <v>1.062540489</v>
      </c>
    </row>
    <row r="229">
      <c r="A229" s="18">
        <v>228.0</v>
      </c>
      <c r="B229" s="30">
        <f>Dados!A230</f>
        <v>44145</v>
      </c>
      <c r="C229" s="9">
        <f>Dados!B230</f>
        <v>31022</v>
      </c>
      <c r="D229" s="31">
        <f t="shared" si="6"/>
        <v>246</v>
      </c>
      <c r="E229" s="32">
        <f>if(A229&lt;=Dados!$E$3,C229,C229- INDIRECT(ADDRESS(IF(A229&lt;=Dados!$E$3,1,A229-Dados!$E$3)+1,3)))</f>
        <v>2439</v>
      </c>
      <c r="F229" s="33">
        <f>Dados!$E$2-E229</f>
        <v>615685</v>
      </c>
      <c r="G229" s="34">
        <f>iferror(D230*Dados!$E$3*Dados!$E$2/(E229*F229),"Sem infectados!")</f>
        <v>1.400359501</v>
      </c>
      <c r="H229" s="32">
        <f>if(A228&lt;=Dados!$E$3,H228+Dados!$E$6*H228*(Dados!$E$2-H228)/(Dados!$E$3*Dados!$E$2),H228+Dados!$E$6*(H228-INDIRECT(ADDRESS(IF(A228&lt;=Dados!$E$3,1,A228-Dados!$E$3)+1,8)))*(Dados!$E$2-H228)/(Dados!$E$3*Dados!$E$2))</f>
        <v>3695.426227</v>
      </c>
      <c r="I229" s="35">
        <f t="shared" si="1"/>
        <v>746741634.2</v>
      </c>
      <c r="J229" s="36">
        <f t="shared" si="2"/>
        <v>3333770172</v>
      </c>
      <c r="K229" s="16">
        <f t="shared" si="5"/>
        <v>1.094271585</v>
      </c>
    </row>
    <row r="230">
      <c r="A230" s="18">
        <v>229.0</v>
      </c>
      <c r="B230" s="30">
        <f>Dados!A231</f>
        <v>44146</v>
      </c>
      <c r="C230" s="9">
        <f>Dados!B231</f>
        <v>31265</v>
      </c>
      <c r="D230" s="31">
        <f t="shared" si="6"/>
        <v>243</v>
      </c>
      <c r="E230" s="32">
        <f>if(A230&lt;=Dados!$E$3,C230,C230- INDIRECT(ADDRESS(IF(A230&lt;=Dados!$E$3,1,A230-Dados!$E$3)+1,3)))</f>
        <v>2470</v>
      </c>
      <c r="F230" s="33">
        <f>Dados!$E$2-E230</f>
        <v>615654</v>
      </c>
      <c r="G230" s="34">
        <f>iferror(D231*Dados!$E$3*Dados!$E$2/(E230*F230),"Sem infectados!")</f>
        <v>3.101462151</v>
      </c>
      <c r="H230" s="32">
        <f>if(A229&lt;=Dados!$E$3,H229+Dados!$E$6*H229*(Dados!$E$2-H229)/(Dados!$E$3*Dados!$E$2),H229+Dados!$E$6*(H229-INDIRECT(ADDRESS(IF(A229&lt;=Dados!$E$3,1,A229-Dados!$E$3)+1,8)))*(Dados!$E$2-H229)/(Dados!$E$3*Dados!$E$2))</f>
        <v>3758.183533</v>
      </c>
      <c r="I230" s="35">
        <f t="shared" si="1"/>
        <v>756624952.1</v>
      </c>
      <c r="J230" s="36">
        <f t="shared" si="2"/>
        <v>3305768159</v>
      </c>
      <c r="K230" s="16">
        <f t="shared" si="5"/>
        <v>1.156771589</v>
      </c>
    </row>
    <row r="231">
      <c r="A231" s="18">
        <v>230.0</v>
      </c>
      <c r="B231" s="30">
        <f>Dados!A232</f>
        <v>44147</v>
      </c>
      <c r="C231" s="9">
        <f>Dados!B232</f>
        <v>31810</v>
      </c>
      <c r="D231" s="31">
        <f t="shared" si="6"/>
        <v>545</v>
      </c>
      <c r="E231" s="32">
        <f>if(A231&lt;=Dados!$E$3,C231,C231- INDIRECT(ADDRESS(IF(A231&lt;=Dados!$E$3,1,A231-Dados!$E$3)+1,3)))</f>
        <v>2760</v>
      </c>
      <c r="F231" s="33">
        <f>Dados!$E$2-E231</f>
        <v>615364</v>
      </c>
      <c r="G231" s="34">
        <f>iferror(D232*Dados!$E$3*Dados!$E$2/(E231*F231),"Sem infectados!")</f>
        <v>1.090375909</v>
      </c>
      <c r="H231" s="32">
        <f>if(A230&lt;=Dados!$E$3,H230+Dados!$E$6*H230*(Dados!$E$2-H230)/(Dados!$E$3*Dados!$E$2),H230+Dados!$E$6*(H230-INDIRECT(ADDRESS(IF(A230&lt;=Dados!$E$3,1,A230-Dados!$E$3)+1,8)))*(Dados!$E$2-H230)/(Dados!$E$3*Dados!$E$2))</f>
        <v>3821.955723</v>
      </c>
      <c r="I231" s="35">
        <f t="shared" si="1"/>
        <v>783330622.5</v>
      </c>
      <c r="J231" s="36">
        <f t="shared" si="2"/>
        <v>3243394751</v>
      </c>
      <c r="K231" s="16">
        <f t="shared" si="5"/>
        <v>1.150835596</v>
      </c>
    </row>
    <row r="232">
      <c r="A232" s="18">
        <v>231.0</v>
      </c>
      <c r="B232" s="30">
        <f>Dados!A233</f>
        <v>44148</v>
      </c>
      <c r="C232" s="9">
        <f>Dados!B233</f>
        <v>32024</v>
      </c>
      <c r="D232" s="31">
        <f t="shared" si="6"/>
        <v>214</v>
      </c>
      <c r="E232" s="32">
        <f>if(A232&lt;=Dados!$E$3,C232,C232- INDIRECT(ADDRESS(IF(A232&lt;=Dados!$E$3,1,A232-Dados!$E$3)+1,3)))</f>
        <v>2801</v>
      </c>
      <c r="F232" s="33">
        <f>Dados!$E$2-E232</f>
        <v>615323</v>
      </c>
      <c r="G232" s="34">
        <f>iferror(D233*Dados!$E$3*Dados!$E$2/(E232*F232),"Sem infectados!")</f>
        <v>0.4167402777</v>
      </c>
      <c r="H232" s="32">
        <f>if(A231&lt;=Dados!$E$3,H231+Dados!$E$6*H231*(Dados!$E$2-H231)/(Dados!$E$3*Dados!$E$2),H231+Dados!$E$6*(H231-INDIRECT(ADDRESS(IF(A231&lt;=Dados!$E$3,1,A231-Dados!$E$3)+1,8)))*(Dados!$E$2-H231)/(Dados!$E$3*Dados!$E$2))</f>
        <v>3886.758214</v>
      </c>
      <c r="I232" s="35">
        <f t="shared" si="1"/>
        <v>791704375.3</v>
      </c>
      <c r="J232" s="36">
        <f t="shared" si="2"/>
        <v>3219065600</v>
      </c>
      <c r="K232" s="16">
        <f t="shared" si="5"/>
        <v>1.142252504</v>
      </c>
    </row>
    <row r="233">
      <c r="A233" s="18">
        <v>232.0</v>
      </c>
      <c r="B233" s="30">
        <f>Dados!A234</f>
        <v>44149</v>
      </c>
      <c r="C233" s="9">
        <f>Dados!B234</f>
        <v>32107</v>
      </c>
      <c r="D233" s="31">
        <f t="shared" si="6"/>
        <v>83</v>
      </c>
      <c r="E233" s="32">
        <f>if(A233&lt;=Dados!$E$3,C233,C233- INDIRECT(ADDRESS(IF(A233&lt;=Dados!$E$3,1,A233-Dados!$E$3)+1,3)))</f>
        <v>2719</v>
      </c>
      <c r="F233" s="33">
        <f>Dados!$E$2-E233</f>
        <v>615405</v>
      </c>
      <c r="G233" s="34">
        <f>iferror(D234*Dados!$E$3*Dados!$E$2/(E233*F233),"Sem infectados!")</f>
        <v>0.3620190747</v>
      </c>
      <c r="H233" s="32">
        <f>if(A232&lt;=Dados!$E$3,H232+Dados!$E$6*H232*(Dados!$E$2-H232)/(Dados!$E$3*Dados!$E$2),H232+Dados!$E$6*(H232-INDIRECT(ADDRESS(IF(A232&lt;=Dados!$E$3,1,A232-Dados!$E$3)+1,8)))*(Dados!$E$2-H232)/(Dados!$E$3*Dados!$E$2))</f>
        <v>3952.606628</v>
      </c>
      <c r="I233" s="35">
        <f t="shared" si="1"/>
        <v>792669866.1</v>
      </c>
      <c r="J233" s="36">
        <f t="shared" si="2"/>
        <v>3209654179</v>
      </c>
      <c r="K233" s="16">
        <f t="shared" si="5"/>
        <v>1.109808347</v>
      </c>
    </row>
    <row r="234">
      <c r="A234" s="18">
        <v>233.0</v>
      </c>
      <c r="B234" s="30">
        <f>Dados!A235</f>
        <v>44150</v>
      </c>
      <c r="C234" s="9">
        <f>Dados!B235</f>
        <v>32177</v>
      </c>
      <c r="D234" s="31">
        <f t="shared" si="6"/>
        <v>70</v>
      </c>
      <c r="E234" s="32">
        <f>if(A234&lt;=Dados!$E$3,C234,C234- INDIRECT(ADDRESS(IF(A234&lt;=Dados!$E$3,1,A234-Dados!$E$3)+1,3)))</f>
        <v>2732</v>
      </c>
      <c r="F234" s="33">
        <f>Dados!$E$2-E234</f>
        <v>615392</v>
      </c>
      <c r="G234" s="34">
        <f>iferror(D235*Dados!$E$3*Dados!$E$2/(E234*F234),"Sem infectados!")</f>
        <v>1.142678551</v>
      </c>
      <c r="H234" s="32">
        <f>if(A233&lt;=Dados!$E$3,H233+Dados!$E$6*H233*(Dados!$E$2-H233)/(Dados!$E$3*Dados!$E$2),H233+Dados!$E$6*(H233-INDIRECT(ADDRESS(IF(A233&lt;=Dados!$E$3,1,A233-Dados!$E$3)+1,8)))*(Dados!$E$2-H233)/(Dados!$E$3*Dados!$E$2))</f>
        <v>4019.516786</v>
      </c>
      <c r="I234" s="35">
        <f t="shared" si="1"/>
        <v>792843860.9</v>
      </c>
      <c r="J234" s="36">
        <f t="shared" si="2"/>
        <v>3201727546</v>
      </c>
      <c r="K234" s="16">
        <f t="shared" si="5"/>
        <v>1.136882757</v>
      </c>
    </row>
    <row r="235">
      <c r="A235" s="18">
        <v>234.0</v>
      </c>
      <c r="B235" s="30">
        <f>Dados!A236</f>
        <v>44151</v>
      </c>
      <c r="C235" s="9">
        <f>Dados!B236</f>
        <v>32399</v>
      </c>
      <c r="D235" s="31">
        <f t="shared" si="6"/>
        <v>222</v>
      </c>
      <c r="E235" s="32">
        <f>if(A235&lt;=Dados!$E$3,C235,C235- INDIRECT(ADDRESS(IF(A235&lt;=Dados!$E$3,1,A235-Dados!$E$3)+1,3)))</f>
        <v>2818</v>
      </c>
      <c r="F235" s="33">
        <f>Dados!$E$2-E235</f>
        <v>615306</v>
      </c>
      <c r="G235" s="34">
        <f>iferror(D236*Dados!$E$3*Dados!$E$2/(E235*F235),"Sem infectados!")</f>
        <v>1.552143578</v>
      </c>
      <c r="H235" s="32">
        <f>if(A234&lt;=Dados!$E$3,H234+Dados!$E$6*H234*(Dados!$E$2-H234)/(Dados!$E$3*Dados!$E$2),H234+Dados!$E$6*(H234-INDIRECT(ADDRESS(IF(A234&lt;=Dados!$E$3,1,A234-Dados!$E$3)+1,8)))*(Dados!$E$2-H234)/(Dados!$E$3*Dados!$E$2))</f>
        <v>4087.504714</v>
      </c>
      <c r="I235" s="35">
        <f t="shared" si="1"/>
        <v>801540765.3</v>
      </c>
      <c r="J235" s="36">
        <f t="shared" si="2"/>
        <v>3176653618</v>
      </c>
      <c r="K235" s="16">
        <f t="shared" si="5"/>
        <v>1.183891163</v>
      </c>
    </row>
    <row r="236">
      <c r="A236" s="18">
        <v>235.0</v>
      </c>
      <c r="B236" s="30">
        <f>Dados!A237</f>
        <v>44152</v>
      </c>
      <c r="C236" s="9">
        <f>Dados!B237</f>
        <v>32710</v>
      </c>
      <c r="D236" s="31">
        <f t="shared" si="6"/>
        <v>311</v>
      </c>
      <c r="E236" s="32">
        <f>if(A236&lt;=Dados!$E$3,C236,C236- INDIRECT(ADDRESS(IF(A236&lt;=Dados!$E$3,1,A236-Dados!$E$3)+1,3)))</f>
        <v>3039</v>
      </c>
      <c r="F236" s="33">
        <f>Dados!$E$2-E236</f>
        <v>615085</v>
      </c>
      <c r="G236" s="34">
        <f>iferror(D237*Dados!$E$3*Dados!$E$2/(E236*F236),"Sem infectados!")</f>
        <v>0.5925810723</v>
      </c>
      <c r="H236" s="32">
        <f>if(A235&lt;=Dados!$E$3,H235+Dados!$E$6*H235*(Dados!$E$2-H235)/(Dados!$E$3*Dados!$E$2),H235+Dados!$E$6*(H235-INDIRECT(ADDRESS(IF(A235&lt;=Dados!$E$3,1,A235-Dados!$E$3)+1,8)))*(Dados!$E$2-H235)/(Dados!$E$3*Dados!$E$2))</f>
        <v>4156.586642</v>
      </c>
      <c r="I236" s="35">
        <f t="shared" si="1"/>
        <v>815297414.4</v>
      </c>
      <c r="J236" s="36">
        <f t="shared" si="2"/>
        <v>3141693293</v>
      </c>
      <c r="K236" s="16">
        <f t="shared" si="5"/>
        <v>1.150973446</v>
      </c>
    </row>
    <row r="237">
      <c r="A237" s="18">
        <v>236.0</v>
      </c>
      <c r="B237" s="30">
        <f>Dados!A238</f>
        <v>44153</v>
      </c>
      <c r="C237" s="9">
        <f>Dados!B238</f>
        <v>32838</v>
      </c>
      <c r="D237" s="31">
        <f t="shared" si="6"/>
        <v>128</v>
      </c>
      <c r="E237" s="32">
        <f>if(A237&lt;=Dados!$E$3,C237,C237- INDIRECT(ADDRESS(IF(A237&lt;=Dados!$E$3,1,A237-Dados!$E$3)+1,3)))</f>
        <v>2985</v>
      </c>
      <c r="F237" s="33">
        <f>Dados!$E$2-E237</f>
        <v>615139</v>
      </c>
      <c r="G237" s="34">
        <f>iferror(D238*Dados!$E$3*Dados!$E$2/(E237*F237),"Sem infectados!")</f>
        <v>1.592952202</v>
      </c>
      <c r="H237" s="32">
        <f>if(A236&lt;=Dados!$E$3,H236+Dados!$E$6*H236*(Dados!$E$2-H236)/(Dados!$E$3*Dados!$E$2),H236+Dados!$E$6*(H236-INDIRECT(ADDRESS(IF(A236&lt;=Dados!$E$3,1,A236-Dados!$E$3)+1,8)))*(Dados!$E$2-H236)/(Dados!$E$3*Dados!$E$2))</f>
        <v>4226.77901</v>
      </c>
      <c r="I237" s="35">
        <f t="shared" si="1"/>
        <v>818601966.6</v>
      </c>
      <c r="J237" s="36">
        <f t="shared" si="2"/>
        <v>3127360670</v>
      </c>
      <c r="K237" s="16">
        <f t="shared" si="5"/>
        <v>1.144280701</v>
      </c>
    </row>
    <row r="238">
      <c r="A238" s="18">
        <v>237.0</v>
      </c>
      <c r="B238" s="30">
        <f>Dados!A239</f>
        <v>44154</v>
      </c>
      <c r="C238" s="9">
        <f>Dados!B239</f>
        <v>33176</v>
      </c>
      <c r="D238" s="31">
        <f t="shared" si="6"/>
        <v>338</v>
      </c>
      <c r="E238" s="32">
        <f>if(A238&lt;=Dados!$E$3,C238,C238- INDIRECT(ADDRESS(IF(A238&lt;=Dados!$E$3,1,A238-Dados!$E$3)+1,3)))</f>
        <v>3071</v>
      </c>
      <c r="F238" s="33">
        <f>Dados!$E$2-E238</f>
        <v>615053</v>
      </c>
      <c r="G238" s="34">
        <f>iferror(D239*Dados!$E$3*Dados!$E$2/(E238*F238),"Sem infectados!")</f>
        <v>0.5818553145</v>
      </c>
      <c r="H238" s="32">
        <f>if(A237&lt;=Dados!$E$3,H237+Dados!$E$6*H237*(Dados!$E$2-H237)/(Dados!$E$3*Dados!$E$2),H237+Dados!$E$6*(H237-INDIRECT(ADDRESS(IF(A237&lt;=Dados!$E$3,1,A237-Dados!$E$3)+1,8)))*(Dados!$E$2-H237)/(Dados!$E$3*Dados!$E$2))</f>
        <v>4298.098461</v>
      </c>
      <c r="I238" s="35">
        <f t="shared" si="1"/>
        <v>833933197.3</v>
      </c>
      <c r="J238" s="36">
        <f t="shared" si="2"/>
        <v>3089671094</v>
      </c>
      <c r="K238" s="16">
        <f t="shared" si="5"/>
        <v>1.103773756</v>
      </c>
    </row>
    <row r="239">
      <c r="A239" s="18">
        <v>238.0</v>
      </c>
      <c r="B239" s="30">
        <f>Dados!A240</f>
        <v>44155</v>
      </c>
      <c r="C239" s="9">
        <f>Dados!B240</f>
        <v>33303</v>
      </c>
      <c r="D239" s="31">
        <f t="shared" si="6"/>
        <v>127</v>
      </c>
      <c r="E239" s="32">
        <f>if(A239&lt;=Dados!$E$3,C239,C239- INDIRECT(ADDRESS(IF(A239&lt;=Dados!$E$3,1,A239-Dados!$E$3)+1,3)))</f>
        <v>2996</v>
      </c>
      <c r="F239" s="33">
        <f>Dados!$E$2-E239</f>
        <v>615128</v>
      </c>
      <c r="G239" s="34">
        <f>iferror(D240*Dados!$E$3*Dados!$E$2/(E239*F239),"Sem infectados!")</f>
        <v>0.6996528464</v>
      </c>
      <c r="H239" s="32">
        <f>if(A238&lt;=Dados!$E$3,H238+Dados!$E$6*H238*(Dados!$E$2-H238)/(Dados!$E$3*Dados!$E$2),H238+Dados!$E$6*(H238-INDIRECT(ADDRESS(IF(A238&lt;=Dados!$E$3,1,A238-Dados!$E$3)+1,8)))*(Dados!$E$2-H238)/(Dados!$E$3*Dados!$E$2))</f>
        <v>4370.561853</v>
      </c>
      <c r="I239" s="35">
        <f t="shared" si="1"/>
        <v>837085977.2</v>
      </c>
      <c r="J239" s="36">
        <f t="shared" si="2"/>
        <v>3075568682</v>
      </c>
      <c r="K239" s="16">
        <f t="shared" si="5"/>
        <v>1.081938507</v>
      </c>
    </row>
    <row r="240">
      <c r="A240" s="18">
        <v>239.0</v>
      </c>
      <c r="B240" s="30">
        <f>Dados!A241</f>
        <v>44156</v>
      </c>
      <c r="C240" s="9">
        <f>Dados!B241</f>
        <v>33452</v>
      </c>
      <c r="D240" s="31">
        <f t="shared" si="6"/>
        <v>149</v>
      </c>
      <c r="E240" s="32">
        <f>if(A240&lt;=Dados!$E$3,C240,C240- INDIRECT(ADDRESS(IF(A240&lt;=Dados!$E$3,1,A240-Dados!$E$3)+1,3)))</f>
        <v>2971</v>
      </c>
      <c r="F240" s="33">
        <f>Dados!$E$2-E240</f>
        <v>615153</v>
      </c>
      <c r="G240" s="34">
        <f>iferror(D241*Dados!$E$3*Dados!$E$2/(E240*F240),"Sem infectados!")</f>
        <v>0.1751941369</v>
      </c>
      <c r="H240" s="32">
        <f>if(A239&lt;=Dados!$E$3,H239+Dados!$E$6*H239*(Dados!$E$2-H239)/(Dados!$E$3*Dados!$E$2),H239+Dados!$E$6*(H239-INDIRECT(ADDRESS(IF(A239&lt;=Dados!$E$3,1,A239-Dados!$E$3)+1,8)))*(Dados!$E$2-H239)/(Dados!$E$3*Dados!$E$2))</f>
        <v>4444.186249</v>
      </c>
      <c r="I240" s="35">
        <f t="shared" si="1"/>
        <v>841453258.6</v>
      </c>
      <c r="J240" s="36">
        <f t="shared" si="2"/>
        <v>3059064455</v>
      </c>
      <c r="K240" s="16">
        <f t="shared" si="5"/>
        <v>1.018728335</v>
      </c>
    </row>
    <row r="241">
      <c r="A241" s="18">
        <v>240.0</v>
      </c>
      <c r="B241" s="30">
        <f>Dados!A242</f>
        <v>44157</v>
      </c>
      <c r="C241" s="9">
        <f>Dados!B242</f>
        <v>33489</v>
      </c>
      <c r="D241" s="31">
        <f t="shared" si="6"/>
        <v>37</v>
      </c>
      <c r="E241" s="32">
        <f>if(A241&lt;=Dados!$E$3,C241,C241- INDIRECT(ADDRESS(IF(A241&lt;=Dados!$E$3,1,A241-Dados!$E$3)+1,3)))</f>
        <v>2956</v>
      </c>
      <c r="F241" s="33">
        <f>Dados!$E$2-E241</f>
        <v>615168</v>
      </c>
      <c r="G241" s="34">
        <f>iferror(D242*Dados!$E$3*Dados!$E$2/(E241*F241),"Sem infectados!")</f>
        <v>1.394354159</v>
      </c>
      <c r="H241" s="32">
        <f>if(A240&lt;=Dados!$E$3,H240+Dados!$E$6*H240*(Dados!$E$2-H240)/(Dados!$E$3*Dados!$E$2),H240+Dados!$E$6*(H240-INDIRECT(ADDRESS(IF(A240&lt;=Dados!$E$3,1,A240-Dados!$E$3)+1,8)))*(Dados!$E$2-H240)/(Dados!$E$3*Dados!$E$2))</f>
        <v>4518.988927</v>
      </c>
      <c r="I241" s="35">
        <f t="shared" si="1"/>
        <v>839261541.6</v>
      </c>
      <c r="J241" s="36">
        <f t="shared" si="2"/>
        <v>3054972972</v>
      </c>
      <c r="K241" s="16">
        <f t="shared" si="5"/>
        <v>1.022057873</v>
      </c>
    </row>
    <row r="242">
      <c r="A242" s="18">
        <v>241.0</v>
      </c>
      <c r="B242" s="30">
        <f>Dados!A243</f>
        <v>44158</v>
      </c>
      <c r="C242" s="9">
        <f>Dados!B243</f>
        <v>33782</v>
      </c>
      <c r="D242" s="31">
        <f t="shared" si="6"/>
        <v>293</v>
      </c>
      <c r="E242" s="32">
        <f>if(A242&lt;=Dados!$E$3,C242,C242- INDIRECT(ADDRESS(IF(A242&lt;=Dados!$E$3,1,A242-Dados!$E$3)+1,3)))</f>
        <v>3006</v>
      </c>
      <c r="F242" s="33">
        <f>Dados!$E$2-E242</f>
        <v>615118</v>
      </c>
      <c r="G242" s="34">
        <f>iferror(D243*Dados!$E$3*Dados!$E$2/(E242*F242),"Sem infectados!")</f>
        <v>1.202788739</v>
      </c>
      <c r="H242" s="32">
        <f>if(A241&lt;=Dados!$E$3,H241+Dados!$E$6*H241*(Dados!$E$2-H241)/(Dados!$E$3*Dados!$E$2),H241+Dados!$E$6*(H241-INDIRECT(ADDRESS(IF(A241&lt;=Dados!$E$3,1,A241-Dados!$E$3)+1,8)))*(Dados!$E$2-H241)/(Dados!$E$3*Dados!$E$2))</f>
        <v>4594.987378</v>
      </c>
      <c r="I242" s="35">
        <f t="shared" si="1"/>
        <v>851881705.8</v>
      </c>
      <c r="J242" s="36">
        <f t="shared" si="2"/>
        <v>3022669541</v>
      </c>
      <c r="K242" s="16">
        <f t="shared" si="5"/>
        <v>1.053771885</v>
      </c>
    </row>
    <row r="243">
      <c r="A243" s="18">
        <v>242.0</v>
      </c>
      <c r="B243" s="30">
        <f>Dados!A244</f>
        <v>44159</v>
      </c>
      <c r="C243" s="9">
        <f>Dados!B244</f>
        <v>34039</v>
      </c>
      <c r="D243" s="31">
        <f t="shared" si="6"/>
        <v>257</v>
      </c>
      <c r="E243" s="32">
        <f>if(A243&lt;=Dados!$E$3,C243,C243- INDIRECT(ADDRESS(IF(A243&lt;=Dados!$E$3,1,A243-Dados!$E$3)+1,3)))</f>
        <v>3017</v>
      </c>
      <c r="F243" s="33">
        <f>Dados!$E$2-E243</f>
        <v>615107</v>
      </c>
      <c r="G243" s="34">
        <f>iferror(D244*Dados!$E$3*Dados!$E$2/(E243*F243),"Sem infectados!")</f>
        <v>1.501528342</v>
      </c>
      <c r="H243" s="32">
        <f>if(A242&lt;=Dados!$E$3,H242+Dados!$E$6*H242*(Dados!$E$2-H242)/(Dados!$E$3*Dados!$E$2),H242+Dados!$E$6*(H242-INDIRECT(ADDRESS(IF(A242&lt;=Dados!$E$3,1,A242-Dados!$E$3)+1,8)))*(Dados!$E$2-H242)/(Dados!$E$3*Dados!$E$2))</f>
        <v>4672.199305</v>
      </c>
      <c r="I243" s="35">
        <f t="shared" si="1"/>
        <v>862408983.1</v>
      </c>
      <c r="J243" s="36">
        <f t="shared" si="2"/>
        <v>2994476481</v>
      </c>
      <c r="K243" s="16">
        <f t="shared" si="5"/>
        <v>1.07017581</v>
      </c>
    </row>
    <row r="244">
      <c r="A244" s="18">
        <v>243.0</v>
      </c>
      <c r="B244" s="30">
        <f>Dados!A245</f>
        <v>44160</v>
      </c>
      <c r="C244" s="9">
        <f>Dados!B245</f>
        <v>34361</v>
      </c>
      <c r="D244" s="31">
        <f t="shared" si="6"/>
        <v>322</v>
      </c>
      <c r="E244" s="32">
        <f>if(A244&lt;=Dados!$E$3,C244,C244- INDIRECT(ADDRESS(IF(A244&lt;=Dados!$E$3,1,A244-Dados!$E$3)+1,3)))</f>
        <v>3096</v>
      </c>
      <c r="F244" s="33">
        <f>Dados!$E$2-E244</f>
        <v>615028</v>
      </c>
      <c r="G244" s="34">
        <f>iferror(D245*Dados!$E$3*Dados!$E$2/(E244*F244),"Sem infectados!")</f>
        <v>1.104368665</v>
      </c>
      <c r="H244" s="32">
        <f>if(A243&lt;=Dados!$E$3,H243+Dados!$E$6*H243*(Dados!$E$2-H243)/(Dados!$E$3*Dados!$E$2),H243+Dados!$E$6*(H243-INDIRECT(ADDRESS(IF(A243&lt;=Dados!$E$3,1,A243-Dados!$E$3)+1,8)))*(Dados!$E$2-H243)/(Dados!$E$3*Dados!$E$2))</f>
        <v>4750.642628</v>
      </c>
      <c r="I244" s="35">
        <f t="shared" si="1"/>
        <v>876773263.7</v>
      </c>
      <c r="J244" s="36">
        <f t="shared" si="2"/>
        <v>2959339320</v>
      </c>
      <c r="K244" s="16">
        <f t="shared" si="5"/>
        <v>1.054608185</v>
      </c>
    </row>
    <row r="245">
      <c r="A245" s="18">
        <v>244.0</v>
      </c>
      <c r="B245" s="30">
        <f>Dados!A246</f>
        <v>44161</v>
      </c>
      <c r="C245" s="9">
        <f>Dados!B246</f>
        <v>34604</v>
      </c>
      <c r="D245" s="31">
        <f t="shared" si="6"/>
        <v>243</v>
      </c>
      <c r="E245" s="32">
        <f>if(A245&lt;=Dados!$E$3,C245,C245- INDIRECT(ADDRESS(IF(A245&lt;=Dados!$E$3,1,A245-Dados!$E$3)+1,3)))</f>
        <v>2794</v>
      </c>
      <c r="F245" s="33">
        <f>Dados!$E$2-E245</f>
        <v>615330</v>
      </c>
      <c r="G245" s="34">
        <f>iferror(D246*Dados!$E$3*Dados!$E$2/(E245*F245),"Sem infectados!")</f>
        <v>1.162736031</v>
      </c>
      <c r="H245" s="32">
        <f>if(A244&lt;=Dados!$E$3,H244+Dados!$E$6*H244*(Dados!$E$2-H244)/(Dados!$E$3*Dados!$E$2),H244+Dados!$E$6*(H244-INDIRECT(ADDRESS(IF(A244&lt;=Dados!$E$3,1,A244-Dados!$E$3)+1,8)))*(Dados!$E$2-H244)/(Dados!$E$3*Dados!$E$2))</f>
        <v>4830.335481</v>
      </c>
      <c r="I245" s="35">
        <f t="shared" si="1"/>
        <v>886471098.9</v>
      </c>
      <c r="J245" s="36">
        <f t="shared" si="2"/>
        <v>2932960061</v>
      </c>
      <c r="K245" s="16">
        <f t="shared" si="5"/>
        <v>1.053053843</v>
      </c>
    </row>
    <row r="246">
      <c r="A246" s="18">
        <v>245.0</v>
      </c>
      <c r="B246" s="30">
        <f>Dados!A247</f>
        <v>44162</v>
      </c>
      <c r="C246" s="9">
        <f>Dados!B247</f>
        <v>34835</v>
      </c>
      <c r="D246" s="31">
        <f t="shared" si="6"/>
        <v>231</v>
      </c>
      <c r="E246" s="32">
        <f>if(A246&lt;=Dados!$E$3,C246,C246- INDIRECT(ADDRESS(IF(A246&lt;=Dados!$E$3,1,A246-Dados!$E$3)+1,3)))</f>
        <v>2811</v>
      </c>
      <c r="F246" s="33">
        <f>Dados!$E$2-E246</f>
        <v>615313</v>
      </c>
      <c r="G246" s="34">
        <f>iferror(D247*Dados!$E$3*Dados!$E$2/(E246*F246),"Sem infectados!")</f>
        <v>0.335213506</v>
      </c>
      <c r="H246" s="32">
        <f>if(A245&lt;=Dados!$E$3,H245+Dados!$E$6*H245*(Dados!$E$2-H245)/(Dados!$E$3*Dados!$E$2),H245+Dados!$E$6*(H245-INDIRECT(ADDRESS(IF(A245&lt;=Dados!$E$3,1,A245-Dados!$E$3)+1,8)))*(Dados!$E$2-H245)/(Dados!$E$3*Dados!$E$2))</f>
        <v>4911.296219</v>
      </c>
      <c r="I246" s="35">
        <f t="shared" si="1"/>
        <v>895428048</v>
      </c>
      <c r="J246" s="36">
        <f t="shared" si="2"/>
        <v>2907992976</v>
      </c>
      <c r="K246" s="16">
        <f t="shared" si="5"/>
        <v>1.016031106</v>
      </c>
    </row>
    <row r="247">
      <c r="A247" s="18">
        <v>246.0</v>
      </c>
      <c r="B247" s="30">
        <f>Dados!A248</f>
        <v>44163</v>
      </c>
      <c r="C247" s="9">
        <f>Dados!B248</f>
        <v>34902</v>
      </c>
      <c r="D247" s="31">
        <f t="shared" si="6"/>
        <v>67</v>
      </c>
      <c r="E247" s="32">
        <f>if(A247&lt;=Dados!$E$3,C247,C247- INDIRECT(ADDRESS(IF(A247&lt;=Dados!$E$3,1,A247-Dados!$E$3)+1,3)))</f>
        <v>2795</v>
      </c>
      <c r="F247" s="33">
        <f>Dados!$E$2-E247</f>
        <v>615329</v>
      </c>
      <c r="G247" s="34">
        <f>iferror(D248*Dados!$E$3*Dados!$E$2/(E247*F247),"Sem infectados!")</f>
        <v>0.2415214368</v>
      </c>
      <c r="H247" s="32">
        <f>if(A246&lt;=Dados!$E$3,H246+Dados!$E$6*H246*(Dados!$E$2-H246)/(Dados!$E$3*Dados!$E$2),H246+Dados!$E$6*(H246-INDIRECT(ADDRESS(IF(A246&lt;=Dados!$E$3,1,A246-Dados!$E$3)+1,8)))*(Dados!$E$2-H246)/(Dados!$E$3*Dados!$E$2))</f>
        <v>4993.543409</v>
      </c>
      <c r="I247" s="35">
        <f t="shared" si="1"/>
        <v>894515775.6</v>
      </c>
      <c r="J247" s="36">
        <f t="shared" si="2"/>
        <v>2900771407</v>
      </c>
      <c r="K247" s="16">
        <f t="shared" si="5"/>
        <v>0.993241891</v>
      </c>
    </row>
    <row r="248">
      <c r="A248" s="18">
        <v>247.0</v>
      </c>
      <c r="B248" s="30">
        <f>Dados!A249</f>
        <v>44164</v>
      </c>
      <c r="C248" s="9">
        <f>Dados!B249</f>
        <v>34950</v>
      </c>
      <c r="D248" s="31">
        <f t="shared" si="6"/>
        <v>48</v>
      </c>
      <c r="E248" s="32">
        <f>if(A248&lt;=Dados!$E$3,C248,C248- INDIRECT(ADDRESS(IF(A248&lt;=Dados!$E$3,1,A248-Dados!$E$3)+1,3)))</f>
        <v>2773</v>
      </c>
      <c r="F248" s="33">
        <f>Dados!$E$2-E248</f>
        <v>615351</v>
      </c>
      <c r="G248" s="34">
        <f>iferror(D249*Dados!$E$3*Dados!$E$2/(E248*F248),"Sem infectados!")</f>
        <v>1.146144305</v>
      </c>
      <c r="H248" s="32">
        <f>if(A247&lt;=Dados!$E$3,H247+Dados!$E$6*H247*(Dados!$E$2-H247)/(Dados!$E$3*Dados!$E$2),H247+Dados!$E$6*(H247-INDIRECT(ADDRESS(IF(A247&lt;=Dados!$E$3,1,A247-Dados!$E$3)+1,8)))*(Dados!$E$2-H247)/(Dados!$E$3*Dados!$E$2))</f>
        <v>5077.095842</v>
      </c>
      <c r="I248" s="35">
        <f t="shared" si="1"/>
        <v>892390402.8</v>
      </c>
      <c r="J248" s="36">
        <f t="shared" si="2"/>
        <v>2895603265</v>
      </c>
      <c r="K248" s="16">
        <f t="shared" si="5"/>
        <v>1.001728983</v>
      </c>
    </row>
    <row r="249">
      <c r="A249" s="18">
        <v>248.0</v>
      </c>
      <c r="B249" s="30">
        <f>Dados!A250</f>
        <v>44165</v>
      </c>
      <c r="C249" s="9">
        <f>Dados!B250</f>
        <v>35176</v>
      </c>
      <c r="D249" s="31">
        <f t="shared" si="6"/>
        <v>226</v>
      </c>
      <c r="E249" s="32">
        <f>if(A249&lt;=Dados!$E$3,C249,C249- INDIRECT(ADDRESS(IF(A249&lt;=Dados!$E$3,1,A249-Dados!$E$3)+1,3)))</f>
        <v>2777</v>
      </c>
      <c r="F249" s="33">
        <f>Dados!$E$2-E249</f>
        <v>615347</v>
      </c>
      <c r="G249" s="34">
        <f>iferror(D250*Dados!$E$3*Dados!$E$2/(E249*F249),"Sem infectados!")</f>
        <v>1.321746539</v>
      </c>
      <c r="H249" s="32">
        <f>if(A248&lt;=Dados!$E$3,H248+Dados!$E$6*H248*(Dados!$E$2-H248)/(Dados!$E$3*Dados!$E$2),H248+Dados!$E$6*(H248-INDIRECT(ADDRESS(IF(A248&lt;=Dados!$E$3,1,A248-Dados!$E$3)+1,8)))*(Dados!$E$2-H248)/(Dados!$E$3*Dados!$E$2))</f>
        <v>5161.972525</v>
      </c>
      <c r="I249" s="35">
        <f t="shared" si="1"/>
        <v>900841845.3</v>
      </c>
      <c r="J249" s="36">
        <f t="shared" si="2"/>
        <v>2871331855</v>
      </c>
      <c r="K249" s="16">
        <f t="shared" si="5"/>
        <v>1.03595737</v>
      </c>
    </row>
    <row r="250">
      <c r="A250" s="18">
        <v>249.0</v>
      </c>
      <c r="B250" s="30">
        <f>Dados!A251</f>
        <v>44166</v>
      </c>
      <c r="C250" s="9">
        <f>Dados!B251</f>
        <v>35437</v>
      </c>
      <c r="D250" s="31">
        <f t="shared" si="6"/>
        <v>261</v>
      </c>
      <c r="E250" s="32">
        <f>if(A250&lt;=Dados!$E$3,C250,C250- INDIRECT(ADDRESS(IF(A250&lt;=Dados!$E$3,1,A250-Dados!$E$3)+1,3)))</f>
        <v>2727</v>
      </c>
      <c r="F250" s="33">
        <f>Dados!$E$2-E250</f>
        <v>615397</v>
      </c>
      <c r="G250" s="34">
        <f>iferror(D251*Dados!$E$3*Dados!$E$2/(E250*F250),"Sem infectados!")</f>
        <v>1.093198407</v>
      </c>
      <c r="H250" s="32">
        <f>if(A249&lt;=Dados!$E$3,H249+Dados!$E$6*H249*(Dados!$E$2-H249)/(Dados!$E$3*Dados!$E$2),H249+Dados!$E$6*(H249-INDIRECT(ADDRESS(IF(A249&lt;=Dados!$E$3,1,A249-Dados!$E$3)+1,8)))*(Dados!$E$2-H249)/(Dados!$E$3*Dados!$E$2))</f>
        <v>5248.192688</v>
      </c>
      <c r="I250" s="35">
        <f t="shared" si="1"/>
        <v>911364086.9</v>
      </c>
      <c r="J250" s="36">
        <f t="shared" si="2"/>
        <v>2843428705</v>
      </c>
      <c r="K250" s="16">
        <f t="shared" si="5"/>
        <v>1.049248913</v>
      </c>
    </row>
    <row r="251">
      <c r="A251" s="18">
        <v>250.0</v>
      </c>
      <c r="B251" s="30">
        <f>Dados!A252</f>
        <v>44167</v>
      </c>
      <c r="C251" s="9">
        <f>Dados!B252</f>
        <v>35649</v>
      </c>
      <c r="D251" s="31">
        <f t="shared" si="6"/>
        <v>212</v>
      </c>
      <c r="E251" s="32">
        <f>if(A251&lt;=Dados!$E$3,C251,C251- INDIRECT(ADDRESS(IF(A251&lt;=Dados!$E$3,1,A251-Dados!$E$3)+1,3)))</f>
        <v>2811</v>
      </c>
      <c r="F251" s="33">
        <f>Dados!$E$2-E251</f>
        <v>615313</v>
      </c>
      <c r="G251" s="34">
        <f>iferror(D252*Dados!$E$3*Dados!$E$2/(E251*F251),"Sem infectados!")</f>
        <v>0.9656150248</v>
      </c>
      <c r="H251" s="32">
        <f>if(A250&lt;=Dados!$E$3,H250+Dados!$E$6*H250*(Dados!$E$2-H250)/(Dados!$E$3*Dados!$E$2),H250+Dados!$E$6*(H250-INDIRECT(ADDRESS(IF(A250&lt;=Dados!$E$3,1,A250-Dados!$E$3)+1,8)))*(Dados!$E$2-H250)/(Dados!$E$3*Dados!$E$2))</f>
        <v>5335.775778</v>
      </c>
      <c r="I251" s="35">
        <f t="shared" si="1"/>
        <v>918891562.7</v>
      </c>
      <c r="J251" s="36">
        <f t="shared" si="2"/>
        <v>2820864354</v>
      </c>
      <c r="K251" s="16">
        <f t="shared" si="5"/>
        <v>1.065607989</v>
      </c>
    </row>
    <row r="252">
      <c r="A252" s="18">
        <v>251.0</v>
      </c>
      <c r="B252" s="30">
        <f>Dados!A253</f>
        <v>44168</v>
      </c>
      <c r="C252" s="9">
        <f>Dados!B253</f>
        <v>35842</v>
      </c>
      <c r="D252" s="31">
        <f t="shared" si="6"/>
        <v>193</v>
      </c>
      <c r="E252" s="32">
        <f>if(A252&lt;=Dados!$E$3,C252,C252- INDIRECT(ADDRESS(IF(A252&lt;=Dados!$E$3,1,A252-Dados!$E$3)+1,3)))</f>
        <v>2666</v>
      </c>
      <c r="F252" s="33">
        <f>Dados!$E$2-E252</f>
        <v>615458</v>
      </c>
      <c r="G252" s="34">
        <f>iferror(D253*Dados!$E$3*Dados!$E$2/(E252*F252),"Sem infectados!")</f>
        <v>0.9809751815</v>
      </c>
      <c r="H252" s="32">
        <f>if(A251&lt;=Dados!$E$3,H251+Dados!$E$6*H251*(Dados!$E$2-H251)/(Dados!$E$3*Dados!$E$2),H251+Dados!$E$6*(H251-INDIRECT(ADDRESS(IF(A251&lt;=Dados!$E$3,1,A251-Dados!$E$3)+1,8)))*(Dados!$E$2-H251)/(Dados!$E$3*Dados!$E$2))</f>
        <v>5424.741467</v>
      </c>
      <c r="I252" s="35">
        <f t="shared" si="1"/>
        <v>925209616.6</v>
      </c>
      <c r="J252" s="36">
        <f t="shared" si="2"/>
        <v>2800400444</v>
      </c>
      <c r="K252" s="16">
        <f t="shared" si="5"/>
        <v>1.064223022</v>
      </c>
    </row>
    <row r="253">
      <c r="A253" s="18">
        <v>252.0</v>
      </c>
      <c r="B253" s="30">
        <f>Dados!A254</f>
        <v>44169</v>
      </c>
      <c r="C253" s="9">
        <f>Dados!B254</f>
        <v>36028</v>
      </c>
      <c r="D253" s="31">
        <f t="shared" si="6"/>
        <v>186</v>
      </c>
      <c r="E253" s="32">
        <f>if(A253&lt;=Dados!$E$3,C253,C253- INDIRECT(ADDRESS(IF(A253&lt;=Dados!$E$3,1,A253-Dados!$E$3)+1,3)))</f>
        <v>2725</v>
      </c>
      <c r="F253" s="33">
        <f>Dados!$E$2-E253</f>
        <v>615399</v>
      </c>
      <c r="G253" s="34">
        <f>iferror(D254*Dados!$E$3*Dados!$E$2/(E253*F253),"Sem infectados!")</f>
        <v>0.665686975</v>
      </c>
      <c r="H253" s="32">
        <f>if(A252&lt;=Dados!$E$3,H252+Dados!$E$6*H252*(Dados!$E$2-H252)/(Dados!$E$3*Dados!$E$2),H252+Dados!$E$6*(H252-INDIRECT(ADDRESS(IF(A252&lt;=Dados!$E$3,1,A252-Dados!$E$3)+1,8)))*(Dados!$E$2-H252)/(Dados!$E$3*Dados!$E$2))</f>
        <v>5515.109647</v>
      </c>
      <c r="I253" s="35">
        <f t="shared" si="1"/>
        <v>931036477.7</v>
      </c>
      <c r="J253" s="36">
        <f t="shared" si="2"/>
        <v>2780749243</v>
      </c>
      <c r="K253" s="16">
        <f t="shared" si="5"/>
        <v>1.037806599</v>
      </c>
    </row>
    <row r="254">
      <c r="A254" s="18">
        <v>253.0</v>
      </c>
      <c r="B254" s="30">
        <f>Dados!A255</f>
        <v>44170</v>
      </c>
      <c r="C254" s="9">
        <f>Dados!B255</f>
        <v>36157</v>
      </c>
      <c r="D254" s="31">
        <f t="shared" si="6"/>
        <v>129</v>
      </c>
      <c r="E254" s="32">
        <f>if(A254&lt;=Dados!$E$3,C254,C254- INDIRECT(ADDRESS(IF(A254&lt;=Dados!$E$3,1,A254-Dados!$E$3)+1,3)))</f>
        <v>2705</v>
      </c>
      <c r="F254" s="33">
        <f>Dados!$E$2-E254</f>
        <v>615419</v>
      </c>
      <c r="G254" s="34">
        <f>iferror(D255*Dados!$E$3*Dados!$E$2/(E254*F254),"Sem infectados!")</f>
        <v>0.2495207745</v>
      </c>
      <c r="H254" s="32">
        <f>if(A253&lt;=Dados!$E$3,H253+Dados!$E$6*H253*(Dados!$E$2-H253)/(Dados!$E$3*Dados!$E$2),H253+Dados!$E$6*(H253-INDIRECT(ADDRESS(IF(A253&lt;=Dados!$E$3,1,A253-Dados!$E$3)+1,8)))*(Dados!$E$2-H253)/(Dados!$E$3*Dados!$E$2))</f>
        <v>5606.900432</v>
      </c>
      <c r="I254" s="35">
        <f t="shared" si="1"/>
        <v>933308583.6</v>
      </c>
      <c r="J254" s="36">
        <f t="shared" si="2"/>
        <v>2767160819</v>
      </c>
      <c r="K254" s="16">
        <f t="shared" si="5"/>
        <v>1.008082305</v>
      </c>
    </row>
    <row r="255">
      <c r="A255" s="18">
        <v>254.0</v>
      </c>
      <c r="B255" s="30">
        <f>Dados!A256</f>
        <v>44171</v>
      </c>
      <c r="C255" s="9">
        <f>Dados!B256</f>
        <v>36205</v>
      </c>
      <c r="D255" s="31">
        <f t="shared" si="6"/>
        <v>48</v>
      </c>
      <c r="E255" s="32">
        <f>if(A255&lt;=Dados!$E$3,C255,C255- INDIRECT(ADDRESS(IF(A255&lt;=Dados!$E$3,1,A255-Dados!$E$3)+1,3)))</f>
        <v>2716</v>
      </c>
      <c r="F255" s="33">
        <f>Dados!$E$2-E255</f>
        <v>615408</v>
      </c>
      <c r="G255" s="34">
        <f>iferror(D256*Dados!$E$3*Dados!$E$2/(E255*F255),"Sem infectados!")</f>
        <v>1.299524466</v>
      </c>
      <c r="H255" s="32">
        <f>if(A254&lt;=Dados!$E$3,H254+Dados!$E$6*H254*(Dados!$E$2-H254)/(Dados!$E$3*Dados!$E$2),H254+Dados!$E$6*(H254-INDIRECT(ADDRESS(IF(A254&lt;=Dados!$E$3,1,A254-Dados!$E$3)+1,8)))*(Dados!$E$2-H254)/(Dados!$E$3*Dados!$E$2))</f>
        <v>5700.134159</v>
      </c>
      <c r="I255" s="35">
        <f t="shared" si="1"/>
        <v>930546840</v>
      </c>
      <c r="J255" s="36">
        <f t="shared" si="2"/>
        <v>2762113157</v>
      </c>
      <c r="K255" s="16">
        <f t="shared" si="5"/>
        <v>1.017349783</v>
      </c>
    </row>
    <row r="256">
      <c r="A256" s="18">
        <v>255.0</v>
      </c>
      <c r="B256" s="30">
        <f>Dados!A257</f>
        <v>44172</v>
      </c>
      <c r="C256" s="9">
        <f>Dados!B257</f>
        <v>36456</v>
      </c>
      <c r="D256" s="31">
        <f t="shared" si="6"/>
        <v>251</v>
      </c>
      <c r="E256" s="32">
        <f>if(A256&lt;=Dados!$E$3,C256,C256- INDIRECT(ADDRESS(IF(A256&lt;=Dados!$E$3,1,A256-Dados!$E$3)+1,3)))</f>
        <v>2674</v>
      </c>
      <c r="F256" s="33">
        <f>Dados!$E$2-E256</f>
        <v>615450</v>
      </c>
      <c r="G256" s="34">
        <f>iferror(D257*Dados!$E$3*Dados!$E$2/(E256*F256),"Sem infectados!")</f>
        <v>0.9465029419</v>
      </c>
      <c r="H256" s="32">
        <f>if(A255&lt;=Dados!$E$3,H255+Dados!$E$6*H255*(Dados!$E$2-H255)/(Dados!$E$3*Dados!$E$2),H255+Dados!$E$6*(H255-INDIRECT(ADDRESS(IF(A255&lt;=Dados!$E$3,1,A255-Dados!$E$3)+1,8)))*(Dados!$E$2-H255)/(Dados!$E$3*Dados!$E$2))</f>
        <v>5794.831386</v>
      </c>
      <c r="I256" s="35">
        <f t="shared" si="1"/>
        <v>940107260.8</v>
      </c>
      <c r="J256" s="36">
        <f t="shared" si="2"/>
        <v>2735793141</v>
      </c>
      <c r="K256" s="16">
        <f t="shared" si="5"/>
        <v>1.03862569</v>
      </c>
    </row>
    <row r="257">
      <c r="A257" s="18">
        <v>256.0</v>
      </c>
      <c r="B257" s="30">
        <f>Dados!A258</f>
        <v>44173</v>
      </c>
      <c r="C257" s="9">
        <f>Dados!B258</f>
        <v>36636</v>
      </c>
      <c r="D257" s="31">
        <f t="shared" si="6"/>
        <v>180</v>
      </c>
      <c r="E257" s="32">
        <f>if(A257&lt;=Dados!$E$3,C257,C257- INDIRECT(ADDRESS(IF(A257&lt;=Dados!$E$3,1,A257-Dados!$E$3)+1,3)))</f>
        <v>2597</v>
      </c>
      <c r="F257" s="33">
        <f>Dados!$E$2-E257</f>
        <v>615527</v>
      </c>
      <c r="G257" s="34">
        <f>iferror(D258*Dados!$E$3*Dados!$E$2/(E257*F257),"Sem infectados!")</f>
        <v>0.9582037161</v>
      </c>
      <c r="H257" s="32">
        <f>if(A256&lt;=Dados!$E$3,H256+Dados!$E$6*H256*(Dados!$E$2-H256)/(Dados!$E$3*Dados!$E$2),H256+Dados!$E$6*(H256-INDIRECT(ADDRESS(IF(A256&lt;=Dados!$E$3,1,A256-Dados!$E$3)+1,8)))*(Dados!$E$2-H256)/(Dados!$E$3*Dados!$E$2))</f>
        <v>5891.012896</v>
      </c>
      <c r="I257" s="35">
        <f t="shared" si="1"/>
        <v>945254232</v>
      </c>
      <c r="J257" s="36">
        <f t="shared" si="2"/>
        <v>2716995810</v>
      </c>
      <c r="K257" s="16">
        <f t="shared" si="5"/>
        <v>1.022774593</v>
      </c>
    </row>
    <row r="258">
      <c r="A258" s="18">
        <v>257.0</v>
      </c>
      <c r="B258" s="30">
        <f>Dados!A259</f>
        <v>44174</v>
      </c>
      <c r="C258" s="9">
        <f>Dados!B259</f>
        <v>36813</v>
      </c>
      <c r="D258" s="31">
        <f t="shared" si="6"/>
        <v>177</v>
      </c>
      <c r="E258" s="32">
        <f>if(A258&lt;=Dados!$E$3,C258,C258- INDIRECT(ADDRESS(IF(A258&lt;=Dados!$E$3,1,A258-Dados!$E$3)+1,3)))</f>
        <v>2452</v>
      </c>
      <c r="F258" s="33">
        <f>Dados!$E$2-E258</f>
        <v>615672</v>
      </c>
      <c r="G258" s="34">
        <f>iferror(D259*Dados!$E$3*Dados!$E$2/(E258*F258),"Sem infectados!")</f>
        <v>1.238190662</v>
      </c>
      <c r="H258" s="32">
        <f>if(A257&lt;=Dados!$E$3,H257+Dados!$E$6*H257*(Dados!$E$2-H257)/(Dados!$E$3*Dados!$E$2),H257+Dados!$E$6*(H257-INDIRECT(ADDRESS(IF(A257&lt;=Dados!$E$3,1,A257-Dados!$E$3)+1,8)))*(Dados!$E$2-H257)/(Dados!$E$3*Dados!$E$2))</f>
        <v>5988.699693</v>
      </c>
      <c r="I258" s="35">
        <f t="shared" si="1"/>
        <v>950137489.4</v>
      </c>
      <c r="J258" s="36">
        <f t="shared" si="2"/>
        <v>2698574956</v>
      </c>
      <c r="K258" s="16">
        <f t="shared" si="5"/>
        <v>1.017194483</v>
      </c>
    </row>
    <row r="259">
      <c r="A259" s="18">
        <v>258.0</v>
      </c>
      <c r="B259" s="30">
        <f>Dados!A260</f>
        <v>44175</v>
      </c>
      <c r="C259" s="9">
        <f>Dados!B260</f>
        <v>37029</v>
      </c>
      <c r="D259" s="31">
        <f t="shared" si="6"/>
        <v>216</v>
      </c>
      <c r="E259" s="32">
        <f>if(A259&lt;=Dados!$E$3,C259,C259- INDIRECT(ADDRESS(IF(A259&lt;=Dados!$E$3,1,A259-Dados!$E$3)+1,3)))</f>
        <v>2425</v>
      </c>
      <c r="F259" s="33">
        <f>Dados!$E$2-E259</f>
        <v>615699</v>
      </c>
      <c r="G259" s="34">
        <f>iferror(D260*Dados!$E$3*Dados!$E$2/(E259*F259),"Sem infectados!")</f>
        <v>1.095431575</v>
      </c>
      <c r="H259" s="32">
        <f>if(A258&lt;=Dados!$E$3,H258+Dados!$E$6*H258*(Dados!$E$2-H258)/(Dados!$E$3*Dados!$E$2),H258+Dados!$E$6*(H258-INDIRECT(ADDRESS(IF(A258&lt;=Dados!$E$3,1,A258-Dados!$E$3)+1,8)))*(Dados!$E$2-H258)/(Dados!$E$3*Dados!$E$2))</f>
        <v>6087.913004</v>
      </c>
      <c r="I259" s="35">
        <f t="shared" si="1"/>
        <v>957350864.5</v>
      </c>
      <c r="J259" s="36">
        <f t="shared" si="2"/>
        <v>2676180158</v>
      </c>
      <c r="K259" s="16">
        <f t="shared" si="5"/>
        <v>1.007030219</v>
      </c>
    </row>
    <row r="260">
      <c r="A260" s="18">
        <v>259.0</v>
      </c>
      <c r="B260" s="30">
        <f>Dados!A261</f>
        <v>44176</v>
      </c>
      <c r="C260" s="9">
        <f>Dados!B261</f>
        <v>37218</v>
      </c>
      <c r="D260" s="31">
        <f t="shared" si="6"/>
        <v>189</v>
      </c>
      <c r="E260" s="32">
        <f>if(A260&lt;=Dados!$E$3,C260,C260- INDIRECT(ADDRESS(IF(A260&lt;=Dados!$E$3,1,A260-Dados!$E$3)+1,3)))</f>
        <v>2383</v>
      </c>
      <c r="F260" s="33">
        <f>Dados!$E$2-E260</f>
        <v>615741</v>
      </c>
      <c r="G260" s="34">
        <f>iferror(D261*Dados!$E$3*Dados!$E$2/(E260*F260),"Sem infectados!")</f>
        <v>0.8197781285</v>
      </c>
      <c r="H260" s="32">
        <f>if(A259&lt;=Dados!$E$3,H259+Dados!$E$6*H259*(Dados!$E$2-H259)/(Dados!$E$3*Dados!$E$2),H259+Dados!$E$6*(H259-INDIRECT(ADDRESS(IF(A259&lt;=Dados!$E$3,1,A259-Dados!$E$3)+1,8)))*(Dados!$E$2-H259)/(Dados!$E$3*Dados!$E$2))</f>
        <v>6188.674279</v>
      </c>
      <c r="I260" s="35">
        <f t="shared" si="1"/>
        <v>962819054.7</v>
      </c>
      <c r="J260" s="36">
        <f t="shared" si="2"/>
        <v>2656661255</v>
      </c>
      <c r="K260" s="16">
        <f t="shared" si="5"/>
        <v>0.9309740846</v>
      </c>
    </row>
    <row r="261">
      <c r="A261" s="18">
        <v>260.0</v>
      </c>
      <c r="B261" s="30">
        <f>Dados!A262</f>
        <v>44177</v>
      </c>
      <c r="C261" s="9">
        <f>Dados!B262</f>
        <v>37357</v>
      </c>
      <c r="D261" s="31">
        <f t="shared" si="6"/>
        <v>139</v>
      </c>
      <c r="E261" s="32">
        <f>if(A261&lt;=Dados!$E$3,C261,C261- INDIRECT(ADDRESS(IF(A261&lt;=Dados!$E$3,1,A261-Dados!$E$3)+1,3)))</f>
        <v>2455</v>
      </c>
      <c r="F261" s="33">
        <f>Dados!$E$2-E261</f>
        <v>615669</v>
      </c>
      <c r="G261" s="34">
        <f>iferror(D262*Dados!$E$3*Dados!$E$2/(E261*F261),"Sem infectados!")</f>
        <v>0.4752071334</v>
      </c>
      <c r="H261" s="32">
        <f>if(A260&lt;=Dados!$E$3,H260+Dados!$E$6*H260*(Dados!$E$2-H260)/(Dados!$E$3*Dados!$E$2),H260+Dados!$E$6*(H260-INDIRECT(ADDRESS(IF(A260&lt;=Dados!$E$3,1,A260-Dados!$E$3)+1,8)))*(Dados!$E$2-H260)/(Dados!$E$3*Dados!$E$2))</f>
        <v>6291.005188</v>
      </c>
      <c r="I261" s="35">
        <f t="shared" si="1"/>
        <v>965096033.6</v>
      </c>
      <c r="J261" s="36">
        <f t="shared" si="2"/>
        <v>2642351675</v>
      </c>
      <c r="K261" s="16">
        <f t="shared" si="5"/>
        <v>0.9104684588</v>
      </c>
    </row>
    <row r="262">
      <c r="A262" s="18">
        <v>261.0</v>
      </c>
      <c r="B262" s="30">
        <f>Dados!A263</f>
        <v>44178</v>
      </c>
      <c r="C262" s="9">
        <f>Dados!B263</f>
        <v>37440</v>
      </c>
      <c r="D262" s="31">
        <f t="shared" si="6"/>
        <v>83</v>
      </c>
      <c r="E262" s="32">
        <f>if(A262&lt;=Dados!$E$3,C262,C262- INDIRECT(ADDRESS(IF(A262&lt;=Dados!$E$3,1,A262-Dados!$E$3)+1,3)))</f>
        <v>2490</v>
      </c>
      <c r="F262" s="33">
        <f>Dados!$E$2-E262</f>
        <v>615634</v>
      </c>
      <c r="G262" s="34">
        <f>iferror(D263*Dados!$E$3*Dados!$E$2/(E262*F262),"Sem infectados!")</f>
        <v>1.162917533</v>
      </c>
      <c r="H262" s="32">
        <f>if(A261&lt;=Dados!$E$3,H261+Dados!$E$6*H261*(Dados!$E$2-H261)/(Dados!$E$3*Dados!$E$2),H261+Dados!$E$6*(H261-INDIRECT(ADDRESS(IF(A261&lt;=Dados!$E$3,1,A261-Dados!$E$3)+1,8)))*(Dados!$E$2-H261)/(Dados!$E$3*Dados!$E$2))</f>
        <v>6394.927625</v>
      </c>
      <c r="I262" s="35">
        <f t="shared" si="1"/>
        <v>963796518.7</v>
      </c>
      <c r="J262" s="36">
        <f t="shared" si="2"/>
        <v>2633825531</v>
      </c>
      <c r="K262" s="16">
        <f t="shared" si="5"/>
        <v>0.9353410339</v>
      </c>
    </row>
    <row r="263">
      <c r="A263" s="18">
        <v>262.0</v>
      </c>
      <c r="B263" s="30">
        <f>Dados!A264</f>
        <v>44179</v>
      </c>
      <c r="C263" s="9">
        <f>Dados!B264</f>
        <v>37646</v>
      </c>
      <c r="D263" s="31">
        <f t="shared" si="6"/>
        <v>206</v>
      </c>
      <c r="E263" s="32">
        <f>if(A263&lt;=Dados!$E$3,C263,C263- INDIRECT(ADDRESS(IF(A263&lt;=Dados!$E$3,1,A263-Dados!$E$3)+1,3)))</f>
        <v>2470</v>
      </c>
      <c r="F263" s="33">
        <f>Dados!$E$2-E263</f>
        <v>615654</v>
      </c>
      <c r="G263" s="34">
        <f>iferror(D264*Dados!$E$3*Dados!$E$2/(E263*F263),"Sem infectados!")</f>
        <v>1.667391578</v>
      </c>
      <c r="H263" s="32">
        <f>if(A262&lt;=Dados!$E$3,H262+Dados!$E$6*H262*(Dados!$E$2-H262)/(Dados!$E$3*Dados!$E$2),H262+Dados!$E$6*(H262-INDIRECT(ADDRESS(IF(A262&lt;=Dados!$E$3,1,A262-Dados!$E$3)+1,8)))*(Dados!$E$2-H262)/(Dados!$E$3*Dados!$E$2))</f>
        <v>6500.463704</v>
      </c>
      <c r="I263" s="35">
        <f t="shared" si="1"/>
        <v>970044431.2</v>
      </c>
      <c r="J263" s="36">
        <f t="shared" si="2"/>
        <v>2612723794</v>
      </c>
      <c r="K263" s="16">
        <f t="shared" si="5"/>
        <v>0.9788534507</v>
      </c>
    </row>
    <row r="264">
      <c r="A264" s="18">
        <v>263.0</v>
      </c>
      <c r="B264" s="30">
        <f>Dados!A265</f>
        <v>44180</v>
      </c>
      <c r="C264" s="9">
        <f>Dados!B265</f>
        <v>37939</v>
      </c>
      <c r="D264" s="31">
        <f t="shared" si="6"/>
        <v>293</v>
      </c>
      <c r="E264" s="32">
        <f>if(A264&lt;=Dados!$E$3,C264,C264- INDIRECT(ADDRESS(IF(A264&lt;=Dados!$E$3,1,A264-Dados!$E$3)+1,3)))</f>
        <v>2502</v>
      </c>
      <c r="F264" s="33">
        <f>Dados!$E$2-E264</f>
        <v>615622</v>
      </c>
      <c r="G264" s="34">
        <f>iferror(D265*Dados!$E$3*Dados!$E$2/(E264*F264),"Sem infectados!")</f>
        <v>1.3090557</v>
      </c>
      <c r="H264" s="32">
        <f>if(A263&lt;=Dados!$E$3,H263+Dados!$E$6*H263*(Dados!$E$2-H263)/(Dados!$E$3*Dados!$E$2),H263+Dados!$E$6*(H263-INDIRECT(ADDRESS(IF(A263&lt;=Dados!$E$3,1,A263-Dados!$E$3)+1,8)))*(Dados!$E$2-H263)/(Dados!$E$3*Dados!$E$2))</f>
        <v>6607.635759</v>
      </c>
      <c r="I264" s="35">
        <f t="shared" si="1"/>
        <v>981654385.2</v>
      </c>
      <c r="J264" s="36">
        <f t="shared" si="2"/>
        <v>2582856364</v>
      </c>
      <c r="K264" s="16">
        <f t="shared" si="5"/>
        <v>0.9843993557</v>
      </c>
    </row>
    <row r="265">
      <c r="A265" s="18">
        <v>264.0</v>
      </c>
      <c r="B265" s="30">
        <f>Dados!A266</f>
        <v>44181</v>
      </c>
      <c r="C265" s="9">
        <f>Dados!B266</f>
        <v>38172</v>
      </c>
      <c r="D265" s="31">
        <f t="shared" si="6"/>
        <v>233</v>
      </c>
      <c r="E265" s="32">
        <f>if(A265&lt;=Dados!$E$3,C265,C265- INDIRECT(ADDRESS(IF(A265&lt;=Dados!$E$3,1,A265-Dados!$E$3)+1,3)))</f>
        <v>2523</v>
      </c>
      <c r="F265" s="33">
        <f>Dados!$E$2-E265</f>
        <v>615601</v>
      </c>
      <c r="G265" s="34">
        <f>iferror(D266*Dados!$E$3*Dados!$E$2/(E265*F265),"Sem infectados!")</f>
        <v>1.025191267</v>
      </c>
      <c r="H265" s="32">
        <f>if(A264&lt;=Dados!$E$3,H264+Dados!$E$6*H264*(Dados!$E$2-H264)/(Dados!$E$3*Dados!$E$2),H264+Dados!$E$6*(H264-INDIRECT(ADDRESS(IF(A264&lt;=Dados!$E$3,1,A264-Dados!$E$3)+1,8)))*(Dados!$E$2-H264)/(Dados!$E$3*Dados!$E$2))</f>
        <v>6716.466345</v>
      </c>
      <c r="I265" s="35">
        <f t="shared" si="1"/>
        <v>989450597.6</v>
      </c>
      <c r="J265" s="36">
        <f t="shared" si="2"/>
        <v>2559227690</v>
      </c>
      <c r="K265" s="16">
        <f t="shared" si="5"/>
        <v>0.9668342787</v>
      </c>
    </row>
    <row r="266">
      <c r="A266" s="18">
        <v>265.0</v>
      </c>
      <c r="B266" s="30">
        <f>Dados!A267</f>
        <v>44182</v>
      </c>
      <c r="C266" s="9">
        <f>Dados!B267</f>
        <v>38356</v>
      </c>
      <c r="D266" s="31">
        <f t="shared" si="6"/>
        <v>184</v>
      </c>
      <c r="E266" s="32">
        <f>if(A266&lt;=Dados!$E$3,C266,C266- INDIRECT(ADDRESS(IF(A266&lt;=Dados!$E$3,1,A266-Dados!$E$3)+1,3)))</f>
        <v>2514</v>
      </c>
      <c r="F266" s="33">
        <f>Dados!$E$2-E266</f>
        <v>615610</v>
      </c>
      <c r="G266" s="34">
        <f>iferror(D267*Dados!$E$3*Dados!$E$2/(E266*F266),"Sem infectados!")</f>
        <v>1.146269043</v>
      </c>
      <c r="H266" s="32">
        <f>if(A265&lt;=Dados!$E$3,H265+Dados!$E$6*H265*(Dados!$E$2-H265)/(Dados!$E$3*Dados!$E$2),H265+Dados!$E$6*(H265-INDIRECT(ADDRESS(IF(A265&lt;=Dados!$E$3,1,A265-Dados!$E$3)+1,8)))*(Dados!$E$2-H265)/(Dados!$E$3*Dados!$E$2))</f>
        <v>6826.978233</v>
      </c>
      <c r="I266" s="35">
        <f t="shared" si="1"/>
        <v>994079213.6</v>
      </c>
      <c r="J266" s="36">
        <f t="shared" si="2"/>
        <v>2540644864</v>
      </c>
      <c r="K266" s="16">
        <f t="shared" si="5"/>
        <v>0.9852905444</v>
      </c>
    </row>
    <row r="267">
      <c r="A267" s="18">
        <v>266.0</v>
      </c>
      <c r="B267" s="30">
        <f>Dados!A268</f>
        <v>44183</v>
      </c>
      <c r="C267" s="9">
        <f>Dados!B268</f>
        <v>38561</v>
      </c>
      <c r="D267" s="31">
        <f t="shared" si="6"/>
        <v>205</v>
      </c>
      <c r="E267" s="32">
        <f>if(A267&lt;=Dados!$E$3,C267,C267- INDIRECT(ADDRESS(IF(A267&lt;=Dados!$E$3,1,A267-Dados!$E$3)+1,3)))</f>
        <v>2533</v>
      </c>
      <c r="F267" s="33">
        <f>Dados!$E$2-E267</f>
        <v>615591</v>
      </c>
      <c r="G267" s="34">
        <f>iferror(D268*Dados!$E$3*Dados!$E$2/(E267*F267),"Sem infectados!")</f>
        <v>0.4495326178</v>
      </c>
      <c r="H267" s="32">
        <f>if(A266&lt;=Dados!$E$3,H266+Dados!$E$6*H266*(Dados!$E$2-H266)/(Dados!$E$3*Dados!$E$2),H266+Dados!$E$6*(H266-INDIRECT(ADDRESS(IF(A266&lt;=Dados!$E$3,1,A266-Dados!$E$3)+1,8)))*(Dados!$E$2-H266)/(Dados!$E$3*Dados!$E$2))</f>
        <v>6939.194414</v>
      </c>
      <c r="I267" s="35">
        <f t="shared" si="1"/>
        <v>999938588.5</v>
      </c>
      <c r="J267" s="36">
        <f t="shared" si="2"/>
        <v>2520020917</v>
      </c>
      <c r="K267" s="16">
        <f t="shared" si="5"/>
        <v>0.9471765582</v>
      </c>
    </row>
    <row r="268">
      <c r="A268" s="18">
        <v>267.0</v>
      </c>
      <c r="B268" s="30">
        <f>Dados!A269</f>
        <v>44184</v>
      </c>
      <c r="C268" s="9">
        <f>Dados!B269</f>
        <v>38642</v>
      </c>
      <c r="D268" s="31">
        <f t="shared" si="6"/>
        <v>81</v>
      </c>
      <c r="E268" s="32">
        <f>if(A268&lt;=Dados!$E$3,C268,C268- INDIRECT(ADDRESS(IF(A268&lt;=Dados!$E$3,1,A268-Dados!$E$3)+1,3)))</f>
        <v>2485</v>
      </c>
      <c r="F268" s="33">
        <f>Dados!$E$2-E268</f>
        <v>615639</v>
      </c>
      <c r="G268" s="34">
        <f>iferror(D269*Dados!$E$3*Dados!$E$2/(E268*F268),"Sem infectados!")</f>
        <v>0.2884837142</v>
      </c>
      <c r="H268" s="32">
        <f>if(A267&lt;=Dados!$E$3,H267+Dados!$E$6*H267*(Dados!$E$2-H267)/(Dados!$E$3*Dados!$E$2),H267+Dados!$E$6*(H267-INDIRECT(ADDRESS(IF(A267&lt;=Dados!$E$3,1,A267-Dados!$E$3)+1,8)))*(Dados!$E$2-H267)/(Dados!$E$3*Dados!$E$2))</f>
        <v>7053.138095</v>
      </c>
      <c r="I268" s="35">
        <f t="shared" si="1"/>
        <v>997856196.5</v>
      </c>
      <c r="J268" s="36">
        <f t="shared" si="2"/>
        <v>2511895108</v>
      </c>
      <c r="K268" s="16">
        <f t="shared" si="5"/>
        <v>0.9373975049</v>
      </c>
    </row>
    <row r="269">
      <c r="A269" s="18">
        <v>268.0</v>
      </c>
      <c r="B269" s="30">
        <f>Dados!A270</f>
        <v>44185</v>
      </c>
      <c r="C269" s="9">
        <f>Dados!B270</f>
        <v>38693</v>
      </c>
      <c r="D269" s="31">
        <f t="shared" si="6"/>
        <v>51</v>
      </c>
      <c r="E269" s="32">
        <f>if(A269&lt;=Dados!$E$3,C269,C269- INDIRECT(ADDRESS(IF(A269&lt;=Dados!$E$3,1,A269-Dados!$E$3)+1,3)))</f>
        <v>2488</v>
      </c>
      <c r="F269" s="33">
        <f>Dados!$E$2-E269</f>
        <v>615636</v>
      </c>
      <c r="G269" s="34">
        <f>iferror(D270*Dados!$E$3*Dados!$E$2/(E269*F269),"Sem infectados!")</f>
        <v>1.045203816</v>
      </c>
      <c r="H269" s="32">
        <f>if(A268&lt;=Dados!$E$3,H268+Dados!$E$6*H268*(Dados!$E$2-H268)/(Dados!$E$3*Dados!$E$2),H268+Dados!$E$6*(H268-INDIRECT(ADDRESS(IF(A268&lt;=Dados!$E$3,1,A268-Dados!$E$3)+1,8)))*(Dados!$E$2-H268)/(Dados!$E$3*Dados!$E$2))</f>
        <v>7168.832697</v>
      </c>
      <c r="I269" s="35">
        <f t="shared" si="1"/>
        <v>993773124.1</v>
      </c>
      <c r="J269" s="36">
        <f t="shared" si="2"/>
        <v>2506785591</v>
      </c>
      <c r="K269" s="16">
        <f t="shared" si="5"/>
        <v>0.9489158706</v>
      </c>
    </row>
    <row r="270">
      <c r="A270" s="18">
        <v>269.0</v>
      </c>
      <c r="B270" s="30">
        <f>Dados!A271</f>
        <v>44186</v>
      </c>
      <c r="C270" s="9">
        <f>Dados!B271</f>
        <v>38878</v>
      </c>
      <c r="D270" s="31">
        <f t="shared" si="6"/>
        <v>185</v>
      </c>
      <c r="E270" s="32">
        <f>if(A270&lt;=Dados!$E$3,C270,C270- INDIRECT(ADDRESS(IF(A270&lt;=Dados!$E$3,1,A270-Dados!$E$3)+1,3)))</f>
        <v>2422</v>
      </c>
      <c r="F270" s="33">
        <f>Dados!$E$2-E270</f>
        <v>615702</v>
      </c>
      <c r="G270" s="34">
        <f>iferror(D271*Dados!$E$3*Dados!$E$2/(E270*F270),"Sem infectados!")</f>
        <v>1.334709572</v>
      </c>
      <c r="H270" s="32">
        <f>if(A269&lt;=Dados!$E$3,H269+Dados!$E$6*H269*(Dados!$E$2-H269)/(Dados!$E$3*Dados!$E$2),H269+Dados!$E$6*(H269-INDIRECT(ADDRESS(IF(A269&lt;=Dados!$E$3,1,A269-Dados!$E$3)+1,8)))*(Dados!$E$2-H269)/(Dados!$E$3*Dados!$E$2))</f>
        <v>7286.301857</v>
      </c>
      <c r="I270" s="35">
        <f t="shared" si="1"/>
        <v>998035391.6</v>
      </c>
      <c r="J270" s="36">
        <f t="shared" si="2"/>
        <v>2488294726</v>
      </c>
      <c r="K270" s="16">
        <f t="shared" si="5"/>
        <v>0.987566385</v>
      </c>
    </row>
    <row r="271">
      <c r="A271" s="18">
        <v>270.0</v>
      </c>
      <c r="B271" s="30">
        <f>Dados!A272</f>
        <v>44187</v>
      </c>
      <c r="C271" s="9">
        <f>Dados!B272</f>
        <v>39108</v>
      </c>
      <c r="D271" s="31">
        <f t="shared" si="6"/>
        <v>230</v>
      </c>
      <c r="E271" s="32">
        <f>if(A271&lt;=Dados!$E$3,C271,C271- INDIRECT(ADDRESS(IF(A271&lt;=Dados!$E$3,1,A271-Dados!$E$3)+1,3)))</f>
        <v>2472</v>
      </c>
      <c r="F271" s="33">
        <f>Dados!$E$2-E271</f>
        <v>615652</v>
      </c>
      <c r="G271" s="34">
        <f>iferror(D272*Dados!$E$3*Dados!$E$2/(E271*F271),"Sem infectados!")</f>
        <v>1.813888402</v>
      </c>
      <c r="H271" s="32">
        <f>if(A270&lt;=Dados!$E$3,H270+Dados!$E$6*H270*(Dados!$E$2-H270)/(Dados!$E$3*Dados!$E$2),H270+Dados!$E$6*(H270-INDIRECT(ADDRESS(IF(A270&lt;=Dados!$E$3,1,A270-Dados!$E$3)+1,8)))*(Dados!$E$2-H270)/(Dados!$E$3*Dados!$E$2))</f>
        <v>7405.56942</v>
      </c>
      <c r="I271" s="35">
        <f t="shared" si="1"/>
        <v>1005044105</v>
      </c>
      <c r="J271" s="36">
        <f t="shared" si="2"/>
        <v>2465401533</v>
      </c>
      <c r="K271" s="16">
        <f t="shared" si="5"/>
        <v>1.00155086</v>
      </c>
    </row>
    <row r="272">
      <c r="A272" s="18">
        <v>271.0</v>
      </c>
      <c r="B272" s="30">
        <f>Dados!A273</f>
        <v>44188</v>
      </c>
      <c r="C272" s="9">
        <f>Dados!B273</f>
        <v>39427</v>
      </c>
      <c r="D272" s="31">
        <f t="shared" si="6"/>
        <v>319</v>
      </c>
      <c r="E272" s="32">
        <f>if(A272&lt;=Dados!$E$3,C272,C272- INDIRECT(ADDRESS(IF(A272&lt;=Dados!$E$3,1,A272-Dados!$E$3)+1,3)))</f>
        <v>2614</v>
      </c>
      <c r="F272" s="33">
        <f>Dados!$E$2-E272</f>
        <v>615510</v>
      </c>
      <c r="G272" s="34">
        <f>iferror(D273*Dados!$E$3*Dados!$E$2/(E272*F272),"Sem infectados!")</f>
        <v>0.9412413418</v>
      </c>
      <c r="H272" s="32">
        <f>if(A271&lt;=Dados!$E$3,H271+Dados!$E$6*H271*(Dados!$E$2-H271)/(Dados!$E$3*Dados!$E$2),H271+Dados!$E$6*(H271-INDIRECT(ADDRESS(IF(A271&lt;=Dados!$E$3,1,A271-Dados!$E$3)+1,8)))*(Dados!$E$2-H271)/(Dados!$E$3*Dados!$E$2))</f>
        <v>7526.659445</v>
      </c>
      <c r="I272" s="35">
        <f t="shared" si="1"/>
        <v>1017631728</v>
      </c>
      <c r="J272" s="36">
        <f t="shared" si="2"/>
        <v>2433824802</v>
      </c>
      <c r="K272" s="16">
        <f t="shared" si="5"/>
        <v>0.9928326132</v>
      </c>
    </row>
    <row r="273">
      <c r="A273" s="18">
        <v>272.0</v>
      </c>
      <c r="B273" s="30">
        <f>Dados!A274</f>
        <v>44189</v>
      </c>
      <c r="C273" s="9">
        <f>Dados!B274</f>
        <v>39602</v>
      </c>
      <c r="D273" s="31">
        <f t="shared" si="6"/>
        <v>175</v>
      </c>
      <c r="E273" s="32">
        <f>if(A273&lt;=Dados!$E$3,C273,C273- INDIRECT(ADDRESS(IF(A273&lt;=Dados!$E$3,1,A273-Dados!$E$3)+1,3)))</f>
        <v>2573</v>
      </c>
      <c r="F273" s="33">
        <f>Dados!$E$2-E273</f>
        <v>615551</v>
      </c>
      <c r="G273" s="34">
        <f>iferror(D274*Dados!$E$3*Dados!$E$2/(E273*F273),"Sem infectados!")</f>
        <v>0.5026754113</v>
      </c>
      <c r="H273" s="32">
        <f>if(A272&lt;=Dados!$E$3,H272+Dados!$E$6*H272*(Dados!$E$2-H272)/(Dados!$E$3*Dados!$E$2),H272+Dados!$E$6*(H272-INDIRECT(ADDRESS(IF(A272&lt;=Dados!$E$3,1,A272-Dados!$E$3)+1,8)))*(Dados!$E$2-H272)/(Dados!$E$3*Dados!$E$2))</f>
        <v>7649.596197</v>
      </c>
      <c r="I273" s="35">
        <f t="shared" si="1"/>
        <v>1020956109</v>
      </c>
      <c r="J273" s="36">
        <f t="shared" si="2"/>
        <v>2416588593</v>
      </c>
      <c r="K273" s="16">
        <f t="shared" si="5"/>
        <v>0.9595375156</v>
      </c>
    </row>
    <row r="274">
      <c r="A274" s="18">
        <v>273.0</v>
      </c>
      <c r="B274" s="30">
        <f>Dados!A275</f>
        <v>44190</v>
      </c>
      <c r="C274" s="9">
        <f>Dados!B275</f>
        <v>39694</v>
      </c>
      <c r="D274" s="31">
        <f t="shared" si="6"/>
        <v>92</v>
      </c>
      <c r="E274" s="32">
        <f>if(A274&lt;=Dados!$E$3,C274,C274- INDIRECT(ADDRESS(IF(A274&lt;=Dados!$E$3,1,A274-Dados!$E$3)+1,3)))</f>
        <v>2476</v>
      </c>
      <c r="F274" s="33">
        <f>Dados!$E$2-E274</f>
        <v>615648</v>
      </c>
      <c r="G274" s="34">
        <f>iferror(D275*Dados!$E$3*Dados!$E$2/(E274*F274),"Sem infectados!")</f>
        <v>0.1362485128</v>
      </c>
      <c r="H274" s="32">
        <f>if(A273&lt;=Dados!$E$3,H273+Dados!$E$6*H273*(Dados!$E$2-H273)/(Dados!$E$3*Dados!$E$2),H273+Dados!$E$6*(H273-INDIRECT(ADDRESS(IF(A273&lt;=Dados!$E$3,1,A273-Dados!$E$3)+1,8)))*(Dados!$E$2-H273)/(Dados!$E$3*Dados!$E$2))</f>
        <v>7774.404147</v>
      </c>
      <c r="I274" s="35">
        <f t="shared" si="1"/>
        <v>1018860599</v>
      </c>
      <c r="J274" s="36">
        <f t="shared" si="2"/>
        <v>2407551836</v>
      </c>
      <c r="K274" s="16">
        <f t="shared" si="5"/>
        <v>0.9272668438</v>
      </c>
    </row>
    <row r="275">
      <c r="A275" s="18">
        <v>274.0</v>
      </c>
      <c r="B275" s="30">
        <f>Dados!A276</f>
        <v>44191</v>
      </c>
      <c r="C275" s="9">
        <f>Dados!B276</f>
        <v>39718</v>
      </c>
      <c r="D275" s="31">
        <f t="shared" si="6"/>
        <v>24</v>
      </c>
      <c r="E275" s="32">
        <f>if(A275&lt;=Dados!$E$3,C275,C275- INDIRECT(ADDRESS(IF(A275&lt;=Dados!$E$3,1,A275-Dados!$E$3)+1,3)))</f>
        <v>2361</v>
      </c>
      <c r="F275" s="33">
        <f>Dados!$E$2-E275</f>
        <v>615763</v>
      </c>
      <c r="G275" s="34">
        <f>iferror(D276*Dados!$E$3*Dados!$E$2/(E275*F275),"Sem infectados!")</f>
        <v>0.4940514268</v>
      </c>
      <c r="H275" s="32">
        <f>if(A274&lt;=Dados!$E$3,H274+Dados!$E$6*H274*(Dados!$E$2-H274)/(Dados!$E$3*Dados!$E$2),H274+Dados!$E$6*(H274-INDIRECT(ADDRESS(IF(A274&lt;=Dados!$E$3,1,A274-Dados!$E$3)+1,8)))*(Dados!$E$2-H274)/(Dados!$E$3*Dados!$E$2))</f>
        <v>7901.107972</v>
      </c>
      <c r="I275" s="35">
        <f t="shared" si="1"/>
        <v>1012314618</v>
      </c>
      <c r="J275" s="36">
        <f t="shared" si="2"/>
        <v>2405197205</v>
      </c>
      <c r="K275" s="16">
        <f t="shared" si="5"/>
        <v>0.904977357</v>
      </c>
    </row>
    <row r="276">
      <c r="A276" s="18">
        <v>275.0</v>
      </c>
      <c r="B276" s="30">
        <f>Dados!A277</f>
        <v>44192</v>
      </c>
      <c r="C276" s="9">
        <f>Dados!B277</f>
        <v>39801</v>
      </c>
      <c r="D276" s="31">
        <f t="shared" si="6"/>
        <v>83</v>
      </c>
      <c r="E276" s="32">
        <f>if(A276&lt;=Dados!$E$3,C276,C276- INDIRECT(ADDRESS(IF(A276&lt;=Dados!$E$3,1,A276-Dados!$E$3)+1,3)))</f>
        <v>2361</v>
      </c>
      <c r="F276" s="33">
        <f>Dados!$E$2-E276</f>
        <v>615763</v>
      </c>
      <c r="G276" s="34">
        <f>iferror(D277*Dados!$E$3*Dados!$E$2/(E276*F276),"Sem infectados!")</f>
        <v>1.422630012</v>
      </c>
      <c r="H276" s="32">
        <f>if(A275&lt;=Dados!$E$3,H275+Dados!$E$6*H275*(Dados!$E$2-H275)/(Dados!$E$3*Dados!$E$2),H275+Dados!$E$6*(H275-INDIRECT(ADDRESS(IF(A275&lt;=Dados!$E$3,1,A275-Dados!$E$3)+1,8)))*(Dados!$E$2-H275)/(Dados!$E$3*Dados!$E$2))</f>
        <v>8029.732547</v>
      </c>
      <c r="I276" s="35">
        <f t="shared" si="1"/>
        <v>1009413436</v>
      </c>
      <c r="J276" s="36">
        <f t="shared" si="2"/>
        <v>2397062988</v>
      </c>
      <c r="K276" s="16">
        <f t="shared" si="5"/>
        <v>0.9412245739</v>
      </c>
    </row>
    <row r="277">
      <c r="A277" s="18">
        <v>276.0</v>
      </c>
      <c r="B277" s="30">
        <f>Dados!A278</f>
        <v>44193</v>
      </c>
      <c r="C277" s="9">
        <f>Dados!B278</f>
        <v>40040</v>
      </c>
      <c r="D277" s="31">
        <f t="shared" si="6"/>
        <v>239</v>
      </c>
      <c r="E277" s="32">
        <f>if(A277&lt;=Dados!$E$3,C277,C277- INDIRECT(ADDRESS(IF(A277&lt;=Dados!$E$3,1,A277-Dados!$E$3)+1,3)))</f>
        <v>2394</v>
      </c>
      <c r="F277" s="33">
        <f>Dados!$E$2-E277</f>
        <v>615730</v>
      </c>
      <c r="G277" s="34">
        <f>iferror(D278*Dados!$E$3*Dados!$E$2/(E277*F277),"Sem infectados!")</f>
        <v>1.538120899</v>
      </c>
      <c r="H277" s="32">
        <f>if(A276&lt;=Dados!$E$3,H276+Dados!$E$6*H276*(Dados!$E$2-H276)/(Dados!$E$3*Dados!$E$2),H276+Dados!$E$6*(H276-INDIRECT(ADDRESS(IF(A276&lt;=Dados!$E$3,1,A276-Dados!$E$3)+1,8)))*(Dados!$E$2-H276)/(Dados!$E$3*Dados!$E$2))</f>
        <v>8160.302947</v>
      </c>
      <c r="I277" s="35">
        <f t="shared" si="1"/>
        <v>1016315084</v>
      </c>
      <c r="J277" s="36">
        <f t="shared" si="2"/>
        <v>2373717320</v>
      </c>
      <c r="K277" s="16">
        <f t="shared" si="5"/>
        <v>0.984444556</v>
      </c>
    </row>
    <row r="278">
      <c r="A278" s="18">
        <v>277.0</v>
      </c>
      <c r="B278" s="30">
        <f>Dados!A279</f>
        <v>44194</v>
      </c>
      <c r="C278" s="9">
        <f>Dados!B279</f>
        <v>40302</v>
      </c>
      <c r="D278" s="31">
        <f t="shared" si="6"/>
        <v>262</v>
      </c>
      <c r="E278" s="32">
        <f>if(A278&lt;=Dados!$E$3,C278,C278- INDIRECT(ADDRESS(IF(A278&lt;=Dados!$E$3,1,A278-Dados!$E$3)+1,3)))</f>
        <v>2363</v>
      </c>
      <c r="F278" s="33">
        <f>Dados!$E$2-E278</f>
        <v>615761</v>
      </c>
      <c r="G278" s="34">
        <f>iferror(D279*Dados!$E$3*Dados!$E$2/(E278*F278),"Sem infectados!")</f>
        <v>1.659326866</v>
      </c>
      <c r="H278" s="32">
        <f>if(A277&lt;=Dados!$E$3,H277+Dados!$E$6*H277*(Dados!$E$2-H277)/(Dados!$E$3*Dados!$E$2),H277+Dados!$E$6*(H277-INDIRECT(ADDRESS(IF(A277&lt;=Dados!$E$3,1,A277-Dados!$E$3)+1,8)))*(Dados!$E$2-H277)/(Dados!$E$3*Dados!$E$2))</f>
        <v>8292.844444</v>
      </c>
      <c r="I278" s="35">
        <f t="shared" si="1"/>
        <v>1024586039</v>
      </c>
      <c r="J278" s="36">
        <f t="shared" si="2"/>
        <v>2348256259</v>
      </c>
      <c r="K278" s="16">
        <f t="shared" si="5"/>
        <v>1.001550641</v>
      </c>
    </row>
    <row r="279">
      <c r="A279" s="18">
        <v>278.0</v>
      </c>
      <c r="B279" s="30">
        <f>Dados!A280</f>
        <v>44195</v>
      </c>
      <c r="C279" s="9">
        <f>Dados!B280</f>
        <v>40581</v>
      </c>
      <c r="D279" s="31">
        <f t="shared" si="6"/>
        <v>279</v>
      </c>
      <c r="E279" s="32">
        <f>if(A279&lt;=Dados!$E$3,C279,C279- INDIRECT(ADDRESS(IF(A279&lt;=Dados!$E$3,1,A279-Dados!$E$3)+1,3)))</f>
        <v>2409</v>
      </c>
      <c r="F279" s="33">
        <f>Dados!$E$2-E279</f>
        <v>615715</v>
      </c>
      <c r="G279" s="34">
        <f>iferror(D280*Dados!$E$3*Dados!$E$2/(E279*F279),"Sem infectados!")</f>
        <v>0.9509872897</v>
      </c>
      <c r="H279" s="32">
        <f>if(A278&lt;=Dados!$E$3,H278+Dados!$E$6*H278*(Dados!$E$2-H278)/(Dados!$E$3*Dados!$E$2),H278+Dados!$E$6*(H278-INDIRECT(ADDRESS(IF(A278&lt;=Dados!$E$3,1,A278-Dados!$E$3)+1,8)))*(Dados!$E$2-H278)/(Dados!$E$3*Dados!$E$2))</f>
        <v>8427.382502</v>
      </c>
      <c r="I279" s="35">
        <f t="shared" si="1"/>
        <v>1033855118</v>
      </c>
      <c r="J279" s="36">
        <f t="shared" si="2"/>
        <v>2321294084</v>
      </c>
      <c r="K279" s="16">
        <f t="shared" si="5"/>
        <v>0.9891919997</v>
      </c>
    </row>
    <row r="280">
      <c r="A280" s="18">
        <v>279.0</v>
      </c>
      <c r="B280" s="30">
        <f>Dados!A281</f>
        <v>44196</v>
      </c>
      <c r="C280" s="9">
        <f>Dados!B281</f>
        <v>40744</v>
      </c>
      <c r="D280" s="31">
        <f t="shared" si="6"/>
        <v>163</v>
      </c>
      <c r="E280" s="32">
        <f>if(A280&lt;=Dados!$E$3,C280,C280- INDIRECT(ADDRESS(IF(A280&lt;=Dados!$E$3,1,A280-Dados!$E$3)+1,3)))</f>
        <v>2388</v>
      </c>
      <c r="F280" s="33">
        <f>Dados!$E$2-E280</f>
        <v>615736</v>
      </c>
      <c r="G280" s="34">
        <f>iferror(D281*Dados!$E$3*Dados!$E$2/(E280*F280),"Sem infectados!")</f>
        <v>0.7945267837</v>
      </c>
      <c r="H280" s="32">
        <f>if(A279&lt;=Dados!$E$3,H279+Dados!$E$6*H279*(Dados!$E$2-H279)/(Dados!$E$3*Dados!$E$2),H279+Dados!$E$6*(H279-INDIRECT(ADDRESS(IF(A279&lt;=Dados!$E$3,1,A279-Dados!$E$3)+1,8)))*(Dados!$E$2-H279)/(Dados!$E$3*Dados!$E$2))</f>
        <v>8563.942772</v>
      </c>
      <c r="I280" s="35">
        <f t="shared" si="1"/>
        <v>1035556083</v>
      </c>
      <c r="J280" s="36">
        <f t="shared" si="2"/>
        <v>2305614035</v>
      </c>
      <c r="K280" s="16">
        <f t="shared" si="5"/>
        <v>0.9792362789</v>
      </c>
    </row>
    <row r="281">
      <c r="A281" s="18">
        <v>280.0</v>
      </c>
      <c r="B281" s="30">
        <f>Dados!A282</f>
        <v>44197</v>
      </c>
      <c r="C281" s="9">
        <f>Dados!B282</f>
        <v>40879</v>
      </c>
      <c r="D281" s="31">
        <f t="shared" si="6"/>
        <v>135</v>
      </c>
      <c r="E281" s="32">
        <f>if(A281&lt;=Dados!$E$3,C281,C281- INDIRECT(ADDRESS(IF(A281&lt;=Dados!$E$3,1,A281-Dados!$E$3)+1,3)))</f>
        <v>2318</v>
      </c>
      <c r="F281" s="33">
        <f>Dados!$E$2-E281</f>
        <v>615806</v>
      </c>
      <c r="G281" s="34">
        <f>iferror(D282*Dados!$E$3*Dados!$E$2/(E281*F281),"Sem infectados!")</f>
        <v>0.369807853</v>
      </c>
      <c r="H281" s="32">
        <f>if(A280&lt;=Dados!$E$3,H280+Dados!$E$6*H280*(Dados!$E$2-H280)/(Dados!$E$3*Dados!$E$2),H280+Dados!$E$6*(H280-INDIRECT(ADDRESS(IF(A280&lt;=Dados!$E$3,1,A280-Dados!$E$3)+1,8)))*(Dados!$E$2-H280)/(Dados!$E$3*Dados!$E$2))</f>
        <v>8702.551095</v>
      </c>
      <c r="I281" s="35">
        <f t="shared" si="1"/>
        <v>1035323864</v>
      </c>
      <c r="J281" s="36">
        <f t="shared" si="2"/>
        <v>2292667722</v>
      </c>
      <c r="K281" s="16">
        <f t="shared" si="5"/>
        <v>0.9593760398</v>
      </c>
    </row>
    <row r="282">
      <c r="A282" s="18">
        <v>281.0</v>
      </c>
      <c r="B282" s="30">
        <f>Dados!A283</f>
        <v>44198</v>
      </c>
      <c r="C282" s="9">
        <f>Dados!B283</f>
        <v>40940</v>
      </c>
      <c r="D282" s="31">
        <f t="shared" si="6"/>
        <v>61</v>
      </c>
      <c r="E282" s="32">
        <f>if(A282&lt;=Dados!$E$3,C282,C282- INDIRECT(ADDRESS(IF(A282&lt;=Dados!$E$3,1,A282-Dados!$E$3)+1,3)))</f>
        <v>2298</v>
      </c>
      <c r="F282" s="33">
        <f>Dados!$E$2-E282</f>
        <v>615826</v>
      </c>
      <c r="G282" s="34">
        <f>iferror(D283*Dados!$E$3*Dados!$E$2/(E282*F282),"Sem infectados!")</f>
        <v>0.3852442332</v>
      </c>
      <c r="H282" s="32">
        <f>if(A281&lt;=Dados!$E$3,H281+Dados!$E$6*H281*(Dados!$E$2-H281)/(Dados!$E$3*Dados!$E$2),H281+Dados!$E$6*(H281-INDIRECT(ADDRESS(IF(A281&lt;=Dados!$E$3,1,A281-Dados!$E$3)+1,8)))*(Dados!$E$2-H281)/(Dados!$E$3*Dados!$E$2))</f>
        <v>8843.233492</v>
      </c>
      <c r="I282" s="35">
        <f t="shared" si="1"/>
        <v>1030202420</v>
      </c>
      <c r="J282" s="36">
        <f t="shared" si="2"/>
        <v>2286829862</v>
      </c>
      <c r="K282" s="16">
        <f t="shared" si="5"/>
        <v>0.9395183415</v>
      </c>
    </row>
    <row r="283">
      <c r="A283" s="18">
        <v>282.0</v>
      </c>
      <c r="B283" s="30">
        <f>Dados!A284</f>
        <v>44199</v>
      </c>
      <c r="C283" s="9">
        <f>Dados!B284</f>
        <v>41003</v>
      </c>
      <c r="D283" s="31">
        <f t="shared" si="6"/>
        <v>63</v>
      </c>
      <c r="E283" s="32">
        <f>if(A283&lt;=Dados!$E$3,C283,C283- INDIRECT(ADDRESS(IF(A283&lt;=Dados!$E$3,1,A283-Dados!$E$3)+1,3)))</f>
        <v>2310</v>
      </c>
      <c r="F283" s="33">
        <f>Dados!$E$2-E283</f>
        <v>615814</v>
      </c>
      <c r="G283" s="34">
        <f>iferror(D284*Dados!$E$3*Dados!$E$2/(E283*F283),"Sem infectados!")</f>
        <v>1.259251421</v>
      </c>
      <c r="H283" s="32">
        <f>if(A282&lt;=Dados!$E$3,H282+Dados!$E$6*H282*(Dados!$E$2-H282)/(Dados!$E$3*Dados!$E$2),H282+Dados!$E$6*(H282-INDIRECT(ADDRESS(IF(A282&lt;=Dados!$E$3,1,A282-Dados!$E$3)+1,8)))*(Dados!$E$2-H282)/(Dados!$E$3*Dados!$E$2))</f>
        <v>8986.016163</v>
      </c>
      <c r="I283" s="35">
        <f t="shared" si="1"/>
        <v>1025087254</v>
      </c>
      <c r="J283" s="36">
        <f t="shared" si="2"/>
        <v>2280808409</v>
      </c>
      <c r="K283" s="16">
        <f t="shared" si="5"/>
        <v>0.9593038231</v>
      </c>
    </row>
    <row r="284">
      <c r="A284" s="18">
        <v>283.0</v>
      </c>
      <c r="B284" s="30">
        <f>Dados!A285</f>
        <v>44200</v>
      </c>
      <c r="C284" s="9">
        <f>Dados!B285</f>
        <v>41210</v>
      </c>
      <c r="D284" s="31">
        <f t="shared" si="6"/>
        <v>207</v>
      </c>
      <c r="E284" s="32">
        <f>if(A284&lt;=Dados!$E$3,C284,C284- INDIRECT(ADDRESS(IF(A284&lt;=Dados!$E$3,1,A284-Dados!$E$3)+1,3)))</f>
        <v>2332</v>
      </c>
      <c r="F284" s="33">
        <f>Dados!$E$2-E284</f>
        <v>615792</v>
      </c>
      <c r="G284" s="34">
        <f>iferror(D285*Dados!$E$3*Dados!$E$2/(E284*F284),"Sem infectados!")</f>
        <v>1.868111299</v>
      </c>
      <c r="H284" s="32">
        <f>if(A283&lt;=Dados!$E$3,H283+Dados!$E$6*H283*(Dados!$E$2-H283)/(Dados!$E$3*Dados!$E$2),H283+Dados!$E$6*(H283-INDIRECT(ADDRESS(IF(A283&lt;=Dados!$E$3,1,A283-Dados!$E$3)+1,8)))*(Dados!$E$2-H283)/(Dados!$E$3*Dados!$E$2))</f>
        <v>9130.925481</v>
      </c>
      <c r="I284" s="35">
        <f t="shared" si="1"/>
        <v>1029067022</v>
      </c>
      <c r="J284" s="36">
        <f t="shared" si="2"/>
        <v>2261079525</v>
      </c>
      <c r="K284" s="16">
        <f t="shared" si="5"/>
        <v>1.013256841</v>
      </c>
    </row>
    <row r="285">
      <c r="A285" s="18">
        <v>284.0</v>
      </c>
      <c r="B285" s="30">
        <f>Dados!A286</f>
        <v>44201</v>
      </c>
      <c r="C285" s="9">
        <f>Dados!B286</f>
        <v>41520</v>
      </c>
      <c r="D285" s="31">
        <f t="shared" si="6"/>
        <v>310</v>
      </c>
      <c r="E285" s="32">
        <f>if(A285&lt;=Dados!$E$3,C285,C285- INDIRECT(ADDRESS(IF(A285&lt;=Dados!$E$3,1,A285-Dados!$E$3)+1,3)))</f>
        <v>2412</v>
      </c>
      <c r="F285" s="33">
        <f>Dados!$E$2-E285</f>
        <v>615712</v>
      </c>
      <c r="G285" s="34">
        <f>iferror(D286*Dados!$E$3*Dados!$E$2/(E285*F285),"Sem infectados!")</f>
        <v>1.62574686</v>
      </c>
      <c r="H285" s="32">
        <f>if(A284&lt;=Dados!$E$3,H284+Dados!$E$6*H284*(Dados!$E$2-H284)/(Dados!$E$3*Dados!$E$2),H284+Dados!$E$6*(H284-INDIRECT(ADDRESS(IF(A284&lt;=Dados!$E$3,1,A284-Dados!$E$3)+1,8)))*(Dados!$E$2-H284)/(Dados!$E$3*Dados!$E$2))</f>
        <v>9277.987992</v>
      </c>
      <c r="I285" s="35">
        <f t="shared" si="1"/>
        <v>1039547338</v>
      </c>
      <c r="J285" s="36">
        <f t="shared" si="2"/>
        <v>2231694122</v>
      </c>
      <c r="K285" s="16">
        <f t="shared" si="5"/>
        <v>1.02413092</v>
      </c>
    </row>
    <row r="286">
      <c r="A286" s="18">
        <v>285.0</v>
      </c>
      <c r="B286" s="30">
        <f>Dados!A287</f>
        <v>44202</v>
      </c>
      <c r="C286" s="9">
        <f>Dados!B287</f>
        <v>41799</v>
      </c>
      <c r="D286" s="31">
        <f t="shared" si="6"/>
        <v>279</v>
      </c>
      <c r="E286" s="32">
        <f>if(A286&lt;=Dados!$E$3,C286,C286- INDIRECT(ADDRESS(IF(A286&lt;=Dados!$E$3,1,A286-Dados!$E$3)+1,3)))</f>
        <v>2372</v>
      </c>
      <c r="F286" s="33">
        <f>Dados!$E$2-E286</f>
        <v>615752</v>
      </c>
      <c r="G286" s="34">
        <f>iferror(D287*Dados!$E$3*Dados!$E$2/(E286*F286),"Sem infectados!")</f>
        <v>1.451607524</v>
      </c>
      <c r="H286" s="32">
        <f>if(A285&lt;=Dados!$E$3,H285+Dados!$E$6*H285*(Dados!$E$2-H285)/(Dados!$E$3*Dados!$E$2),H285+Dados!$E$6*(H285-INDIRECT(ADDRESS(IF(A285&lt;=Dados!$E$3,1,A285-Dados!$E$3)+1,8)))*(Dados!$E$2-H285)/(Dados!$E$3*Dados!$E$2))</f>
        <v>9427.230405</v>
      </c>
      <c r="I286" s="35">
        <f t="shared" si="1"/>
        <v>1047931467</v>
      </c>
      <c r="J286" s="36">
        <f t="shared" si="2"/>
        <v>2205411591</v>
      </c>
      <c r="K286" s="16">
        <f t="shared" si="5"/>
        <v>1.04096774</v>
      </c>
    </row>
    <row r="287">
      <c r="A287" s="18">
        <v>286.0</v>
      </c>
      <c r="B287" s="30">
        <f>Dados!A288</f>
        <v>44203</v>
      </c>
      <c r="C287" s="9">
        <f>Dados!B288</f>
        <v>42044</v>
      </c>
      <c r="D287" s="31">
        <f t="shared" si="6"/>
        <v>245</v>
      </c>
      <c r="E287" s="32">
        <f>if(A287&lt;=Dados!$E$3,C287,C287- INDIRECT(ADDRESS(IF(A287&lt;=Dados!$E$3,1,A287-Dados!$E$3)+1,3)))</f>
        <v>2442</v>
      </c>
      <c r="F287" s="33">
        <f>Dados!$E$2-E287</f>
        <v>615682</v>
      </c>
      <c r="G287" s="34">
        <f>iferror(D288*Dados!$E$3*Dados!$E$2/(E287*F287),"Sem infectados!")</f>
        <v>1.582829805</v>
      </c>
      <c r="H287" s="32">
        <f>if(A286&lt;=Dados!$E$3,H286+Dados!$E$6*H286*(Dados!$E$2-H286)/(Dados!$E$3*Dados!$E$2),H286+Dados!$E$6*(H286-INDIRECT(ADDRESS(IF(A286&lt;=Dados!$E$3,1,A286-Dados!$E$3)+1,8)))*(Dados!$E$2-H286)/(Dados!$E$3*Dados!$E$2))</f>
        <v>9578.67959</v>
      </c>
      <c r="I287" s="35">
        <f t="shared" si="1"/>
        <v>1053997029</v>
      </c>
      <c r="J287" s="36">
        <f t="shared" si="2"/>
        <v>2182460330</v>
      </c>
      <c r="K287" s="16">
        <f t="shared" si="5"/>
        <v>1.061788609</v>
      </c>
    </row>
    <row r="288">
      <c r="A288" s="18">
        <v>287.0</v>
      </c>
      <c r="B288" s="30">
        <f>Dados!A289</f>
        <v>44204</v>
      </c>
      <c r="C288" s="9">
        <f>Dados!B289</f>
        <v>42319</v>
      </c>
      <c r="D288" s="31">
        <f t="shared" si="6"/>
        <v>275</v>
      </c>
      <c r="E288" s="32">
        <f>if(A288&lt;=Dados!$E$3,C288,C288- INDIRECT(ADDRESS(IF(A288&lt;=Dados!$E$3,1,A288-Dados!$E$3)+1,3)))</f>
        <v>2625</v>
      </c>
      <c r="F288" s="33">
        <f>Dados!$E$2-E288</f>
        <v>615499</v>
      </c>
      <c r="G288" s="34">
        <f>iferror(D289*Dados!$E$3*Dados!$E$2/(E288*F288),"Sem infectados!")</f>
        <v>1.103352296</v>
      </c>
      <c r="H288" s="32">
        <f>if(A287&lt;=Dados!$E$3,H287+Dados!$E$6*H287*(Dados!$E$2-H287)/(Dados!$E$3*Dados!$E$2),H287+Dados!$E$6*(H287-INDIRECT(ADDRESS(IF(A287&lt;=Dados!$E$3,1,A287-Dados!$E$3)+1,8)))*(Dados!$E$2-H287)/(Dados!$E$3*Dados!$E$2))</f>
        <v>9732.362574</v>
      </c>
      <c r="I288" s="35">
        <f t="shared" si="1"/>
        <v>1061888939</v>
      </c>
      <c r="J288" s="36">
        <f t="shared" si="2"/>
        <v>2156841709</v>
      </c>
      <c r="K288" s="16">
        <f t="shared" si="5"/>
        <v>1.057293997</v>
      </c>
    </row>
    <row r="289">
      <c r="A289" s="18">
        <v>288.0</v>
      </c>
      <c r="B289" s="30">
        <f>Dados!A290</f>
        <v>44205</v>
      </c>
      <c r="C289" s="9">
        <f>Dados!B290</f>
        <v>42525</v>
      </c>
      <c r="D289" s="31">
        <f t="shared" si="6"/>
        <v>206</v>
      </c>
      <c r="E289" s="32">
        <f>if(A289&lt;=Dados!$E$3,C289,C289- INDIRECT(ADDRESS(IF(A289&lt;=Dados!$E$3,1,A289-Dados!$E$3)+1,3)))</f>
        <v>2807</v>
      </c>
      <c r="F289" s="33">
        <f>Dados!$E$2-E289</f>
        <v>615317</v>
      </c>
      <c r="G289" s="34">
        <f>iferror(D290*Dados!$E$3*Dados!$E$2/(E289*F289),"Sem infectados!")</f>
        <v>0</v>
      </c>
      <c r="H289" s="32">
        <f>if(A288&lt;=Dados!$E$3,H288+Dados!$E$6*H288*(Dados!$E$2-H288)/(Dados!$E$3*Dados!$E$2),H288+Dados!$E$6*(H288-INDIRECT(ADDRESS(IF(A288&lt;=Dados!$E$3,1,A288-Dados!$E$3)+1,8)))*(Dados!$E$2-H288)/(Dados!$E$3*Dados!$E$2))</f>
        <v>9888.306534</v>
      </c>
      <c r="I289" s="35">
        <f t="shared" si="1"/>
        <v>1065153760</v>
      </c>
      <c r="J289" s="36">
        <f t="shared" si="2"/>
        <v>2137750119</v>
      </c>
      <c r="K289" s="16">
        <f t="shared" si="5"/>
        <v>1.020779611</v>
      </c>
    </row>
    <row r="290">
      <c r="A290" s="18">
        <v>289.0</v>
      </c>
      <c r="B290" s="30">
        <f>Dados!A291</f>
        <v>44206</v>
      </c>
      <c r="C290" s="9">
        <f>Dados!B291</f>
        <v>42525</v>
      </c>
      <c r="D290" s="31">
        <f t="shared" si="6"/>
        <v>0</v>
      </c>
      <c r="E290" s="32">
        <f>if(A290&lt;=Dados!$E$3,C290,C290- INDIRECT(ADDRESS(IF(A290&lt;=Dados!$E$3,1,A290-Dados!$E$3)+1,3)))</f>
        <v>2724</v>
      </c>
      <c r="F290" s="33">
        <f>Dados!$E$2-E290</f>
        <v>615400</v>
      </c>
      <c r="G290" s="34">
        <f>iferror(D291*Dados!$E$3*Dados!$E$2/(E290*F290),"Sem infectados!")</f>
        <v>0.8001487756</v>
      </c>
      <c r="H290" s="32">
        <f>if(A289&lt;=Dados!$E$3,H289+Dados!$E$6*H289*(Dados!$E$2-H289)/(Dados!$E$3*Dados!$E$2),H289+Dados!$E$6*(H289-INDIRECT(ADDRESS(IF(A289&lt;=Dados!$E$3,1,A289-Dados!$E$3)+1,8)))*(Dados!$E$2-H289)/(Dados!$E$3*Dados!$E$2))</f>
        <v>10046.53879</v>
      </c>
      <c r="I290" s="35">
        <f t="shared" si="1"/>
        <v>1054850442</v>
      </c>
      <c r="J290" s="36">
        <f t="shared" si="2"/>
        <v>2137750119</v>
      </c>
      <c r="K290" s="16">
        <f t="shared" si="5"/>
        <v>1.0201253</v>
      </c>
    </row>
    <row r="291">
      <c r="A291" s="18">
        <v>290.0</v>
      </c>
      <c r="B291" s="30">
        <f>Dados!A292</f>
        <v>44207</v>
      </c>
      <c r="C291" s="9">
        <f>Dados!B292</f>
        <v>42680</v>
      </c>
      <c r="D291" s="31">
        <f t="shared" si="6"/>
        <v>155</v>
      </c>
      <c r="E291" s="32">
        <f>if(A291&lt;=Dados!$E$3,C291,C291- INDIRECT(ADDRESS(IF(A291&lt;=Dados!$E$3,1,A291-Dados!$E$3)+1,3)))</f>
        <v>2640</v>
      </c>
      <c r="F291" s="33">
        <f>Dados!$E$2-E291</f>
        <v>615484</v>
      </c>
      <c r="G291" s="34">
        <f>iferror(D292*Dados!$E$3*Dados!$E$2/(E291*F291),"Sem infectados!")</f>
        <v>1.757506288</v>
      </c>
      <c r="H291" s="32">
        <f>if(A290&lt;=Dados!$E$3,H290+Dados!$E$6*H290*(Dados!$E$2-H290)/(Dados!$E$3*Dados!$E$2),H290+Dados!$E$6*(H290-INDIRECT(ADDRESS(IF(A290&lt;=Dados!$E$3,1,A290-Dados!$E$3)+1,8)))*(Dados!$E$2-H290)/(Dados!$E$3*Dados!$E$2))</f>
        <v>10207.08681</v>
      </c>
      <c r="I291" s="35">
        <f t="shared" si="1"/>
        <v>1054490091</v>
      </c>
      <c r="J291" s="36">
        <f t="shared" si="2"/>
        <v>2123441043</v>
      </c>
      <c r="K291" s="16">
        <f t="shared" si="5"/>
        <v>1.062868605</v>
      </c>
    </row>
    <row r="292">
      <c r="A292" s="18">
        <v>291.0</v>
      </c>
      <c r="B292" s="30">
        <f>Dados!A293</f>
        <v>44208</v>
      </c>
      <c r="C292" s="9">
        <f>Dados!B293</f>
        <v>43010</v>
      </c>
      <c r="D292" s="31">
        <f t="shared" si="6"/>
        <v>330</v>
      </c>
      <c r="E292" s="32">
        <f>if(A292&lt;=Dados!$E$3,C292,C292- INDIRECT(ADDRESS(IF(A292&lt;=Dados!$E$3,1,A292-Dados!$E$3)+1,3)))</f>
        <v>2708</v>
      </c>
      <c r="F292" s="33">
        <f>Dados!$E$2-E292</f>
        <v>615416</v>
      </c>
      <c r="G292" s="34">
        <f>iferror(D293*Dados!$E$3*Dados!$E$2/(E292*F292),"Sem infectados!")</f>
        <v>1.848571261</v>
      </c>
      <c r="H292" s="32">
        <f>if(A291&lt;=Dados!$E$3,H291+Dados!$E$6*H291*(Dados!$E$2-H291)/(Dados!$E$3*Dados!$E$2),H291+Dados!$E$6*(H291-INDIRECT(ADDRESS(IF(A291&lt;=Dados!$E$3,1,A291-Dados!$E$3)+1,8)))*(Dados!$E$2-H291)/(Dados!$E$3*Dados!$E$2))</f>
        <v>10369.97817</v>
      </c>
      <c r="I292" s="35">
        <f t="shared" si="1"/>
        <v>1065371025</v>
      </c>
      <c r="J292" s="36">
        <f t="shared" si="2"/>
        <v>2093136609</v>
      </c>
      <c r="K292" s="16">
        <f t="shared" si="5"/>
        <v>1.085723729</v>
      </c>
    </row>
    <row r="293">
      <c r="A293" s="18">
        <v>292.0</v>
      </c>
      <c r="B293" s="30">
        <f>Dados!A294</f>
        <v>44209</v>
      </c>
      <c r="C293" s="9">
        <f>Dados!B294</f>
        <v>43366</v>
      </c>
      <c r="D293" s="31">
        <f t="shared" si="6"/>
        <v>356</v>
      </c>
      <c r="E293" s="32">
        <f>if(A293&lt;=Dados!$E$3,C293,C293- INDIRECT(ADDRESS(IF(A293&lt;=Dados!$E$3,1,A293-Dados!$E$3)+1,3)))</f>
        <v>2785</v>
      </c>
      <c r="F293" s="33">
        <f>Dados!$E$2-E293</f>
        <v>615339</v>
      </c>
      <c r="G293" s="34">
        <f>iferror(D294*Dados!$E$3*Dados!$E$2/(E293*F293),"Sem infectados!")</f>
        <v>1.610848452</v>
      </c>
      <c r="H293" s="32">
        <f>if(A292&lt;=Dados!$E$3,H292+Dados!$E$6*H292*(Dados!$E$2-H292)/(Dados!$E$3*Dados!$E$2),H292+Dados!$E$6*(H292-INDIRECT(ADDRESS(IF(A292&lt;=Dados!$E$3,1,A292-Dados!$E$3)+1,8)))*(Dados!$E$2-H292)/(Dados!$E$3*Dados!$E$2))</f>
        <v>10535.24061</v>
      </c>
      <c r="I293" s="35">
        <f t="shared" si="1"/>
        <v>1077858762</v>
      </c>
      <c r="J293" s="36">
        <f t="shared" si="2"/>
        <v>2060688768</v>
      </c>
      <c r="K293" s="16">
        <f t="shared" si="5"/>
        <v>1.083838958</v>
      </c>
    </row>
    <row r="294">
      <c r="A294" s="18">
        <v>293.0</v>
      </c>
      <c r="B294" s="30">
        <f>Dados!A295</f>
        <v>44210</v>
      </c>
      <c r="C294" s="9">
        <f>Dados!B295</f>
        <v>43685</v>
      </c>
      <c r="D294" s="31">
        <f t="shared" si="6"/>
        <v>319</v>
      </c>
      <c r="E294" s="32">
        <f>if(A294&lt;=Dados!$E$3,C294,C294- INDIRECT(ADDRESS(IF(A294&lt;=Dados!$E$3,1,A294-Dados!$E$3)+1,3)))</f>
        <v>2941</v>
      </c>
      <c r="F294" s="33">
        <f>Dados!$E$2-E294</f>
        <v>615183</v>
      </c>
      <c r="G294" s="34">
        <f>iferror(D295*Dados!$E$3*Dados!$E$2/(E294*F294),"Sem infectados!")</f>
        <v>0.9613916577</v>
      </c>
      <c r="H294" s="32">
        <f>if(A293&lt;=Dados!$E$3,H293+Dados!$E$6*H293*(Dados!$E$2-H293)/(Dados!$E$3*Dados!$E$2),H293+Dados!$E$6*(H293-INDIRECT(ADDRESS(IF(A293&lt;=Dados!$E$3,1,A293-Dados!$E$3)+1,8)))*(Dados!$E$2-H293)/(Dados!$E$3*Dados!$E$2))</f>
        <v>10702.90196</v>
      </c>
      <c r="I294" s="35">
        <f t="shared" si="1"/>
        <v>1087818791</v>
      </c>
      <c r="J294" s="36">
        <f t="shared" si="2"/>
        <v>2031828640</v>
      </c>
      <c r="K294" s="16">
        <f t="shared" si="5"/>
        <v>1.072250157</v>
      </c>
    </row>
    <row r="295">
      <c r="A295" s="18">
        <v>294.0</v>
      </c>
      <c r="B295" s="30">
        <f>Dados!A296</f>
        <v>44211</v>
      </c>
      <c r="C295" s="9">
        <f>Dados!B296</f>
        <v>43886</v>
      </c>
      <c r="D295" s="31">
        <f t="shared" si="6"/>
        <v>201</v>
      </c>
      <c r="E295" s="32">
        <f>if(A295&lt;=Dados!$E$3,C295,C295- INDIRECT(ADDRESS(IF(A295&lt;=Dados!$E$3,1,A295-Dados!$E$3)+1,3)))</f>
        <v>3007</v>
      </c>
      <c r="F295" s="33">
        <f>Dados!$E$2-E295</f>
        <v>615117</v>
      </c>
      <c r="G295" s="34">
        <f>iferror(D296*Dados!$E$3*Dados!$E$2/(E295*F295),"Sem infectados!")</f>
        <v>0.8140699661</v>
      </c>
      <c r="H295" s="32">
        <f>if(A294&lt;=Dados!$E$3,H294+Dados!$E$6*H294*(Dados!$E$2-H294)/(Dados!$E$3*Dados!$E$2),H294+Dados!$E$6*(H294-INDIRECT(ADDRESS(IF(A294&lt;=Dados!$E$3,1,A294-Dados!$E$3)+1,8)))*(Dados!$E$2-H294)/(Dados!$E$3*Dados!$E$2))</f>
        <v>10872.99018</v>
      </c>
      <c r="I295" s="35">
        <f t="shared" si="1"/>
        <v>1089858818</v>
      </c>
      <c r="J295" s="36">
        <f t="shared" si="2"/>
        <v>2013748566</v>
      </c>
      <c r="K295" s="16">
        <f t="shared" si="5"/>
        <v>1.06521278</v>
      </c>
    </row>
    <row r="296">
      <c r="A296" s="18">
        <v>295.0</v>
      </c>
      <c r="B296" s="30">
        <f>Dados!A297</f>
        <v>44212</v>
      </c>
      <c r="C296" s="9">
        <f>Dados!B297</f>
        <v>44060</v>
      </c>
      <c r="D296" s="31">
        <f t="shared" si="6"/>
        <v>174</v>
      </c>
      <c r="E296" s="32">
        <f>if(A296&lt;=Dados!$E$3,C296,C296- INDIRECT(ADDRESS(IF(A296&lt;=Dados!$E$3,1,A296-Dados!$E$3)+1,3)))</f>
        <v>3120</v>
      </c>
      <c r="F296" s="33">
        <f>Dados!$E$2-E296</f>
        <v>615004</v>
      </c>
      <c r="G296" s="34">
        <f>iferror(D297*Dados!$E$3*Dados!$E$2/(E296*F296),"Sem infectados!")</f>
        <v>0.1713778555</v>
      </c>
      <c r="H296" s="32">
        <f>if(A295&lt;=Dados!$E$3,H295+Dados!$E$6*H295*(Dados!$E$2-H295)/(Dados!$E$3*Dados!$E$2),H295+Dados!$E$6*(H295-INDIRECT(ADDRESS(IF(A295&lt;=Dados!$E$3,1,A295-Dados!$E$3)+1,8)))*(Dados!$E$2-H295)/(Dados!$E$3*Dados!$E$2))</f>
        <v>11045.53332</v>
      </c>
      <c r="I296" s="35">
        <f t="shared" si="1"/>
        <v>1089955010</v>
      </c>
      <c r="J296" s="36">
        <f t="shared" si="2"/>
        <v>1998162408</v>
      </c>
      <c r="K296" s="16">
        <f t="shared" si="5"/>
        <v>1.032716407</v>
      </c>
    </row>
    <row r="297">
      <c r="A297" s="18">
        <v>296.0</v>
      </c>
      <c r="B297" s="30">
        <f>Dados!A298</f>
        <v>44213</v>
      </c>
      <c r="C297" s="9">
        <f>Dados!B298</f>
        <v>44098</v>
      </c>
      <c r="D297" s="31">
        <f t="shared" si="6"/>
        <v>38</v>
      </c>
      <c r="E297" s="32">
        <f>if(A297&lt;=Dados!$E$3,C297,C297- INDIRECT(ADDRESS(IF(A297&lt;=Dados!$E$3,1,A297-Dados!$E$3)+1,3)))</f>
        <v>3095</v>
      </c>
      <c r="F297" s="33">
        <f>Dados!$E$2-E297</f>
        <v>615029</v>
      </c>
      <c r="G297" s="34">
        <f>iferror(D298*Dados!$E$3*Dados!$E$2/(E297*F297),"Sem infectados!")</f>
        <v>0.6455587007</v>
      </c>
      <c r="H297" s="32">
        <f>if(A296&lt;=Dados!$E$3,H296+Dados!$E$6*H296*(Dados!$E$2-H296)/(Dados!$E$3*Dados!$E$2),H296+Dados!$E$6*(H296-INDIRECT(ADDRESS(IF(A296&lt;=Dados!$E$3,1,A296-Dados!$E$3)+1,8)))*(Dados!$E$2-H296)/(Dados!$E$3*Dados!$E$2))</f>
        <v>11220.55954</v>
      </c>
      <c r="I297" s="35">
        <f t="shared" si="1"/>
        <v>1080926091</v>
      </c>
      <c r="J297" s="36">
        <f t="shared" si="2"/>
        <v>1994766590</v>
      </c>
      <c r="K297" s="16">
        <f t="shared" si="5"/>
        <v>1.03925061</v>
      </c>
    </row>
    <row r="298">
      <c r="A298" s="18">
        <v>297.0</v>
      </c>
      <c r="B298" s="30">
        <f>Dados!A299</f>
        <v>44214</v>
      </c>
      <c r="C298" s="9">
        <f>Dados!B299</f>
        <v>44240</v>
      </c>
      <c r="D298" s="31">
        <f t="shared" si="6"/>
        <v>142</v>
      </c>
      <c r="E298" s="32">
        <f>if(A298&lt;=Dados!$E$3,C298,C298- INDIRECT(ADDRESS(IF(A298&lt;=Dados!$E$3,1,A298-Dados!$E$3)+1,3)))</f>
        <v>3030</v>
      </c>
      <c r="F298" s="33">
        <f>Dados!$E$2-E298</f>
        <v>615094</v>
      </c>
      <c r="G298" s="34">
        <f>iferror(D299*Dados!$E$3*Dados!$E$2/(E298*F298),"Sem infectados!")</f>
        <v>1.434755844</v>
      </c>
      <c r="H298" s="32">
        <f>if(A297&lt;=Dados!$E$3,H297+Dados!$E$6*H297*(Dados!$E$2-H297)/(Dados!$E$3*Dados!$E$2),H297+Dados!$E$6*(H297-INDIRECT(ADDRESS(IF(A297&lt;=Dados!$E$3,1,A297-Dados!$E$3)+1,8)))*(Dados!$E$2-H297)/(Dados!$E$3*Dados!$E$2))</f>
        <v>11398.0971</v>
      </c>
      <c r="I298" s="35">
        <f t="shared" si="1"/>
        <v>1078590586</v>
      </c>
      <c r="J298" s="36">
        <f t="shared" si="2"/>
        <v>1982102516</v>
      </c>
      <c r="K298" s="16">
        <f t="shared" si="5"/>
        <v>1.077459681</v>
      </c>
    </row>
    <row r="299">
      <c r="A299" s="18">
        <v>298.0</v>
      </c>
      <c r="B299" s="30">
        <f>Dados!A300</f>
        <v>44215</v>
      </c>
      <c r="C299" s="9">
        <f>Dados!B300</f>
        <v>44549</v>
      </c>
      <c r="D299" s="31">
        <f t="shared" si="6"/>
        <v>309</v>
      </c>
      <c r="E299" s="32">
        <f>if(A299&lt;=Dados!$E$3,C299,C299- INDIRECT(ADDRESS(IF(A299&lt;=Dados!$E$3,1,A299-Dados!$E$3)+1,3)))</f>
        <v>3029</v>
      </c>
      <c r="F299" s="33">
        <f>Dados!$E$2-E299</f>
        <v>615095</v>
      </c>
      <c r="G299" s="34">
        <f>iferror(D300*Dados!$E$3*Dados!$E$2/(E299*F299),"Sem infectados!")</f>
        <v>1.059002582</v>
      </c>
      <c r="H299" s="32">
        <f>if(A298&lt;=Dados!$E$3,H298+Dados!$E$6*H298*(Dados!$E$2-H298)/(Dados!$E$3*Dados!$E$2),H298+Dados!$E$6*(H298-INDIRECT(ADDRESS(IF(A298&lt;=Dados!$E$3,1,A298-Dados!$E$3)+1,8)))*(Dados!$E$2-H298)/(Dados!$E$3*Dados!$E$2))</f>
        <v>11578.17433</v>
      </c>
      <c r="I299" s="35">
        <f t="shared" si="1"/>
        <v>1087075345</v>
      </c>
      <c r="J299" s="36">
        <f t="shared" si="2"/>
        <v>1954684137</v>
      </c>
      <c r="K299" s="16">
        <f t="shared" si="5"/>
        <v>1.07791964</v>
      </c>
    </row>
    <row r="300">
      <c r="A300" s="18">
        <v>299.0</v>
      </c>
      <c r="B300" s="30">
        <f>Dados!A301</f>
        <v>44216</v>
      </c>
      <c r="C300" s="9">
        <f>Dados!B301</f>
        <v>44777</v>
      </c>
      <c r="D300" s="31">
        <f t="shared" si="6"/>
        <v>228</v>
      </c>
      <c r="E300" s="32">
        <f>if(A300&lt;=Dados!$E$3,C300,C300- INDIRECT(ADDRESS(IF(A300&lt;=Dados!$E$3,1,A300-Dados!$E$3)+1,3)))</f>
        <v>2978</v>
      </c>
      <c r="F300" s="33">
        <f>Dados!$E$2-E300</f>
        <v>615146</v>
      </c>
      <c r="G300" s="34">
        <f>iferror(D301*Dados!$E$3*Dados!$E$2/(E300*F300),"Sem infectados!")</f>
        <v>1.327416049</v>
      </c>
      <c r="H300" s="32">
        <f>if(A299&lt;=Dados!$E$3,H299+Dados!$E$6*H299*(Dados!$E$2-H299)/(Dados!$E$3*Dados!$E$2),H299+Dados!$E$6*(H299-INDIRECT(ADDRESS(IF(A299&lt;=Dados!$E$3,1,A299-Dados!$E$3)+1,8)))*(Dados!$E$2-H299)/(Dados!$E$3*Dados!$E$2))</f>
        <v>11760.81963</v>
      </c>
      <c r="I300" s="35">
        <f t="shared" si="1"/>
        <v>1090068167</v>
      </c>
      <c r="J300" s="36">
        <f t="shared" si="2"/>
        <v>1934575536</v>
      </c>
      <c r="K300" s="16">
        <f t="shared" si="5"/>
        <v>1.077676522</v>
      </c>
    </row>
    <row r="301">
      <c r="A301" s="18">
        <v>300.0</v>
      </c>
      <c r="B301" s="30">
        <f>Dados!A302</f>
        <v>44217</v>
      </c>
      <c r="C301" s="9">
        <f>Dados!B302</f>
        <v>45058</v>
      </c>
      <c r="D301" s="31">
        <f t="shared" si="6"/>
        <v>281</v>
      </c>
      <c r="E301" s="32">
        <f>if(A301&lt;=Dados!$E$3,C301,C301- INDIRECT(ADDRESS(IF(A301&lt;=Dados!$E$3,1,A301-Dados!$E$3)+1,3)))</f>
        <v>3014</v>
      </c>
      <c r="F301" s="33">
        <f>Dados!$E$2-E301</f>
        <v>615110</v>
      </c>
      <c r="G301" s="34">
        <f>iferror(D302*Dados!$E$3*Dados!$E$2/(E301*F301),"Sem infectados!")</f>
        <v>1.017569544</v>
      </c>
      <c r="H301" s="32">
        <f>if(A300&lt;=Dados!$E$3,H300+Dados!$E$6*H300*(Dados!$E$2-H300)/(Dados!$E$3*Dados!$E$2),H300+Dados!$E$6*(H300-INDIRECT(ADDRESS(IF(A300&lt;=Dados!$E$3,1,A300-Dados!$E$3)+1,8)))*(Dados!$E$2-H300)/(Dados!$E$3*Dados!$E$2))</f>
        <v>11946.06147</v>
      </c>
      <c r="I301" s="35">
        <f t="shared" si="1"/>
        <v>1096400473</v>
      </c>
      <c r="J301" s="36">
        <f t="shared" si="2"/>
        <v>1909935595</v>
      </c>
      <c r="K301" s="16">
        <f t="shared" si="5"/>
        <v>1.05113256</v>
      </c>
    </row>
    <row r="302">
      <c r="A302" s="18">
        <v>301.0</v>
      </c>
      <c r="B302" s="30">
        <f>Dados!A303</f>
        <v>44218</v>
      </c>
      <c r="C302" s="9">
        <f>Dados!B303</f>
        <v>45276</v>
      </c>
      <c r="D302" s="31">
        <f t="shared" si="6"/>
        <v>218</v>
      </c>
      <c r="E302" s="32">
        <f>if(A302&lt;=Dados!$E$3,C302,C302- INDIRECT(ADDRESS(IF(A302&lt;=Dados!$E$3,1,A302-Dados!$E$3)+1,3)))</f>
        <v>2957</v>
      </c>
      <c r="F302" s="33">
        <f>Dados!$E$2-E302</f>
        <v>615167</v>
      </c>
      <c r="G302" s="34">
        <f>iferror(D303*Dados!$E$3*Dados!$E$2/(E302*F302),"Sem infectados!")</f>
        <v>0.3425246126</v>
      </c>
      <c r="H302" s="32">
        <f>if(A301&lt;=Dados!$E$3,H301+Dados!$E$6*H301*(Dados!$E$2-H301)/(Dados!$E$3*Dados!$E$2),H301+Dados!$E$6*(H301-INDIRECT(ADDRESS(IF(A301&lt;=Dados!$E$3,1,A301-Dados!$E$3)+1,8)))*(Dados!$E$2-H301)/(Dados!$E$3*Dados!$E$2))</f>
        <v>12133.92838</v>
      </c>
      <c r="I302" s="35">
        <f t="shared" si="1"/>
        <v>1098396911</v>
      </c>
      <c r="J302" s="36">
        <f t="shared" si="2"/>
        <v>1890928694</v>
      </c>
      <c r="K302" s="16">
        <f t="shared" si="5"/>
        <v>1.031175336</v>
      </c>
    </row>
    <row r="303">
      <c r="A303" s="18">
        <v>302.0</v>
      </c>
      <c r="B303" s="30">
        <f>Dados!A304</f>
        <v>44219</v>
      </c>
      <c r="C303" s="9">
        <f>Dados!B304</f>
        <v>45348</v>
      </c>
      <c r="D303" s="31">
        <f t="shared" si="6"/>
        <v>72</v>
      </c>
      <c r="E303" s="32">
        <f>if(A303&lt;=Dados!$E$3,C303,C303- INDIRECT(ADDRESS(IF(A303&lt;=Dados!$E$3,1,A303-Dados!$E$3)+1,3)))</f>
        <v>2823</v>
      </c>
      <c r="F303" s="33">
        <f>Dados!$E$2-E303</f>
        <v>615301</v>
      </c>
      <c r="G303" s="34">
        <f>iferror(D304*Dados!$E$3*Dados!$E$2/(E303*F303),"Sem infectados!")</f>
        <v>0.1594245212</v>
      </c>
      <c r="H303" s="32">
        <f>if(A302&lt;=Dados!$E$3,H302+Dados!$E$6*H302*(Dados!$E$2-H302)/(Dados!$E$3*Dados!$E$2),H302+Dados!$E$6*(H302-INDIRECT(ADDRESS(IF(A302&lt;=Dados!$E$3,1,A302-Dados!$E$3)+1,8)))*(Dados!$E$2-H302)/(Dados!$E$3*Dados!$E$2))</f>
        <v>12324.44894</v>
      </c>
      <c r="I303" s="35">
        <f t="shared" si="1"/>
        <v>1090554924</v>
      </c>
      <c r="J303" s="36">
        <f t="shared" si="2"/>
        <v>1884672066</v>
      </c>
      <c r="K303" s="16">
        <f t="shared" si="5"/>
        <v>1.01973364</v>
      </c>
    </row>
    <row r="304">
      <c r="A304" s="18">
        <v>303.0</v>
      </c>
      <c r="B304" s="30">
        <f>Dados!A305</f>
        <v>44220</v>
      </c>
      <c r="C304" s="9">
        <f>Dados!B305</f>
        <v>45380</v>
      </c>
      <c r="D304" s="31">
        <f t="shared" si="6"/>
        <v>32</v>
      </c>
      <c r="E304" s="32">
        <f>if(A304&lt;=Dados!$E$3,C304,C304- INDIRECT(ADDRESS(IF(A304&lt;=Dados!$E$3,1,A304-Dados!$E$3)+1,3)))</f>
        <v>2855</v>
      </c>
      <c r="F304" s="33">
        <f>Dados!$E$2-E304</f>
        <v>615269</v>
      </c>
      <c r="G304" s="34">
        <f>iferror(D305*Dados!$E$3*Dados!$E$2/(E304*F304),"Sem infectados!")</f>
        <v>0.734038373</v>
      </c>
      <c r="H304" s="32">
        <f>if(A303&lt;=Dados!$E$3,H303+Dados!$E$6*H303*(Dados!$E$2-H303)/(Dados!$E$3*Dados!$E$2),H303+Dados!$E$6*(H303-INDIRECT(ADDRESS(IF(A303&lt;=Dados!$E$3,1,A303-Dados!$E$3)+1,8)))*(Dados!$E$2-H303)/(Dados!$E$3*Dados!$E$2))</f>
        <v>12517.65177</v>
      </c>
      <c r="I304" s="35">
        <f t="shared" si="1"/>
        <v>1079933931</v>
      </c>
      <c r="J304" s="36">
        <f t="shared" si="2"/>
        <v>1881894670</v>
      </c>
      <c r="K304" s="16">
        <f t="shared" si="5"/>
        <v>1.039659968</v>
      </c>
    </row>
    <row r="305">
      <c r="A305" s="18">
        <v>304.0</v>
      </c>
      <c r="B305" s="30">
        <f>Dados!A306</f>
        <v>44221</v>
      </c>
      <c r="C305" s="9">
        <f>Dados!B306</f>
        <v>45529</v>
      </c>
      <c r="D305" s="31">
        <f t="shared" si="6"/>
        <v>149</v>
      </c>
      <c r="E305" s="32">
        <f>if(A305&lt;=Dados!$E$3,C305,C305- INDIRECT(ADDRESS(IF(A305&lt;=Dados!$E$3,1,A305-Dados!$E$3)+1,3)))</f>
        <v>2849</v>
      </c>
      <c r="F305" s="33">
        <f>Dados!$E$2-E305</f>
        <v>615275</v>
      </c>
      <c r="G305" s="34">
        <f>iferror(D306*Dados!$E$3*Dados!$E$2/(E305*F305),"Sem infectados!")</f>
        <v>1.219379465</v>
      </c>
      <c r="H305" s="32">
        <f>if(A304&lt;=Dados!$E$3,H304+Dados!$E$6*H304*(Dados!$E$2-H304)/(Dados!$E$3*Dados!$E$2),H304+Dados!$E$6*(H304-INDIRECT(ADDRESS(IF(A304&lt;=Dados!$E$3,1,A304-Dados!$E$3)+1,8)))*(Dados!$E$2-H304)/(Dados!$E$3*Dados!$E$2))</f>
        <v>12713.5655</v>
      </c>
      <c r="I305" s="35">
        <f t="shared" si="1"/>
        <v>1076852741</v>
      </c>
      <c r="J305" s="36">
        <f t="shared" si="2"/>
        <v>1868989389</v>
      </c>
      <c r="K305" s="16">
        <f t="shared" si="5"/>
        <v>1.06383757</v>
      </c>
    </row>
    <row r="306">
      <c r="A306" s="18">
        <v>305.0</v>
      </c>
      <c r="B306" s="30">
        <f>Dados!A307</f>
        <v>44222</v>
      </c>
      <c r="C306" s="9">
        <f>Dados!B307</f>
        <v>45776</v>
      </c>
      <c r="D306" s="31">
        <f t="shared" si="6"/>
        <v>247</v>
      </c>
      <c r="E306" s="32">
        <f>if(A306&lt;=Dados!$E$3,C306,C306- INDIRECT(ADDRESS(IF(A306&lt;=Dados!$E$3,1,A306-Dados!$E$3)+1,3)))</f>
        <v>2766</v>
      </c>
      <c r="F306" s="33">
        <f>Dados!$E$2-E306</f>
        <v>615358</v>
      </c>
      <c r="G306" s="34">
        <f>iferror(D307*Dados!$E$3*Dados!$E$2/(E306*F306),"Sem infectados!")</f>
        <v>1.342231856</v>
      </c>
      <c r="H306" s="32">
        <f>if(A305&lt;=Dados!$E$3,H305+Dados!$E$6*H305*(Dados!$E$2-H305)/(Dados!$E$3*Dados!$E$2),H305+Dados!$E$6*(H305-INDIRECT(ADDRESS(IF(A305&lt;=Dados!$E$3,1,A305-Dados!$E$3)+1,8)))*(Dados!$E$2-H305)/(Dados!$E$3*Dados!$E$2))</f>
        <v>12912.2188</v>
      </c>
      <c r="I306" s="35">
        <f t="shared" si="1"/>
        <v>1080028115</v>
      </c>
      <c r="J306" s="36">
        <f t="shared" si="2"/>
        <v>1847693884</v>
      </c>
      <c r="K306" s="16">
        <f t="shared" si="5"/>
        <v>1.061157631</v>
      </c>
    </row>
    <row r="307">
      <c r="A307" s="18">
        <v>306.0</v>
      </c>
      <c r="B307" s="30">
        <f>Dados!A308</f>
        <v>44223</v>
      </c>
      <c r="C307" s="9">
        <f>Dados!B308</f>
        <v>46040</v>
      </c>
      <c r="D307" s="31">
        <f t="shared" si="6"/>
        <v>264</v>
      </c>
      <c r="E307" s="32">
        <f>if(A307&lt;=Dados!$E$3,C307,C307- INDIRECT(ADDRESS(IF(A307&lt;=Dados!$E$3,1,A307-Dados!$E$3)+1,3)))</f>
        <v>2674</v>
      </c>
      <c r="F307" s="33">
        <f>Dados!$E$2-E307</f>
        <v>615450</v>
      </c>
      <c r="G307" s="34">
        <f>iferror(D308*Dados!$E$3*Dados!$E$2/(E307*F307),"Sem infectados!")</f>
        <v>1.409237714</v>
      </c>
      <c r="H307" s="32">
        <f>if(A306&lt;=Dados!$E$3,H306+Dados!$E$6*H306*(Dados!$E$2-H306)/(Dados!$E$3*Dados!$E$2),H306+Dados!$E$6*(H306-INDIRECT(ADDRESS(IF(A306&lt;=Dados!$E$3,1,A306-Dados!$E$3)+1,8)))*(Dados!$E$2-H306)/(Dados!$E$3*Dados!$E$2))</f>
        <v>13113.64032</v>
      </c>
      <c r="I307" s="35">
        <f t="shared" si="1"/>
        <v>1084145162</v>
      </c>
      <c r="J307" s="36">
        <f t="shared" si="2"/>
        <v>1825067601</v>
      </c>
      <c r="K307" s="16">
        <f t="shared" si="5"/>
        <v>1.056861525</v>
      </c>
    </row>
    <row r="308">
      <c r="A308" s="18">
        <v>307.0</v>
      </c>
      <c r="B308" s="30">
        <f>Dados!A309</f>
        <v>44224</v>
      </c>
      <c r="C308" s="9">
        <f>Dados!B309</f>
        <v>46308</v>
      </c>
      <c r="D308" s="31">
        <f t="shared" si="6"/>
        <v>268</v>
      </c>
      <c r="E308" s="32">
        <f>if(A308&lt;=Dados!$E$3,C308,C308- INDIRECT(ADDRESS(IF(A308&lt;=Dados!$E$3,1,A308-Dados!$E$3)+1,3)))</f>
        <v>2623</v>
      </c>
      <c r="F308" s="33">
        <f>Dados!$E$2-E308</f>
        <v>615501</v>
      </c>
      <c r="G308" s="34">
        <f>iferror(D309*Dados!$E$3*Dados!$E$2/(E308*F308),"Sem infectados!")</f>
        <v>1.527641502</v>
      </c>
      <c r="H308" s="32">
        <f>if(A307&lt;=Dados!$E$3,H307+Dados!$E$6*H307*(Dados!$E$2-H307)/(Dados!$E$3*Dados!$E$2),H307+Dados!$E$6*(H307-INDIRECT(ADDRESS(IF(A307&lt;=Dados!$E$3,1,A307-Dados!$E$3)+1,8)))*(Dados!$E$2-H307)/(Dados!$E$3*Dados!$E$2))</f>
        <v>13317.85874</v>
      </c>
      <c r="I308" s="35">
        <f t="shared" si="1"/>
        <v>1088349420</v>
      </c>
      <c r="J308" s="36">
        <f t="shared" si="2"/>
        <v>1802241071</v>
      </c>
      <c r="K308" s="16">
        <f t="shared" si="5"/>
        <v>1.052472013</v>
      </c>
    </row>
    <row r="309">
      <c r="A309" s="18">
        <v>308.0</v>
      </c>
      <c r="B309" s="30">
        <f>Dados!A310</f>
        <v>44225</v>
      </c>
      <c r="C309" s="9">
        <f>Dados!B310</f>
        <v>46593</v>
      </c>
      <c r="D309" s="31">
        <f t="shared" si="6"/>
        <v>285</v>
      </c>
      <c r="E309" s="32">
        <f>if(A309&lt;=Dados!$E$3,C309,C309- INDIRECT(ADDRESS(IF(A309&lt;=Dados!$E$3,1,A309-Dados!$E$3)+1,3)))</f>
        <v>2707</v>
      </c>
      <c r="F309" s="33">
        <f>Dados!$E$2-E309</f>
        <v>615417</v>
      </c>
      <c r="G309" s="34">
        <f>iferror(D310*Dados!$E$3*Dados!$E$2/(E309*F309),"Sem infectados!")</f>
        <v>0.8259295827</v>
      </c>
      <c r="H309" s="32">
        <f>if(A308&lt;=Dados!$E$3,H308+Dados!$E$6*H308*(Dados!$E$2-H308)/(Dados!$E$3*Dados!$E$2),H308+Dados!$E$6*(H308-INDIRECT(ADDRESS(IF(A308&lt;=Dados!$E$3,1,A308-Dados!$E$3)+1,8)))*(Dados!$E$2-H308)/(Dados!$E$3*Dados!$E$2))</f>
        <v>13524.9027</v>
      </c>
      <c r="I309" s="35">
        <f t="shared" si="1"/>
        <v>1093499059</v>
      </c>
      <c r="J309" s="36">
        <f t="shared" si="2"/>
        <v>1778124194</v>
      </c>
      <c r="K309" s="16">
        <f t="shared" si="5"/>
        <v>1.048303423</v>
      </c>
    </row>
    <row r="310">
      <c r="A310" s="18">
        <v>309.0</v>
      </c>
      <c r="B310" s="30">
        <f>Dados!A311</f>
        <v>44226</v>
      </c>
      <c r="C310" s="9">
        <f>Dados!B311</f>
        <v>46752</v>
      </c>
      <c r="D310" s="31">
        <f t="shared" si="6"/>
        <v>159</v>
      </c>
      <c r="E310" s="32">
        <f>if(A310&lt;=Dados!$E$3,C310,C310- INDIRECT(ADDRESS(IF(A310&lt;=Dados!$E$3,1,A310-Dados!$E$3)+1,3)))</f>
        <v>2692</v>
      </c>
      <c r="F310" s="33">
        <f>Dados!$E$2-E310</f>
        <v>615432</v>
      </c>
      <c r="G310" s="34">
        <f>iferror(D311*Dados!$E$3*Dados!$E$2/(E310*F310),"Sem infectados!")</f>
        <v>0.2663904727</v>
      </c>
      <c r="H310" s="32">
        <f>if(A309&lt;=Dados!$E$3,H309+Dados!$E$6*H309*(Dados!$E$2-H309)/(Dados!$E$3*Dados!$E$2),H309+Dados!$E$6*(H309-INDIRECT(ADDRESS(IF(A309&lt;=Dados!$E$3,1,A309-Dados!$E$3)+1,8)))*(Dados!$E$2-H309)/(Dados!$E$3*Dados!$E$2))</f>
        <v>13734.80082</v>
      </c>
      <c r="I310" s="35">
        <f t="shared" si="1"/>
        <v>1090135442</v>
      </c>
      <c r="J310" s="36">
        <f t="shared" si="2"/>
        <v>1764740111</v>
      </c>
      <c r="K310" s="16">
        <f t="shared" si="5"/>
        <v>1.030698879</v>
      </c>
    </row>
    <row r="311">
      <c r="A311" s="18">
        <v>310.0</v>
      </c>
      <c r="B311" s="30">
        <f>Dados!A312</f>
        <v>44227</v>
      </c>
      <c r="C311" s="9">
        <f>Dados!B312</f>
        <v>46803</v>
      </c>
      <c r="D311" s="31">
        <f t="shared" si="6"/>
        <v>51</v>
      </c>
      <c r="E311" s="32">
        <f>if(A311&lt;=Dados!$E$3,C311,C311- INDIRECT(ADDRESS(IF(A311&lt;=Dados!$E$3,1,A311-Dados!$E$3)+1,3)))</f>
        <v>2705</v>
      </c>
      <c r="F311" s="33">
        <f>Dados!$E$2-E311</f>
        <v>615419</v>
      </c>
      <c r="G311" s="34">
        <f>iferror(D312*Dados!$E$3*Dados!$E$2/(E311*F311),"Sem infectados!")</f>
        <v>0.8681243612</v>
      </c>
      <c r="H311" s="32">
        <f>if(A310&lt;=Dados!$E$3,H310+Dados!$E$6*H310*(Dados!$E$2-H310)/(Dados!$E$3*Dados!$E$2),H310+Dados!$E$6*(H310-INDIRECT(ADDRESS(IF(A310&lt;=Dados!$E$3,1,A310-Dados!$E$3)+1,8)))*(Dados!$E$2-H310)/(Dados!$E$3*Dados!$E$2))</f>
        <v>13947.58168</v>
      </c>
      <c r="I311" s="35">
        <f t="shared" si="1"/>
        <v>1079478513</v>
      </c>
      <c r="J311" s="36">
        <f t="shared" si="2"/>
        <v>1760457814</v>
      </c>
      <c r="K311" s="16">
        <f t="shared" si="5"/>
        <v>1.047309429</v>
      </c>
    </row>
    <row r="312">
      <c r="A312" s="18">
        <v>311.0</v>
      </c>
      <c r="B312" s="30">
        <f>Dados!A313</f>
        <v>44228</v>
      </c>
      <c r="C312" s="9">
        <f>Dados!B313</f>
        <v>46970</v>
      </c>
      <c r="D312" s="31">
        <f t="shared" si="6"/>
        <v>167</v>
      </c>
      <c r="E312" s="32">
        <f>if(A312&lt;=Dados!$E$3,C312,C312- INDIRECT(ADDRESS(IF(A312&lt;=Dados!$E$3,1,A312-Dados!$E$3)+1,3)))</f>
        <v>2730</v>
      </c>
      <c r="F312" s="33">
        <f>Dados!$E$2-E312</f>
        <v>615394</v>
      </c>
      <c r="G312" s="34">
        <f>iferror(D313*Dados!$E$3*Dados!$E$2/(E312*F312),"Sem infectados!")</f>
        <v>1.41136161</v>
      </c>
      <c r="H312" s="32">
        <f>if(A311&lt;=Dados!$E$3,H311+Dados!$E$6*H311*(Dados!$E$2-H311)/(Dados!$E$3*Dados!$E$2),H311+Dados!$E$6*(H311-INDIRECT(ADDRESS(IF(A311&lt;=Dados!$E$3,1,A311-Dados!$E$3)+1,8)))*(Dados!$E$2-H311)/(Dados!$E$3*Dados!$E$2))</f>
        <v>14163.2738</v>
      </c>
      <c r="I312" s="35">
        <f t="shared" si="1"/>
        <v>1076281284</v>
      </c>
      <c r="J312" s="36">
        <f t="shared" si="2"/>
        <v>1746471794</v>
      </c>
      <c r="K312" s="16">
        <f t="shared" si="5"/>
        <v>1.081513342</v>
      </c>
    </row>
    <row r="313">
      <c r="A313" s="18">
        <v>312.0</v>
      </c>
      <c r="B313" s="30">
        <f>Dados!A314</f>
        <v>44229</v>
      </c>
      <c r="C313" s="9">
        <f>Dados!B314</f>
        <v>47244</v>
      </c>
      <c r="D313" s="31">
        <f t="shared" si="6"/>
        <v>274</v>
      </c>
      <c r="E313" s="32">
        <f>if(A313&lt;=Dados!$E$3,C313,C313- INDIRECT(ADDRESS(IF(A313&lt;=Dados!$E$3,1,A313-Dados!$E$3)+1,3)))</f>
        <v>2695</v>
      </c>
      <c r="F313" s="33">
        <f>Dados!$E$2-E313</f>
        <v>615429</v>
      </c>
      <c r="G313" s="34">
        <f>iferror(D314*Dados!$E$3*Dados!$E$2/(E313*F313),"Sem infectados!")</f>
        <v>1.304388389</v>
      </c>
      <c r="H313" s="32">
        <f>if(A312&lt;=Dados!$E$3,H312+Dados!$E$6*H312*(Dados!$E$2-H312)/(Dados!$E$3*Dados!$E$2),H312+Dados!$E$6*(H312-INDIRECT(ADDRESS(IF(A312&lt;=Dados!$E$3,1,A312-Dados!$E$3)+1,8)))*(Dados!$E$2-H312)/(Dados!$E$3*Dados!$E$2))</f>
        <v>14381.90566</v>
      </c>
      <c r="I313" s="35">
        <f t="shared" si="1"/>
        <v>1079917244</v>
      </c>
      <c r="J313" s="36">
        <f t="shared" si="2"/>
        <v>1723645506</v>
      </c>
      <c r="K313" s="16">
        <f t="shared" si="5"/>
        <v>1.083017907</v>
      </c>
    </row>
    <row r="314">
      <c r="A314" s="18">
        <v>313.0</v>
      </c>
      <c r="B314" s="30">
        <f>Dados!A315</f>
        <v>44230</v>
      </c>
      <c r="C314" s="9">
        <f>Dados!B315</f>
        <v>47494</v>
      </c>
      <c r="D314" s="31">
        <f t="shared" si="6"/>
        <v>250</v>
      </c>
      <c r="E314" s="32">
        <f>if(A314&lt;=Dados!$E$3,C314,C314- INDIRECT(ADDRESS(IF(A314&lt;=Dados!$E$3,1,A314-Dados!$E$3)+1,3)))</f>
        <v>2717</v>
      </c>
      <c r="F314" s="33">
        <f>Dados!$E$2-E314</f>
        <v>615407</v>
      </c>
      <c r="G314" s="34">
        <f>iferror(D315*Dados!$E$3*Dados!$E$2/(E314*F314),"Sem infectados!")</f>
        <v>1.24211788</v>
      </c>
      <c r="H314" s="32">
        <f>if(A313&lt;=Dados!$E$3,H313+Dados!$E$6*H313*(Dados!$E$2-H313)/(Dados!$E$3*Dados!$E$2),H313+Dados!$E$6*(H313-INDIRECT(ADDRESS(IF(A313&lt;=Dados!$E$3,1,A313-Dados!$E$3)+1,8)))*(Dados!$E$2-H313)/(Dados!$E$3*Dados!$E$2))</f>
        <v>14603.50563</v>
      </c>
      <c r="I314" s="35">
        <f t="shared" si="1"/>
        <v>1081784620</v>
      </c>
      <c r="J314" s="36">
        <f t="shared" si="2"/>
        <v>1702949601</v>
      </c>
      <c r="K314" s="16">
        <f t="shared" si="5"/>
        <v>1.06215146</v>
      </c>
    </row>
    <row r="315">
      <c r="A315" s="18">
        <v>314.0</v>
      </c>
      <c r="B315" s="30">
        <f>Dados!A316</f>
        <v>44231</v>
      </c>
      <c r="C315" s="9">
        <f>Dados!B316</f>
        <v>47734</v>
      </c>
      <c r="D315" s="31">
        <f t="shared" si="6"/>
        <v>240</v>
      </c>
      <c r="E315" s="32">
        <f>if(A315&lt;=Dados!$E$3,C315,C315- INDIRECT(ADDRESS(IF(A315&lt;=Dados!$E$3,1,A315-Dados!$E$3)+1,3)))</f>
        <v>2676</v>
      </c>
      <c r="F315" s="33">
        <f>Dados!$E$2-E315</f>
        <v>615448</v>
      </c>
      <c r="G315" s="34">
        <f>iferror(D316*Dados!$E$3*Dados!$E$2/(E315*F315),"Sem infectados!")</f>
        <v>1.287337003</v>
      </c>
      <c r="H315" s="32">
        <f>if(A314&lt;=Dados!$E$3,H314+Dados!$E$6*H314*(Dados!$E$2-H314)/(Dados!$E$3*Dados!$E$2),H314+Dados!$E$6*(H314-INDIRECT(ADDRESS(IF(A314&lt;=Dados!$E$3,1,A314-Dados!$E$3)+1,8)))*(Dados!$E$2-H314)/(Dados!$E$3*Dados!$E$2))</f>
        <v>14828.10202</v>
      </c>
      <c r="I315" s="35">
        <f t="shared" si="1"/>
        <v>1082798122</v>
      </c>
      <c r="J315" s="36">
        <f t="shared" si="2"/>
        <v>1683199133</v>
      </c>
      <c r="K315" s="16">
        <f t="shared" si="5"/>
        <v>1.050871131</v>
      </c>
    </row>
    <row r="316">
      <c r="A316" s="18">
        <v>315.0</v>
      </c>
      <c r="B316" s="30">
        <f>Dados!A317</f>
        <v>44232</v>
      </c>
      <c r="C316" s="9">
        <f>Dados!B317</f>
        <v>47979</v>
      </c>
      <c r="D316" s="31">
        <f t="shared" si="6"/>
        <v>245</v>
      </c>
      <c r="E316" s="32">
        <f>if(A316&lt;=Dados!$E$3,C316,C316- INDIRECT(ADDRESS(IF(A316&lt;=Dados!$E$3,1,A316-Dados!$E$3)+1,3)))</f>
        <v>2703</v>
      </c>
      <c r="F316" s="33">
        <f>Dados!$E$2-E316</f>
        <v>615421</v>
      </c>
      <c r="G316" s="34">
        <f>iferror(D317*Dados!$E$3*Dados!$E$2/(E316*F316),"Sem infectados!")</f>
        <v>0.4681961026</v>
      </c>
      <c r="H316" s="32">
        <f>if(A315&lt;=Dados!$E$3,H315+Dados!$E$6*H315*(Dados!$E$2-H315)/(Dados!$E$3*Dados!$E$2),H315+Dados!$E$6*(H315-INDIRECT(ADDRESS(IF(A315&lt;=Dados!$E$3,1,A315-Dados!$E$3)+1,8)))*(Dados!$E$2-H315)/(Dados!$E$3*Dados!$E$2))</f>
        <v>15055.72302</v>
      </c>
      <c r="I316" s="35">
        <f t="shared" si="1"/>
        <v>1083942167</v>
      </c>
      <c r="J316" s="36">
        <f t="shared" si="2"/>
        <v>1663156021</v>
      </c>
      <c r="K316" s="16">
        <f t="shared" si="5"/>
        <v>1.018090751</v>
      </c>
    </row>
    <row r="317">
      <c r="A317" s="18">
        <v>316.0</v>
      </c>
      <c r="B317" s="30">
        <f>Dados!A318</f>
        <v>44233</v>
      </c>
      <c r="C317" s="9">
        <f>Dados!B318</f>
        <v>48069</v>
      </c>
      <c r="D317" s="31">
        <f t="shared" si="6"/>
        <v>90</v>
      </c>
      <c r="E317" s="32">
        <f>if(A317&lt;=Dados!$E$3,C317,C317- INDIRECT(ADDRESS(IF(A317&lt;=Dados!$E$3,1,A317-Dados!$E$3)+1,3)))</f>
        <v>2721</v>
      </c>
      <c r="F317" s="33">
        <f>Dados!$E$2-E317</f>
        <v>615403</v>
      </c>
      <c r="G317" s="34">
        <f>iferror(D318*Dados!$E$3*Dados!$E$2/(E317*F317),"Sem infectados!")</f>
        <v>0.1757091623</v>
      </c>
      <c r="H317" s="32">
        <f>if(A316&lt;=Dados!$E$3,H316+Dados!$E$6*H316*(Dados!$E$2-H316)/(Dados!$E$3*Dados!$E$2),H316+Dados!$E$6*(H316-INDIRECT(ADDRESS(IF(A316&lt;=Dados!$E$3,1,A316-Dados!$E$3)+1,8)))*(Dados!$E$2-H316)/(Dados!$E$3*Dados!$E$2))</f>
        <v>15286.39669</v>
      </c>
      <c r="I317" s="35">
        <f t="shared" si="1"/>
        <v>1074699080</v>
      </c>
      <c r="J317" s="36">
        <f t="shared" si="2"/>
        <v>1655823395</v>
      </c>
      <c r="K317" s="16">
        <f t="shared" si="5"/>
        <v>0.9711867292</v>
      </c>
    </row>
    <row r="318">
      <c r="A318" s="18">
        <v>317.0</v>
      </c>
      <c r="B318" s="30">
        <f>Dados!A319</f>
        <v>44234</v>
      </c>
      <c r="C318" s="9">
        <f>Dados!B319</f>
        <v>48103</v>
      </c>
      <c r="D318" s="31">
        <f t="shared" si="6"/>
        <v>34</v>
      </c>
      <c r="E318" s="32">
        <f>if(A318&lt;=Dados!$E$3,C318,C318- INDIRECT(ADDRESS(IF(A318&lt;=Dados!$E$3,1,A318-Dados!$E$3)+1,3)))</f>
        <v>2723</v>
      </c>
      <c r="F318" s="33">
        <f>Dados!$E$2-E318</f>
        <v>615401</v>
      </c>
      <c r="G318" s="34">
        <f>iferror(D319*Dados!$E$3*Dados!$E$2/(E318*F318),"Sem infectados!")</f>
        <v>0.9243806249</v>
      </c>
      <c r="H318" s="32">
        <f>if(A317&lt;=Dados!$E$3,H317+Dados!$E$6*H317*(Dados!$E$2-H317)/(Dados!$E$3*Dados!$E$2),H317+Dados!$E$6*(H317-INDIRECT(ADDRESS(IF(A317&lt;=Dados!$E$3,1,A317-Dados!$E$3)+1,8)))*(Dados!$E$2-H317)/(Dados!$E$3*Dados!$E$2))</f>
        <v>15520.15097</v>
      </c>
      <c r="I318" s="35">
        <f t="shared" si="1"/>
        <v>1061642051</v>
      </c>
      <c r="J318" s="36">
        <f t="shared" si="2"/>
        <v>1653057508</v>
      </c>
      <c r="K318" s="16">
        <f t="shared" si="5"/>
        <v>0.9652210069</v>
      </c>
    </row>
    <row r="319">
      <c r="A319" s="18">
        <v>318.0</v>
      </c>
      <c r="B319" s="30">
        <f>Dados!A320</f>
        <v>44235</v>
      </c>
      <c r="C319" s="9">
        <f>Dados!B320</f>
        <v>48282</v>
      </c>
      <c r="D319" s="31">
        <f t="shared" si="6"/>
        <v>179</v>
      </c>
      <c r="E319" s="32">
        <f>if(A319&lt;=Dados!$E$3,C319,C319- INDIRECT(ADDRESS(IF(A319&lt;=Dados!$E$3,1,A319-Dados!$E$3)+1,3)))</f>
        <v>2753</v>
      </c>
      <c r="F319" s="33">
        <f>Dados!$E$2-E319</f>
        <v>615371</v>
      </c>
      <c r="G319" s="34">
        <f>iferror(D320*Dados!$E$3*Dados!$E$2/(E319*F319),"Sem infectados!")</f>
        <v>1.69589316</v>
      </c>
      <c r="H319" s="32">
        <f>if(A318&lt;=Dados!$E$3,H318+Dados!$E$6*H318*(Dados!$E$2-H318)/(Dados!$E$3*Dados!$E$2),H318+Dados!$E$6*(H318-INDIRECT(ADDRESS(IF(A318&lt;=Dados!$E$3,1,A318-Dados!$E$3)+1,8)))*(Dados!$E$2-H318)/(Dados!$E$3*Dados!$E$2))</f>
        <v>15757.01367</v>
      </c>
      <c r="I319" s="35">
        <f t="shared" si="1"/>
        <v>1057874736</v>
      </c>
      <c r="J319" s="36">
        <f t="shared" si="2"/>
        <v>1638534053</v>
      </c>
      <c r="K319" s="16">
        <f t="shared" si="5"/>
        <v>1.021750779</v>
      </c>
    </row>
    <row r="320">
      <c r="A320" s="18">
        <v>319.0</v>
      </c>
      <c r="B320" s="30">
        <f>Dados!A321</f>
        <v>44236</v>
      </c>
      <c r="C320" s="9">
        <f>Dados!B321</f>
        <v>48614</v>
      </c>
      <c r="D320" s="31">
        <f t="shared" si="6"/>
        <v>332</v>
      </c>
      <c r="E320" s="32">
        <f>if(A320&lt;=Dados!$E$3,C320,C320- INDIRECT(ADDRESS(IF(A320&lt;=Dados!$E$3,1,A320-Dados!$E$3)+1,3)))</f>
        <v>2838</v>
      </c>
      <c r="F320" s="33">
        <f>Dados!$E$2-E320</f>
        <v>615286</v>
      </c>
      <c r="G320" s="34">
        <f>iferror(D321*Dados!$E$3*Dados!$E$2/(E320*F320),"Sem infectados!")</f>
        <v>1.194349027</v>
      </c>
      <c r="H320" s="32">
        <f>if(A319&lt;=Dados!$E$3,H319+Dados!$E$6*H319*(Dados!$E$2-H319)/(Dados!$E$3*Dados!$E$2),H319+Dados!$E$6*(H319-INDIRECT(ADDRESS(IF(A319&lt;=Dados!$E$3,1,A319-Dados!$E$3)+1,8)))*(Dados!$E$2-H319)/(Dados!$E$3*Dados!$E$2))</f>
        <v>15997.01239</v>
      </c>
      <c r="I320" s="35">
        <f t="shared" si="1"/>
        <v>1063867881</v>
      </c>
      <c r="J320" s="36">
        <f t="shared" si="2"/>
        <v>1611766347</v>
      </c>
      <c r="K320" s="16">
        <f t="shared" si="5"/>
        <v>1.034890787</v>
      </c>
    </row>
    <row r="321">
      <c r="A321" s="18">
        <v>320.0</v>
      </c>
      <c r="B321" s="30">
        <f>Dados!A322</f>
        <v>44237</v>
      </c>
      <c r="C321" s="9">
        <f>Dados!B322</f>
        <v>48855</v>
      </c>
      <c r="D321" s="31">
        <f t="shared" si="6"/>
        <v>241</v>
      </c>
      <c r="E321" s="32">
        <f>if(A321&lt;=Dados!$E$3,C321,C321- INDIRECT(ADDRESS(IF(A321&lt;=Dados!$E$3,1,A321-Dados!$E$3)+1,3)))</f>
        <v>2815</v>
      </c>
      <c r="F321" s="33">
        <f>Dados!$E$2-E321</f>
        <v>615309</v>
      </c>
      <c r="G321" s="34">
        <f>iferror(D322*Dados!$E$3*Dados!$E$2/(E321*F321),"Sem infectados!")</f>
        <v>0.9142880955</v>
      </c>
      <c r="H321" s="32">
        <f>if(A320&lt;=Dados!$E$3,H320+Dados!$E$6*H320*(Dados!$E$2-H320)/(Dados!$E$3*Dados!$E$2),H320+Dados!$E$6*(H320-INDIRECT(ADDRESS(IF(A320&lt;=Dados!$E$3,1,A320-Dados!$E$3)+1,8)))*(Dados!$E$2-H320)/(Dados!$E$3*Dados!$E$2))</f>
        <v>16240.17458</v>
      </c>
      <c r="I321" s="35">
        <f t="shared" si="1"/>
        <v>1063726837</v>
      </c>
      <c r="J321" s="36">
        <f t="shared" si="2"/>
        <v>1592473666</v>
      </c>
      <c r="K321" s="16">
        <f t="shared" si="5"/>
        <v>1.006783514</v>
      </c>
    </row>
    <row r="322">
      <c r="A322" s="18">
        <v>321.0</v>
      </c>
      <c r="B322" s="30">
        <f>Dados!A323</f>
        <v>44238</v>
      </c>
      <c r="C322" s="9">
        <f>Dados!B323</f>
        <v>49038</v>
      </c>
      <c r="D322" s="31">
        <f t="shared" si="6"/>
        <v>183</v>
      </c>
      <c r="E322" s="32">
        <f>if(A322&lt;=Dados!$E$3,C322,C322- INDIRECT(ADDRESS(IF(A322&lt;=Dados!$E$3,1,A322-Dados!$E$3)+1,3)))</f>
        <v>2730</v>
      </c>
      <c r="F322" s="33">
        <f>Dados!$E$2-E322</f>
        <v>615394</v>
      </c>
      <c r="G322" s="34">
        <f>iferror(D323*Dados!$E$3*Dados!$E$2/(E322*F322),"Sem infectados!")</f>
        <v>1.210474374</v>
      </c>
      <c r="H322" s="32">
        <f>if(A321&lt;=Dados!$E$3,H321+Dados!$E$6*H321*(Dados!$E$2-H321)/(Dados!$E$3*Dados!$E$2),H321+Dados!$E$6*(H321-INDIRECT(ADDRESS(IF(A321&lt;=Dados!$E$3,1,A321-Dados!$E$3)+1,8)))*(Dados!$E$2-H321)/(Dados!$E$3*Dados!$E$2))</f>
        <v>16486.52751</v>
      </c>
      <c r="I322" s="35">
        <f t="shared" si="1"/>
        <v>1059598361</v>
      </c>
      <c r="J322" s="36">
        <f t="shared" si="2"/>
        <v>1577901628</v>
      </c>
      <c r="K322" s="16">
        <f t="shared" si="5"/>
        <v>0.985513618</v>
      </c>
    </row>
    <row r="323">
      <c r="A323" s="18">
        <v>322.0</v>
      </c>
      <c r="B323" s="30">
        <f>Dados!A324</f>
        <v>44239</v>
      </c>
      <c r="C323" s="9">
        <f>Dados!B324</f>
        <v>49273</v>
      </c>
      <c r="D323" s="31">
        <f t="shared" si="6"/>
        <v>235</v>
      </c>
      <c r="E323" s="32">
        <f>if(A323&lt;=Dados!$E$3,C323,C323- INDIRECT(ADDRESS(IF(A323&lt;=Dados!$E$3,1,A323-Dados!$E$3)+1,3)))</f>
        <v>2680</v>
      </c>
      <c r="F323" s="33">
        <f>Dados!$E$2-E323</f>
        <v>615444</v>
      </c>
      <c r="G323" s="34">
        <f>iferror(D324*Dados!$E$3*Dados!$E$2/(E323*F323),"Sem infectados!")</f>
        <v>0.7869942603</v>
      </c>
      <c r="H323" s="32">
        <f>if(A322&lt;=Dados!$E$3,H322+Dados!$E$6*H322*(Dados!$E$2-H322)/(Dados!$E$3*Dados!$E$2),H322+Dados!$E$6*(H322-INDIRECT(ADDRESS(IF(A322&lt;=Dados!$E$3,1,A322-Dados!$E$3)+1,8)))*(Dados!$E$2-H322)/(Dados!$E$3*Dados!$E$2))</f>
        <v>16736.09819</v>
      </c>
      <c r="I323" s="35">
        <f t="shared" si="1"/>
        <v>1058649979</v>
      </c>
      <c r="J323" s="36">
        <f t="shared" si="2"/>
        <v>1559287133</v>
      </c>
      <c r="K323" s="16">
        <f t="shared" si="5"/>
        <v>0.9580518116</v>
      </c>
    </row>
    <row r="324">
      <c r="A324" s="18">
        <v>323.0</v>
      </c>
      <c r="B324" s="30">
        <f>Dados!A325</f>
        <v>44240</v>
      </c>
      <c r="C324" s="9">
        <f>Dados!B325</f>
        <v>49423</v>
      </c>
      <c r="D324" s="31">
        <f t="shared" si="6"/>
        <v>150</v>
      </c>
      <c r="E324" s="32">
        <f>if(A324&lt;=Dados!$E$3,C324,C324- INDIRECT(ADDRESS(IF(A324&lt;=Dados!$E$3,1,A324-Dados!$E$3)+1,3)))</f>
        <v>2671</v>
      </c>
      <c r="F324" s="33">
        <f>Dados!$E$2-E324</f>
        <v>615453</v>
      </c>
      <c r="G324" s="34">
        <f>iferror(D325*Dados!$E$3*Dados!$E$2/(E324*F324),"Sem infectados!")</f>
        <v>0.2053049725</v>
      </c>
      <c r="H324" s="32">
        <f>if(A323&lt;=Dados!$E$3,H323+Dados!$E$6*H323*(Dados!$E$2-H323)/(Dados!$E$3*Dados!$E$2),H323+Dados!$E$6*(H323-INDIRECT(ADDRESS(IF(A323&lt;=Dados!$E$3,1,A323-Dados!$E$3)+1,8)))*(Dados!$E$2-H323)/(Dados!$E$3*Dados!$E$2))</f>
        <v>16988.91346</v>
      </c>
      <c r="I324" s="35">
        <f t="shared" si="1"/>
        <v>1051969970</v>
      </c>
      <c r="J324" s="36">
        <f t="shared" si="2"/>
        <v>1547463290</v>
      </c>
      <c r="K324" s="16">
        <f t="shared" si="5"/>
        <v>0.932848922</v>
      </c>
    </row>
    <row r="325">
      <c r="A325" s="18">
        <v>324.0</v>
      </c>
      <c r="B325" s="30">
        <f>Dados!A326</f>
        <v>44241</v>
      </c>
      <c r="C325" s="9">
        <f>Dados!B326</f>
        <v>49462</v>
      </c>
      <c r="D325" s="31">
        <f t="shared" si="6"/>
        <v>39</v>
      </c>
      <c r="E325" s="32">
        <f>if(A325&lt;=Dados!$E$3,C325,C325- INDIRECT(ADDRESS(IF(A325&lt;=Dados!$E$3,1,A325-Dados!$E$3)+1,3)))</f>
        <v>2659</v>
      </c>
      <c r="F325" s="33">
        <f>Dados!$E$2-E325</f>
        <v>615465</v>
      </c>
      <c r="G325" s="34">
        <f>iferror(D326*Dados!$E$3*Dados!$E$2/(E325*F325),"Sem infectados!")</f>
        <v>0.9200918679</v>
      </c>
      <c r="H325" s="32">
        <f>if(A324&lt;=Dados!$E$3,H324+Dados!$E$6*H324*(Dados!$E$2-H324)/(Dados!$E$3*Dados!$E$2),H324+Dados!$E$6*(H324-INDIRECT(ADDRESS(IF(A324&lt;=Dados!$E$3,1,A324-Dados!$E$3)+1,8)))*(Dados!$E$2-H324)/(Dados!$E$3*Dados!$E$2))</f>
        <v>17244.99986</v>
      </c>
      <c r="I325" s="35">
        <f t="shared" si="1"/>
        <v>1037935098</v>
      </c>
      <c r="J325" s="36">
        <f t="shared" si="2"/>
        <v>1544396462</v>
      </c>
      <c r="K325" s="16">
        <f t="shared" si="5"/>
        <v>0.9363829854</v>
      </c>
    </row>
    <row r="326">
      <c r="A326" s="18">
        <v>325.0</v>
      </c>
      <c r="B326" s="30">
        <f>Dados!A327</f>
        <v>44242</v>
      </c>
      <c r="C326" s="9">
        <f>Dados!B327</f>
        <v>49636</v>
      </c>
      <c r="D326" s="31">
        <f t="shared" si="6"/>
        <v>174</v>
      </c>
      <c r="E326" s="32">
        <f>if(A326&lt;=Dados!$E$3,C326,C326- INDIRECT(ADDRESS(IF(A326&lt;=Dados!$E$3,1,A326-Dados!$E$3)+1,3)))</f>
        <v>2666</v>
      </c>
      <c r="F326" s="33">
        <f>Dados!$E$2-E326</f>
        <v>615458</v>
      </c>
      <c r="G326" s="34">
        <f>iferror(D327*Dados!$E$3*Dados!$E$2/(E326*F326),"Sem infectados!")</f>
        <v>1.972498483</v>
      </c>
      <c r="H326" s="32">
        <f>if(A325&lt;=Dados!$E$3,H325+Dados!$E$6*H325*(Dados!$E$2-H325)/(Dados!$E$3*Dados!$E$2),H325+Dados!$E$6*(H325-INDIRECT(ADDRESS(IF(A325&lt;=Dados!$E$3,1,A325-Dados!$E$3)+1,8)))*(Dados!$E$2-H325)/(Dados!$E$3*Dados!$E$2))</f>
        <v>17504.38369</v>
      </c>
      <c r="I326" s="35">
        <f t="shared" si="1"/>
        <v>1032440766</v>
      </c>
      <c r="J326" s="36">
        <f t="shared" si="2"/>
        <v>1530750752</v>
      </c>
      <c r="K326" s="16">
        <f t="shared" si="5"/>
        <v>0.9964203397</v>
      </c>
    </row>
    <row r="327">
      <c r="A327" s="18">
        <v>326.0</v>
      </c>
      <c r="B327" s="30">
        <f>Dados!A328</f>
        <v>44243</v>
      </c>
      <c r="C327" s="9">
        <f>Dados!B328</f>
        <v>50010</v>
      </c>
      <c r="D327" s="31">
        <f t="shared" si="6"/>
        <v>374</v>
      </c>
      <c r="E327" s="32">
        <f>if(A327&lt;=Dados!$E$3,C327,C327- INDIRECT(ADDRESS(IF(A327&lt;=Dados!$E$3,1,A327-Dados!$E$3)+1,3)))</f>
        <v>2766</v>
      </c>
      <c r="F327" s="33">
        <f>Dados!$E$2-E327</f>
        <v>615358</v>
      </c>
      <c r="G327" s="34">
        <f>iferror(D328*Dados!$E$3*Dados!$E$2/(E327*F327),"Sem infectados!")</f>
        <v>2.521768942</v>
      </c>
      <c r="H327" s="32">
        <f>if(A326&lt;=Dados!$E$3,H326+Dados!$E$6*H326*(Dados!$E$2-H326)/(Dados!$E$3*Dados!$E$2),H326+Dados!$E$6*(H326-INDIRECT(ADDRESS(IF(A326&lt;=Dados!$E$3,1,A326-Dados!$E$3)+1,8)))*(Dados!$E$2-H326)/(Dados!$E$3*Dados!$E$2))</f>
        <v>17767.09099</v>
      </c>
      <c r="I327" s="35">
        <f t="shared" si="1"/>
        <v>1039605182</v>
      </c>
      <c r="J327" s="36">
        <f t="shared" si="2"/>
        <v>1501625270</v>
      </c>
      <c r="K327" s="16">
        <f t="shared" si="5"/>
        <v>1.058960681</v>
      </c>
    </row>
    <row r="328">
      <c r="A328" s="18">
        <v>327.0</v>
      </c>
      <c r="B328" s="30">
        <f>Dados!A329</f>
        <v>44244</v>
      </c>
      <c r="C328" s="9">
        <f>Dados!B329</f>
        <v>50506</v>
      </c>
      <c r="D328" s="31">
        <f t="shared" si="6"/>
        <v>496</v>
      </c>
      <c r="E328" s="32">
        <f>if(A328&lt;=Dados!$E$3,C328,C328- INDIRECT(ADDRESS(IF(A328&lt;=Dados!$E$3,1,A328-Dados!$E$3)+1,3)))</f>
        <v>3012</v>
      </c>
      <c r="F328" s="33">
        <f>Dados!$E$2-E328</f>
        <v>615112</v>
      </c>
      <c r="G328" s="34">
        <f>iferror(D329*Dados!$E$3*Dados!$E$2/(E328*F328),"Sem infectados!")</f>
        <v>2.176608855</v>
      </c>
      <c r="H328" s="32">
        <f>if(A327&lt;=Dados!$E$3,H327+Dados!$E$6*H327*(Dados!$E$2-H327)/(Dados!$E$3*Dados!$E$2),H327+Dados!$E$6*(H327-INDIRECT(ADDRESS(IF(A327&lt;=Dados!$E$3,1,A327-Dados!$E$3)+1,8)))*(Dados!$E$2-H327)/(Dados!$E$3*Dados!$E$2))</f>
        <v>18033.14745</v>
      </c>
      <c r="I328" s="35">
        <f t="shared" si="1"/>
        <v>1054486153</v>
      </c>
      <c r="J328" s="36">
        <f t="shared" si="2"/>
        <v>1463430482</v>
      </c>
      <c r="K328" s="16">
        <f t="shared" si="5"/>
        <v>1.083689115</v>
      </c>
    </row>
    <row r="329">
      <c r="A329" s="18">
        <v>328.0</v>
      </c>
      <c r="B329" s="30">
        <f>Dados!A330</f>
        <v>44245</v>
      </c>
      <c r="C329" s="9">
        <f>Dados!B330</f>
        <v>50972</v>
      </c>
      <c r="D329" s="31">
        <f t="shared" si="6"/>
        <v>466</v>
      </c>
      <c r="E329" s="32">
        <f>if(A329&lt;=Dados!$E$3,C329,C329- INDIRECT(ADDRESS(IF(A329&lt;=Dados!$E$3,1,A329-Dados!$E$3)+1,3)))</f>
        <v>3238</v>
      </c>
      <c r="F329" s="33">
        <f>Dados!$E$2-E329</f>
        <v>614886</v>
      </c>
      <c r="G329" s="34">
        <f>iferror(D330*Dados!$E$3*Dados!$E$2/(E329*F329),"Sem infectados!")</f>
        <v>1.66902721</v>
      </c>
      <c r="H329" s="32">
        <f>if(A328&lt;=Dados!$E$3,H328+Dados!$E$6*H328*(Dados!$E$2-H328)/(Dados!$E$3*Dados!$E$2),H328+Dados!$E$6*(H328-INDIRECT(ADDRESS(IF(A328&lt;=Dados!$E$3,1,A328-Dados!$E$3)+1,8)))*(Dados!$E$2-H328)/(Dados!$E$3*Dados!$E$2))</f>
        <v>18302.57849</v>
      </c>
      <c r="I329" s="35">
        <f t="shared" si="1"/>
        <v>1067291102</v>
      </c>
      <c r="J329" s="36">
        <f t="shared" si="2"/>
        <v>1427994156</v>
      </c>
      <c r="K329" s="16">
        <f t="shared" si="5"/>
        <v>1.104023269</v>
      </c>
    </row>
    <row r="330">
      <c r="A330" s="18">
        <v>329.0</v>
      </c>
      <c r="B330" s="30">
        <f>Dados!A331</f>
        <v>44246</v>
      </c>
      <c r="C330" s="9">
        <f>Dados!B331</f>
        <v>51356</v>
      </c>
      <c r="D330" s="31">
        <f t="shared" si="6"/>
        <v>384</v>
      </c>
      <c r="E330" s="32">
        <f>if(A330&lt;=Dados!$E$3,C330,C330- INDIRECT(ADDRESS(IF(A330&lt;=Dados!$E$3,1,A330-Dados!$E$3)+1,3)))</f>
        <v>3377</v>
      </c>
      <c r="F330" s="33">
        <f>Dados!$E$2-E330</f>
        <v>614747</v>
      </c>
      <c r="G330" s="34">
        <f>iferror(D331*Dados!$E$3*Dados!$E$2/(E330*F330),"Sem infectados!")</f>
        <v>1.05879012</v>
      </c>
      <c r="H330" s="32">
        <f>if(A329&lt;=Dados!$E$3,H329+Dados!$E$6*H329*(Dados!$E$2-H329)/(Dados!$E$3*Dados!$E$2),H329+Dados!$E$6*(H329-INDIRECT(ADDRESS(IF(A329&lt;=Dados!$E$3,1,A329-Dados!$E$3)+1,8)))*(Dados!$E$2-H329)/(Dados!$E$3*Dados!$E$2))</f>
        <v>18575.40917</v>
      </c>
      <c r="I330" s="35">
        <f t="shared" si="1"/>
        <v>1074567135</v>
      </c>
      <c r="J330" s="36">
        <f t="shared" si="2"/>
        <v>1399119806</v>
      </c>
      <c r="K330" s="16">
        <f t="shared" si="5"/>
        <v>1.095069071</v>
      </c>
    </row>
    <row r="331">
      <c r="A331" s="18">
        <v>330.0</v>
      </c>
      <c r="B331" s="30">
        <f>Dados!A332</f>
        <v>44247</v>
      </c>
      <c r="C331" s="9">
        <f>Dados!B332</f>
        <v>51610</v>
      </c>
      <c r="D331" s="31">
        <f t="shared" si="6"/>
        <v>254</v>
      </c>
      <c r="E331" s="32">
        <f>if(A331&lt;=Dados!$E$3,C331,C331- INDIRECT(ADDRESS(IF(A331&lt;=Dados!$E$3,1,A331-Dados!$E$3)+1,3)))</f>
        <v>3541</v>
      </c>
      <c r="F331" s="33">
        <f>Dados!$E$2-E331</f>
        <v>614583</v>
      </c>
      <c r="G331" s="34">
        <f>iferror(D332*Dados!$E$3*Dados!$E$2/(E331*F331),"Sem infectados!")</f>
        <v>0.1511056728</v>
      </c>
      <c r="H331" s="32">
        <f>if(A330&lt;=Dados!$E$3,H330+Dados!$E$6*H330*(Dados!$E$2-H330)/(Dados!$E$3*Dados!$E$2),H330+Dados!$E$6*(H330-INDIRECT(ADDRESS(IF(A330&lt;=Dados!$E$3,1,A330-Dados!$E$3)+1,8)))*(Dados!$E$2-H330)/(Dados!$E$3*Dados!$E$2))</f>
        <v>18851.66419</v>
      </c>
      <c r="I331" s="35">
        <f t="shared" si="1"/>
        <v>1073108565</v>
      </c>
      <c r="J331" s="36">
        <f t="shared" si="2"/>
        <v>1380182678</v>
      </c>
      <c r="K331" s="16">
        <f t="shared" si="5"/>
        <v>1.066186942</v>
      </c>
    </row>
    <row r="332">
      <c r="A332" s="18">
        <v>331.0</v>
      </c>
      <c r="B332" s="30">
        <f>Dados!A333</f>
        <v>44248</v>
      </c>
      <c r="C332" s="9">
        <f>Dados!B333</f>
        <v>51648</v>
      </c>
      <c r="D332" s="31">
        <f t="shared" si="6"/>
        <v>38</v>
      </c>
      <c r="E332" s="32">
        <f>if(A332&lt;=Dados!$E$3,C332,C332- INDIRECT(ADDRESS(IF(A332&lt;=Dados!$E$3,1,A332-Dados!$E$3)+1,3)))</f>
        <v>3545</v>
      </c>
      <c r="F332" s="33">
        <f>Dados!$E$2-E332</f>
        <v>614579</v>
      </c>
      <c r="G332" s="34">
        <f>iferror(D333*Dados!$E$3*Dados!$E$2/(E332*F332),"Sem infectados!")</f>
        <v>0.9016449264</v>
      </c>
      <c r="H332" s="32">
        <f>if(A331&lt;=Dados!$E$3,H331+Dados!$E$6*H331*(Dados!$E$2-H331)/(Dados!$E$3*Dados!$E$2),H331+Dados!$E$6*(H331-INDIRECT(ADDRESS(IF(A331&lt;=Dados!$E$3,1,A331-Dados!$E$3)+1,8)))*(Dados!$E$2-H331)/(Dados!$E$3*Dados!$E$2))</f>
        <v>19131.36789</v>
      </c>
      <c r="I332" s="35">
        <f t="shared" si="1"/>
        <v>1057331364</v>
      </c>
      <c r="J332" s="36">
        <f t="shared" si="2"/>
        <v>1377360661</v>
      </c>
      <c r="K332" s="16">
        <f t="shared" si="5"/>
        <v>1.084824286</v>
      </c>
    </row>
    <row r="333">
      <c r="A333" s="18">
        <v>332.0</v>
      </c>
      <c r="B333" s="30">
        <f>Dados!A334</f>
        <v>44249</v>
      </c>
      <c r="C333" s="9">
        <f>Dados!B334</f>
        <v>51875</v>
      </c>
      <c r="D333" s="31">
        <f t="shared" si="6"/>
        <v>227</v>
      </c>
      <c r="E333" s="32">
        <f>if(A333&lt;=Dados!$E$3,C333,C333- INDIRECT(ADDRESS(IF(A333&lt;=Dados!$E$3,1,A333-Dados!$E$3)+1,3)))</f>
        <v>3593</v>
      </c>
      <c r="F333" s="33">
        <f>Dados!$E$2-E333</f>
        <v>614531</v>
      </c>
      <c r="G333" s="34">
        <f>iferror(D334*Dados!$E$3*Dados!$E$2/(E333*F333),"Sem infectados!")</f>
        <v>1.908673265</v>
      </c>
      <c r="H333" s="32">
        <f>if(A332&lt;=Dados!$E$3,H332+Dados!$E$6*H332*(Dados!$E$2-H332)/(Dados!$E$3*Dados!$E$2),H332+Dados!$E$6*(H332-INDIRECT(ADDRESS(IF(A332&lt;=Dados!$E$3,1,A332-Dados!$E$3)+1,8)))*(Dados!$E$2-H332)/(Dados!$E$3*Dados!$E$2))</f>
        <v>19414.5442</v>
      </c>
      <c r="I333" s="35">
        <f t="shared" si="1"/>
        <v>1053681191</v>
      </c>
      <c r="J333" s="36">
        <f t="shared" si="2"/>
        <v>1360562974</v>
      </c>
      <c r="K333" s="16">
        <f t="shared" si="5"/>
        <v>1.143132578</v>
      </c>
    </row>
    <row r="334">
      <c r="A334" s="18">
        <v>333.0</v>
      </c>
      <c r="B334" s="30">
        <f>Dados!A335</f>
        <v>44250</v>
      </c>
      <c r="C334" s="9">
        <f>Dados!B335</f>
        <v>52362</v>
      </c>
      <c r="D334" s="31">
        <f t="shared" si="6"/>
        <v>487</v>
      </c>
      <c r="E334" s="32">
        <f>if(A334&lt;=Dados!$E$3,C334,C334- INDIRECT(ADDRESS(IF(A334&lt;=Dados!$E$3,1,A334-Dados!$E$3)+1,3)))</f>
        <v>3748</v>
      </c>
      <c r="F334" s="33">
        <f>Dados!$E$2-E334</f>
        <v>614376</v>
      </c>
      <c r="G334" s="34">
        <f>iferror(D335*Dados!$E$3*Dados!$E$2/(E334*F334),"Sem infectados!")</f>
        <v>1.728731913</v>
      </c>
      <c r="H334" s="32">
        <f>if(A333&lt;=Dados!$E$3,H333+Dados!$E$6*H333*(Dados!$E$2-H333)/(Dados!$E$3*Dados!$E$2),H333+Dados!$E$6*(H333-INDIRECT(ADDRESS(IF(A333&lt;=Dados!$E$3,1,A333-Dados!$E$3)+1,8)))*(Dados!$E$2-H333)/(Dados!$E$3*Dados!$E$2))</f>
        <v>19701.21663</v>
      </c>
      <c r="I334" s="35">
        <f t="shared" si="1"/>
        <v>1066726770</v>
      </c>
      <c r="J334" s="36">
        <f t="shared" si="2"/>
        <v>1324873364</v>
      </c>
      <c r="K334" s="16">
        <f t="shared" si="5"/>
        <v>1.176289029</v>
      </c>
    </row>
    <row r="335">
      <c r="A335" s="18">
        <v>334.0</v>
      </c>
      <c r="B335" s="30">
        <f>Dados!A336</f>
        <v>44251</v>
      </c>
      <c r="C335" s="9">
        <f>Dados!B336</f>
        <v>52822</v>
      </c>
      <c r="D335" s="31">
        <f t="shared" si="6"/>
        <v>460</v>
      </c>
      <c r="E335" s="32">
        <f>if(A335&lt;=Dados!$E$3,C335,C335- INDIRECT(ADDRESS(IF(A335&lt;=Dados!$E$3,1,A335-Dados!$E$3)+1,3)))</f>
        <v>3967</v>
      </c>
      <c r="F335" s="33">
        <f>Dados!$E$2-E335</f>
        <v>614157</v>
      </c>
      <c r="G335" s="34">
        <f>iferror(D336*Dados!$E$3*Dados!$E$2/(E335*F335),"Sem infectados!")</f>
        <v>1.136611416</v>
      </c>
      <c r="H335" s="32">
        <f>if(A334&lt;=Dados!$E$3,H334+Dados!$E$6*H334*(Dados!$E$2-H334)/(Dados!$E$3*Dados!$E$2),H334+Dados!$E$6*(H334-INDIRECT(ADDRESS(IF(A334&lt;=Dados!$E$3,1,A334-Dados!$E$3)+1,8)))*(Dados!$E$2-H334)/(Dados!$E$3*Dados!$E$2))</f>
        <v>19991.40827</v>
      </c>
      <c r="I335" s="35">
        <f t="shared" si="1"/>
        <v>1077847753</v>
      </c>
      <c r="J335" s="36">
        <f t="shared" si="2"/>
        <v>1291598059</v>
      </c>
      <c r="K335" s="16">
        <f t="shared" si="5"/>
        <v>1.173530094</v>
      </c>
    </row>
    <row r="336">
      <c r="A336" s="18">
        <v>335.0</v>
      </c>
      <c r="B336" s="30">
        <f>Dados!A337</f>
        <v>44252</v>
      </c>
      <c r="C336" s="9">
        <f>Dados!B337</f>
        <v>53142</v>
      </c>
      <c r="D336" s="31">
        <f t="shared" si="6"/>
        <v>320</v>
      </c>
      <c r="E336" s="32">
        <f>if(A336&lt;=Dados!$E$3,C336,C336- INDIRECT(ADDRESS(IF(A336&lt;=Dados!$E$3,1,A336-Dados!$E$3)+1,3)))</f>
        <v>4104</v>
      </c>
      <c r="F336" s="33">
        <f>Dados!$E$2-E336</f>
        <v>614020</v>
      </c>
      <c r="G336" s="34">
        <f>iferror(D337*Dados!$E$3*Dados!$E$2/(E336*F336),"Sem infectados!")</f>
        <v>1.198503204</v>
      </c>
      <c r="H336" s="32">
        <f>if(A335&lt;=Dados!$E$3,H335+Dados!$E$6*H335*(Dados!$E$2-H335)/(Dados!$E$3*Dados!$E$2),H335+Dados!$E$6*(H335-INDIRECT(ADDRESS(IF(A335&lt;=Dados!$E$3,1,A335-Dados!$E$3)+1,8)))*(Dados!$E$2-H335)/(Dados!$E$3*Dados!$E$2))</f>
        <v>20285.14175</v>
      </c>
      <c r="I336" s="35">
        <f t="shared" si="1"/>
        <v>1079573134</v>
      </c>
      <c r="J336" s="36">
        <f t="shared" si="2"/>
        <v>1268699620</v>
      </c>
      <c r="K336" s="16">
        <f t="shared" si="5"/>
        <v>1.168739139</v>
      </c>
    </row>
    <row r="337">
      <c r="A337" s="18">
        <v>336.0</v>
      </c>
      <c r="B337" s="30">
        <f>Dados!A338</f>
        <v>44253</v>
      </c>
      <c r="C337" s="9">
        <f>Dados!B338</f>
        <v>53491</v>
      </c>
      <c r="D337" s="31">
        <f t="shared" si="6"/>
        <v>349</v>
      </c>
      <c r="E337" s="32">
        <f>if(A337&lt;=Dados!$E$3,C337,C337- INDIRECT(ADDRESS(IF(A337&lt;=Dados!$E$3,1,A337-Dados!$E$3)+1,3)))</f>
        <v>4218</v>
      </c>
      <c r="F337" s="33">
        <f>Dados!$E$2-E337</f>
        <v>613906</v>
      </c>
      <c r="G337" s="34">
        <f>iferror(D338*Dados!$E$3*Dados!$E$2/(E337*F337),"Sem infectados!")</f>
        <v>0.5246804001</v>
      </c>
      <c r="H337" s="32">
        <f>if(A336&lt;=Dados!$E$3,H336+Dados!$E$6*H336*(Dados!$E$2-H336)/(Dados!$E$3*Dados!$E$2),H336+Dados!$E$6*(H336-INDIRECT(ADDRESS(IF(A336&lt;=Dados!$E$3,1,A336-Dados!$E$3)+1,8)))*(Dados!$E$2-H336)/(Dados!$E$3*Dados!$E$2))</f>
        <v>20582.4392</v>
      </c>
      <c r="I337" s="35">
        <f t="shared" si="1"/>
        <v>1082973374</v>
      </c>
      <c r="J337" s="36">
        <f t="shared" si="2"/>
        <v>1243959492</v>
      </c>
      <c r="K337" s="16">
        <f t="shared" si="5"/>
        <v>1.139253895</v>
      </c>
    </row>
    <row r="338">
      <c r="A338" s="18">
        <v>337.0</v>
      </c>
      <c r="B338" s="30">
        <f>Dados!A339</f>
        <v>44254</v>
      </c>
      <c r="C338" s="9">
        <f>Dados!B339</f>
        <v>53648</v>
      </c>
      <c r="D338" s="31">
        <f t="shared" si="6"/>
        <v>157</v>
      </c>
      <c r="E338" s="32">
        <f>if(A338&lt;=Dados!$E$3,C338,C338- INDIRECT(ADDRESS(IF(A338&lt;=Dados!$E$3,1,A338-Dados!$E$3)+1,3)))</f>
        <v>4225</v>
      </c>
      <c r="F338" s="33">
        <f>Dados!$E$2-E338</f>
        <v>613899</v>
      </c>
      <c r="G338" s="34">
        <f>iferror(D339*Dados!$E$3*Dados!$E$2/(E338*F338),"Sem infectados!")</f>
        <v>0.2702495763</v>
      </c>
      <c r="H338" s="32">
        <f>if(A337&lt;=Dados!$E$3,H337+Dados!$E$6*H337*(Dados!$E$2-H337)/(Dados!$E$3*Dados!$E$2),H337+Dados!$E$6*(H337-INDIRECT(ADDRESS(IF(A337&lt;=Dados!$E$3,1,A337-Dados!$E$3)+1,8)))*(Dados!$E$2-H337)/(Dados!$E$3*Dados!$E$2))</f>
        <v>20883.32227</v>
      </c>
      <c r="I338" s="35">
        <f t="shared" si="1"/>
        <v>1073524107</v>
      </c>
      <c r="J338" s="36">
        <f t="shared" si="2"/>
        <v>1232909421</v>
      </c>
      <c r="K338" s="16">
        <f t="shared" si="5"/>
        <v>1.097340831</v>
      </c>
    </row>
    <row r="339">
      <c r="A339" s="18">
        <v>338.0</v>
      </c>
      <c r="B339" s="30">
        <f>Dados!A340</f>
        <v>44255</v>
      </c>
      <c r="C339" s="9">
        <f>Dados!B340</f>
        <v>53729</v>
      </c>
      <c r="D339" s="31">
        <f t="shared" si="6"/>
        <v>81</v>
      </c>
      <c r="E339" s="32">
        <f>if(A339&lt;=Dados!$E$3,C339,C339- INDIRECT(ADDRESS(IF(A339&lt;=Dados!$E$3,1,A339-Dados!$E$3)+1,3)))</f>
        <v>4267</v>
      </c>
      <c r="F339" s="33">
        <f>Dados!$E$2-E339</f>
        <v>613857</v>
      </c>
      <c r="G339" s="34">
        <f>iferror(D340*Dados!$E$3*Dados!$E$2/(E339*F339),"Sem infectados!")</f>
        <v>0.6971018605</v>
      </c>
      <c r="H339" s="32">
        <f>if(A338&lt;=Dados!$E$3,H338+Dados!$E$6*H338*(Dados!$E$2-H338)/(Dados!$E$3*Dados!$E$2),H338+Dados!$E$6*(H338-INDIRECT(ADDRESS(IF(A338&lt;=Dados!$E$3,1,A338-Dados!$E$3)+1,8)))*(Dados!$E$2-H338)/(Dados!$E$3*Dados!$E$2))</f>
        <v>21187.81209</v>
      </c>
      <c r="I339" s="35">
        <f t="shared" si="1"/>
        <v>1058928911</v>
      </c>
      <c r="J339" s="36">
        <f t="shared" si="2"/>
        <v>1227227707</v>
      </c>
      <c r="K339" s="16">
        <f t="shared" si="5"/>
        <v>1.093046574</v>
      </c>
    </row>
    <row r="340">
      <c r="A340" s="18">
        <v>339.0</v>
      </c>
      <c r="B340" s="30">
        <f>Dados!A341</f>
        <v>44256</v>
      </c>
      <c r="C340" s="9">
        <f>Dados!B341</f>
        <v>53940</v>
      </c>
      <c r="D340" s="31">
        <f t="shared" si="6"/>
        <v>211</v>
      </c>
      <c r="E340" s="32">
        <f>if(A340&lt;=Dados!$E$3,C340,C340- INDIRECT(ADDRESS(IF(A340&lt;=Dados!$E$3,1,A340-Dados!$E$3)+1,3)))</f>
        <v>4304</v>
      </c>
      <c r="F340" s="33">
        <f>Dados!$E$2-E340</f>
        <v>613820</v>
      </c>
      <c r="G340" s="34">
        <f>iferror(D341*Dados!$E$3*Dados!$E$2/(E340*F340),"Sem infectados!")</f>
        <v>1.434711089</v>
      </c>
      <c r="H340" s="32">
        <f>if(A339&lt;=Dados!$E$3,H339+Dados!$E$6*H339*(Dados!$E$2-H339)/(Dados!$E$3*Dados!$E$2),H339+Dados!$E$6*(H339-INDIRECT(ADDRESS(IF(A339&lt;=Dados!$E$3,1,A339-Dados!$E$3)+1,8)))*(Dados!$E$2-H339)/(Dados!$E$3*Dados!$E$2))</f>
        <v>21495.92923</v>
      </c>
      <c r="I340" s="35">
        <f t="shared" si="1"/>
        <v>1052617728</v>
      </c>
      <c r="J340" s="36">
        <f t="shared" si="2"/>
        <v>1212488804</v>
      </c>
      <c r="K340" s="16">
        <f t="shared" si="5"/>
        <v>1.131990594</v>
      </c>
    </row>
    <row r="341">
      <c r="A341" s="18">
        <v>340.0</v>
      </c>
      <c r="B341" s="30">
        <f>Dados!A342</f>
        <v>44257</v>
      </c>
      <c r="C341" s="9">
        <f>Dados!B342</f>
        <v>54378</v>
      </c>
      <c r="D341" s="31">
        <f t="shared" si="6"/>
        <v>438</v>
      </c>
      <c r="E341" s="32">
        <f>if(A341&lt;=Dados!$E$3,C341,C341- INDIRECT(ADDRESS(IF(A341&lt;=Dados!$E$3,1,A341-Dados!$E$3)+1,3)))</f>
        <v>4368</v>
      </c>
      <c r="F341" s="33">
        <f>Dados!$E$2-E341</f>
        <v>613756</v>
      </c>
      <c r="G341" s="34">
        <f>iferror(D342*Dados!$E$3*Dados!$E$2/(E341*F341),"Sem infectados!")</f>
        <v>1.762454461</v>
      </c>
      <c r="H341" s="32">
        <f>if(A340&lt;=Dados!$E$3,H340+Dados!$E$6*H340*(Dados!$E$2-H340)/(Dados!$E$3*Dados!$E$2),H340+Dados!$E$6*(H340-INDIRECT(ADDRESS(IF(A340&lt;=Dados!$E$3,1,A340-Dados!$E$3)+1,8)))*(Dados!$E$2-H340)/(Dados!$E$3*Dados!$E$2))</f>
        <v>21807.69371</v>
      </c>
      <c r="I341" s="35">
        <f t="shared" si="1"/>
        <v>1060824852</v>
      </c>
      <c r="J341" s="36">
        <f t="shared" si="2"/>
        <v>1182177618</v>
      </c>
      <c r="K341" s="16">
        <f t="shared" si="5"/>
        <v>1.161801597</v>
      </c>
    </row>
    <row r="342">
      <c r="A342" s="18">
        <v>341.0</v>
      </c>
      <c r="B342" s="30">
        <f>Dados!A343</f>
        <v>44258</v>
      </c>
      <c r="C342" s="9">
        <f>Dados!B343</f>
        <v>54924</v>
      </c>
      <c r="D342" s="31">
        <f t="shared" si="6"/>
        <v>546</v>
      </c>
      <c r="E342" s="32">
        <f>if(A342&lt;=Dados!$E$3,C342,C342- INDIRECT(ADDRESS(IF(A342&lt;=Dados!$E$3,1,A342-Dados!$E$3)+1,3)))</f>
        <v>4418</v>
      </c>
      <c r="F342" s="33">
        <f>Dados!$E$2-E342</f>
        <v>613706</v>
      </c>
      <c r="G342" s="34">
        <f>iferror(D343*Dados!$E$3*Dados!$E$2/(E342*F342),"Sem infectados!")</f>
        <v>1.404333441</v>
      </c>
      <c r="H342" s="32">
        <f>if(A341&lt;=Dados!$E$3,H341+Dados!$E$6*H341*(Dados!$E$2-H341)/(Dados!$E$3*Dados!$E$2),H341+Dados!$E$6*(H341-INDIRECT(ADDRESS(IF(A341&lt;=Dados!$E$3,1,A341-Dados!$E$3)+1,8)))*(Dados!$E$2-H341)/(Dados!$E$3*Dados!$E$2))</f>
        <v>22123.12494</v>
      </c>
      <c r="I342" s="35">
        <f t="shared" si="1"/>
        <v>1075897405</v>
      </c>
      <c r="J342" s="36">
        <f t="shared" si="2"/>
        <v>1144929706</v>
      </c>
      <c r="K342" s="16">
        <f t="shared" si="5"/>
        <v>1.161567325</v>
      </c>
    </row>
    <row r="343">
      <c r="A343" s="18">
        <v>342.0</v>
      </c>
      <c r="B343" s="30">
        <f>Dados!A344</f>
        <v>44259</v>
      </c>
      <c r="C343" s="9">
        <f>Dados!B344</f>
        <v>55364</v>
      </c>
      <c r="D343" s="31">
        <f t="shared" si="6"/>
        <v>440</v>
      </c>
      <c r="E343" s="32">
        <f>if(A343&lt;=Dados!$E$3,C343,C343- INDIRECT(ADDRESS(IF(A343&lt;=Dados!$E$3,1,A343-Dados!$E$3)+1,3)))</f>
        <v>4392</v>
      </c>
      <c r="F343" s="33">
        <f>Dados!$E$2-E343</f>
        <v>613732</v>
      </c>
      <c r="G343" s="34">
        <f>iferror(D344*Dados!$E$3*Dados!$E$2/(E343*F343),"Sem infectados!")</f>
        <v>1.329115993</v>
      </c>
      <c r="H343" s="32">
        <f>if(A342&lt;=Dados!$E$3,H342+Dados!$E$6*H342*(Dados!$E$2-H342)/(Dados!$E$3*Dados!$E$2),H342+Dados!$E$6*(H342-INDIRECT(ADDRESS(IF(A342&lt;=Dados!$E$3,1,A342-Dados!$E$3)+1,8)))*(Dados!$E$2-H342)/(Dados!$E$3*Dados!$E$2))</f>
        <v>22442.24174</v>
      </c>
      <c r="I343" s="35">
        <f t="shared" si="1"/>
        <v>1083842167</v>
      </c>
      <c r="J343" s="36">
        <f t="shared" si="2"/>
        <v>1115346913</v>
      </c>
      <c r="K343" s="16">
        <f t="shared" si="5"/>
        <v>1.162391579</v>
      </c>
    </row>
    <row r="344">
      <c r="A344" s="18">
        <v>343.0</v>
      </c>
      <c r="B344" s="30">
        <f>Dados!A345</f>
        <v>44260</v>
      </c>
      <c r="C344" s="9">
        <f>Dados!B345</f>
        <v>55778</v>
      </c>
      <c r="D344" s="31">
        <f t="shared" si="6"/>
        <v>414</v>
      </c>
      <c r="E344" s="32">
        <f>if(A344&lt;=Dados!$E$3,C344,C344- INDIRECT(ADDRESS(IF(A344&lt;=Dados!$E$3,1,A344-Dados!$E$3)+1,3)))</f>
        <v>4422</v>
      </c>
      <c r="F344" s="33">
        <f>Dados!$E$2-E344</f>
        <v>613702</v>
      </c>
      <c r="G344" s="34">
        <f>iferror(D345*Dados!$E$3*Dados!$E$2/(E344*F344),"Sem infectados!")</f>
        <v>0.8641649668</v>
      </c>
      <c r="H344" s="32">
        <f>if(A343&lt;=Dados!$E$3,H343+Dados!$E$6*H343*(Dados!$E$2-H343)/(Dados!$E$3*Dados!$E$2),H343+Dados!$E$6*(H343-INDIRECT(ADDRESS(IF(A343&lt;=Dados!$E$3,1,A343-Dados!$E$3)+1,8)))*(Dados!$E$2-H343)/(Dados!$E$3*Dados!$E$2))</f>
        <v>22765.06229</v>
      </c>
      <c r="I344" s="35">
        <f t="shared" si="1"/>
        <v>1089854056</v>
      </c>
      <c r="J344" s="36">
        <f t="shared" si="2"/>
        <v>1087865751</v>
      </c>
      <c r="K344" s="16">
        <f t="shared" si="5"/>
        <v>1.149793148</v>
      </c>
    </row>
    <row r="345">
      <c r="A345" s="18">
        <v>344.0</v>
      </c>
      <c r="B345" s="30">
        <f>Dados!A346</f>
        <v>44261</v>
      </c>
      <c r="C345" s="9">
        <f>Dados!B346</f>
        <v>56049</v>
      </c>
      <c r="D345" s="31">
        <f t="shared" si="6"/>
        <v>271</v>
      </c>
      <c r="E345" s="32">
        <f>if(A345&lt;=Dados!$E$3,C345,C345- INDIRECT(ADDRESS(IF(A345&lt;=Dados!$E$3,1,A345-Dados!$E$3)+1,3)))</f>
        <v>4439</v>
      </c>
      <c r="F345" s="33">
        <f>Dados!$E$2-E345</f>
        <v>613685</v>
      </c>
      <c r="G345" s="34">
        <f>iferror(D346*Dados!$E$3*Dados!$E$2/(E345*F345),"Sem infectados!")</f>
        <v>0.4828548264</v>
      </c>
      <c r="H345" s="32">
        <f>if(A344&lt;=Dados!$E$3,H344+Dados!$E$6*H344*(Dados!$E$2-H344)/(Dados!$E$3*Dados!$E$2),H344+Dados!$E$6*(H344-INDIRECT(ADDRESS(IF(A344&lt;=Dados!$E$3,1,A344-Dados!$E$3)+1,8)))*(Dados!$E$2-H344)/(Dados!$E$3*Dados!$E$2))</f>
        <v>23091.6041</v>
      </c>
      <c r="I345" s="35">
        <f t="shared" si="1"/>
        <v>1086189944</v>
      </c>
      <c r="J345" s="36">
        <f t="shared" si="2"/>
        <v>1070062509</v>
      </c>
      <c r="K345" s="16">
        <f t="shared" si="5"/>
        <v>1.122977076</v>
      </c>
    </row>
    <row r="346">
      <c r="A346" s="18">
        <v>345.0</v>
      </c>
      <c r="B346" s="30">
        <f>Dados!A347</f>
        <v>44262</v>
      </c>
      <c r="C346" s="9">
        <f>Dados!B347</f>
        <v>56201</v>
      </c>
      <c r="D346" s="31">
        <f t="shared" si="6"/>
        <v>152</v>
      </c>
      <c r="E346" s="32">
        <f>if(A346&lt;=Dados!$E$3,C346,C346- INDIRECT(ADDRESS(IF(A346&lt;=Dados!$E$3,1,A346-Dados!$E$3)+1,3)))</f>
        <v>4553</v>
      </c>
      <c r="F346" s="33">
        <f>Dados!$E$2-E346</f>
        <v>613571</v>
      </c>
      <c r="G346" s="34">
        <f>iferror(D347*Dados!$E$3*Dados!$E$2/(E346*F346),"Sem infectados!")</f>
        <v>1.037733828</v>
      </c>
      <c r="H346" s="32">
        <f>if(A345&lt;=Dados!$E$3,H345+Dados!$E$6*H345*(Dados!$E$2-H345)/(Dados!$E$3*Dados!$E$2),H345+Dados!$E$6*(H345-INDIRECT(ADDRESS(IF(A345&lt;=Dados!$E$3,1,A345-Dados!$E$3)+1,8)))*(Dados!$E$2-H345)/(Dados!$E$3*Dados!$E$2))</f>
        <v>23421.88402</v>
      </c>
      <c r="I346" s="35">
        <f t="shared" si="1"/>
        <v>1074470444</v>
      </c>
      <c r="J346" s="36">
        <f t="shared" si="2"/>
        <v>1060141222</v>
      </c>
      <c r="K346" s="16">
        <f t="shared" si="5"/>
        <v>1.141961666</v>
      </c>
    </row>
    <row r="347">
      <c r="A347" s="18">
        <v>346.0</v>
      </c>
      <c r="B347" s="30">
        <f>Dados!A348</f>
        <v>44263</v>
      </c>
      <c r="C347" s="9">
        <f>Dados!B348</f>
        <v>56536</v>
      </c>
      <c r="D347" s="31">
        <f t="shared" si="6"/>
        <v>335</v>
      </c>
      <c r="E347" s="32">
        <f>if(A347&lt;=Dados!$E$3,C347,C347- INDIRECT(ADDRESS(IF(A347&lt;=Dados!$E$3,1,A347-Dados!$E$3)+1,3)))</f>
        <v>4661</v>
      </c>
      <c r="F347" s="33">
        <f>Dados!$E$2-E347</f>
        <v>613463</v>
      </c>
      <c r="G347" s="34">
        <f>iferror(D348*Dados!$E$3*Dados!$E$2/(E347*F347),"Sem infectados!")</f>
        <v>1.337699098</v>
      </c>
      <c r="H347" s="32">
        <f>if(A346&lt;=Dados!$E$3,H346+Dados!$E$6*H346*(Dados!$E$2-H346)/(Dados!$E$3*Dados!$E$2),H346+Dados!$E$6*(H346-INDIRECT(ADDRESS(IF(A346&lt;=Dados!$E$3,1,A346-Dados!$E$3)+1,8)))*(Dados!$E$2-H346)/(Dados!$E$3*Dados!$E$2))</f>
        <v>23755.91818</v>
      </c>
      <c r="I347" s="35">
        <f t="shared" si="1"/>
        <v>1074533764</v>
      </c>
      <c r="J347" s="36">
        <f t="shared" si="2"/>
        <v>1038438375</v>
      </c>
      <c r="K347" s="16">
        <f t="shared" si="5"/>
        <v>1.180694664</v>
      </c>
    </row>
    <row r="348">
      <c r="A348" s="18">
        <v>347.0</v>
      </c>
      <c r="B348" s="30">
        <f>Dados!A349</f>
        <v>44264</v>
      </c>
      <c r="C348" s="9">
        <f>Dados!B349</f>
        <v>56978</v>
      </c>
      <c r="D348" s="31">
        <f t="shared" si="6"/>
        <v>442</v>
      </c>
      <c r="E348" s="32">
        <f>if(A348&lt;=Dados!$E$3,C348,C348- INDIRECT(ADDRESS(IF(A348&lt;=Dados!$E$3,1,A348-Dados!$E$3)+1,3)))</f>
        <v>4616</v>
      </c>
      <c r="F348" s="33">
        <f>Dados!$E$2-E348</f>
        <v>613508</v>
      </c>
      <c r="G348" s="34">
        <f>iferror(D349*Dados!$E$3*Dados!$E$2/(E348*F348),"Sem infectados!")</f>
        <v>1.423978816</v>
      </c>
      <c r="H348" s="32">
        <f>if(A347&lt;=Dados!$E$3,H347+Dados!$E$6*H347*(Dados!$E$2-H347)/(Dados!$E$3*Dados!$E$2),H347+Dados!$E$6*(H347-INDIRECT(ADDRESS(IF(A347&lt;=Dados!$E$3,1,A347-Dados!$E$3)+1,8)))*(Dados!$E$2-H347)/(Dados!$E$3*Dados!$E$2))</f>
        <v>24093.72198</v>
      </c>
      <c r="I348" s="35">
        <f t="shared" si="1"/>
        <v>1081375741</v>
      </c>
      <c r="J348" s="36">
        <f t="shared" si="2"/>
        <v>1010147007</v>
      </c>
      <c r="K348" s="16">
        <f t="shared" si="5"/>
        <v>1.197347937</v>
      </c>
    </row>
    <row r="349">
      <c r="A349" s="18">
        <v>348.0</v>
      </c>
      <c r="B349" s="30">
        <f>Dados!A350</f>
        <v>44265</v>
      </c>
      <c r="C349" s="9">
        <f>Dados!B350</f>
        <v>57444</v>
      </c>
      <c r="D349" s="31">
        <f t="shared" si="6"/>
        <v>466</v>
      </c>
      <c r="E349" s="32">
        <f>if(A349&lt;=Dados!$E$3,C349,C349- INDIRECT(ADDRESS(IF(A349&lt;=Dados!$E$3,1,A349-Dados!$E$3)+1,3)))</f>
        <v>4622</v>
      </c>
      <c r="F349" s="33">
        <f>Dados!$E$2-E349</f>
        <v>613502</v>
      </c>
      <c r="G349" s="34">
        <f>iferror(D350*Dados!$E$3*Dados!$E$2/(E349*F349),"Sem infectados!")</f>
        <v>1.483180433</v>
      </c>
      <c r="H349" s="32">
        <f>if(A348&lt;=Dados!$E$3,H348+Dados!$E$6*H348*(Dados!$E$2-H348)/(Dados!$E$3*Dados!$E$2),H348+Dados!$E$6*(H348-INDIRECT(ADDRESS(IF(A348&lt;=Dados!$E$3,1,A348-Dados!$E$3)+1,8)))*(Dados!$E$2-H348)/(Dados!$E$3*Dados!$E$2))</f>
        <v>24435.31008</v>
      </c>
      <c r="I349" s="35">
        <f t="shared" si="1"/>
        <v>1089573610</v>
      </c>
      <c r="J349" s="36">
        <f t="shared" si="2"/>
        <v>980742583.9</v>
      </c>
      <c r="K349" s="16">
        <f t="shared" si="5"/>
        <v>1.190257513</v>
      </c>
    </row>
    <row r="350">
      <c r="A350" s="18">
        <v>349.0</v>
      </c>
      <c r="B350" s="30">
        <f>Dados!A351</f>
        <v>44266</v>
      </c>
      <c r="C350" s="9">
        <f>Dados!B351</f>
        <v>57930</v>
      </c>
      <c r="D350" s="31">
        <f t="shared" si="6"/>
        <v>486</v>
      </c>
      <c r="E350" s="32">
        <f>if(A350&lt;=Dados!$E$3,C350,C350- INDIRECT(ADDRESS(IF(A350&lt;=Dados!$E$3,1,A350-Dados!$E$3)+1,3)))</f>
        <v>4788</v>
      </c>
      <c r="F350" s="33">
        <f>Dados!$E$2-E350</f>
        <v>613336</v>
      </c>
      <c r="G350" s="34">
        <f>iferror(D351*Dados!$E$3*Dados!$E$2/(E350*F350),"Sem infectados!")</f>
        <v>1.278912327</v>
      </c>
      <c r="H350" s="32">
        <f>if(A349&lt;=Dados!$E$3,H349+Dados!$E$6*H349*(Dados!$E$2-H349)/(Dados!$E$3*Dados!$E$2),H349+Dados!$E$6*(H349-INDIRECT(ADDRESS(IF(A349&lt;=Dados!$E$3,1,A349-Dados!$E$3)+1,8)))*(Dados!$E$2-H349)/(Dados!$E$3*Dados!$E$2))</f>
        <v>24780.69637</v>
      </c>
      <c r="I350" s="35">
        <f t="shared" si="1"/>
        <v>1098876331</v>
      </c>
      <c r="J350" s="36">
        <f t="shared" si="2"/>
        <v>950538840.6</v>
      </c>
      <c r="K350" s="16">
        <f t="shared" si="5"/>
        <v>1.19307629</v>
      </c>
    </row>
    <row r="351">
      <c r="A351" s="18">
        <v>350.0</v>
      </c>
      <c r="B351" s="30">
        <f>Dados!A352</f>
        <v>44267</v>
      </c>
      <c r="C351" s="9">
        <f>Dados!B352</f>
        <v>58364</v>
      </c>
      <c r="D351" s="31">
        <f t="shared" si="6"/>
        <v>434</v>
      </c>
      <c r="E351" s="32">
        <f>if(A351&lt;=Dados!$E$3,C351,C351- INDIRECT(ADDRESS(IF(A351&lt;=Dados!$E$3,1,A351-Dados!$E$3)+1,3)))</f>
        <v>4873</v>
      </c>
      <c r="F351" s="33">
        <f>Dados!$E$2-E351</f>
        <v>613251</v>
      </c>
      <c r="G351" s="34">
        <f>iferror(D352*Dados!$E$3*Dados!$E$2/(E351*F351),"Sem infectados!")</f>
        <v>1.056967978</v>
      </c>
      <c r="H351" s="32">
        <f>if(A350&lt;=Dados!$E$3,H350+Dados!$E$6*H350*(Dados!$E$2-H350)/(Dados!$E$3*Dados!$E$2),H350+Dados!$E$6*(H350-INDIRECT(ADDRESS(IF(A350&lt;=Dados!$E$3,1,A350-Dados!$E$3)+1,8)))*(Dados!$E$2-H350)/(Dados!$E$3*Dados!$E$2))</f>
        <v>25129.89391</v>
      </c>
      <c r="I351" s="35">
        <f t="shared" si="1"/>
        <v>1104505808</v>
      </c>
      <c r="J351" s="36">
        <f t="shared" si="2"/>
        <v>923966053.6</v>
      </c>
      <c r="K351" s="16">
        <f t="shared" si="5"/>
        <v>1.197832286</v>
      </c>
    </row>
    <row r="352">
      <c r="A352" s="18">
        <v>351.0</v>
      </c>
      <c r="B352" s="30">
        <f>Dados!A353</f>
        <v>44268</v>
      </c>
      <c r="C352" s="9">
        <f>Dados!B353</f>
        <v>58729</v>
      </c>
      <c r="D352" s="31">
        <f t="shared" si="6"/>
        <v>365</v>
      </c>
      <c r="E352" s="32">
        <f>if(A352&lt;=Dados!$E$3,C352,C352- INDIRECT(ADDRESS(IF(A352&lt;=Dados!$E$3,1,A352-Dados!$E$3)+1,3)))</f>
        <v>5081</v>
      </c>
      <c r="F352" s="33">
        <f>Dados!$E$2-E352</f>
        <v>613043</v>
      </c>
      <c r="G352" s="34">
        <f>iferror(D353*Dados!$E$3*Dados!$E$2/(E352*F352),"Sem infectados!")</f>
        <v>0.2389252013</v>
      </c>
      <c r="H352" s="32">
        <f>if(A351&lt;=Dados!$E$3,H351+Dados!$E$6*H351*(Dados!$E$2-H351)/(Dados!$E$3*Dados!$E$2),H351+Dados!$E$6*(H351-INDIRECT(ADDRESS(IF(A351&lt;=Dados!$E$3,1,A351-Dados!$E$3)+1,8)))*(Dados!$E$2-H351)/(Dados!$E$3*Dados!$E$2))</f>
        <v>25482.91497</v>
      </c>
      <c r="I352" s="35">
        <f t="shared" si="1"/>
        <v>1105302170</v>
      </c>
      <c r="J352" s="36">
        <f t="shared" si="2"/>
        <v>901909607.4</v>
      </c>
      <c r="K352" s="16">
        <f t="shared" si="5"/>
        <v>1.165447313</v>
      </c>
    </row>
    <row r="353">
      <c r="A353" s="18">
        <v>352.0</v>
      </c>
      <c r="B353" s="30">
        <f>Dados!A354</f>
        <v>44269</v>
      </c>
      <c r="C353" s="9">
        <f>Dados!B354</f>
        <v>58815</v>
      </c>
      <c r="D353" s="31">
        <f t="shared" si="6"/>
        <v>86</v>
      </c>
      <c r="E353" s="32">
        <f>if(A353&lt;=Dados!$E$3,C353,C353- INDIRECT(ADDRESS(IF(A353&lt;=Dados!$E$3,1,A353-Dados!$E$3)+1,3)))</f>
        <v>5086</v>
      </c>
      <c r="F353" s="33">
        <f>Dados!$E$2-E353</f>
        <v>613038</v>
      </c>
      <c r="G353" s="34">
        <f>iferror(D354*Dados!$E$3*Dados!$E$2/(E353*F353),"Sem infectados!")</f>
        <v>0.6355875372</v>
      </c>
      <c r="H353" s="32">
        <f>if(A352&lt;=Dados!$E$3,H352+Dados!$E$6*H352*(Dados!$E$2-H352)/(Dados!$E$3*Dados!$E$2),H352+Dados!$E$6*(H352-INDIRECT(ADDRESS(IF(A352&lt;=Dados!$E$3,1,A352-Dados!$E$3)+1,8)))*(Dados!$E$2-H352)/(Dados!$E$3*Dados!$E$2))</f>
        <v>25839.77096</v>
      </c>
      <c r="I353" s="35">
        <f t="shared" si="1"/>
        <v>1087365730</v>
      </c>
      <c r="J353" s="36">
        <f t="shared" si="2"/>
        <v>896751532.1</v>
      </c>
      <c r="K353" s="16">
        <f t="shared" si="5"/>
        <v>1.160400423</v>
      </c>
    </row>
    <row r="354">
      <c r="A354" s="18">
        <v>353.0</v>
      </c>
      <c r="B354" s="30">
        <f>Dados!A355</f>
        <v>44270</v>
      </c>
      <c r="C354" s="9">
        <f>Dados!B355</f>
        <v>59044</v>
      </c>
      <c r="D354" s="31">
        <f t="shared" si="6"/>
        <v>229</v>
      </c>
      <c r="E354" s="32">
        <f>if(A354&lt;=Dados!$E$3,C354,C354- INDIRECT(ADDRESS(IF(A354&lt;=Dados!$E$3,1,A354-Dados!$E$3)+1,3)))</f>
        <v>5104</v>
      </c>
      <c r="F354" s="33">
        <f>Dados!$E$2-E354</f>
        <v>613020</v>
      </c>
      <c r="G354" s="34">
        <f>iferror(D355*Dados!$E$3*Dados!$E$2/(E354*F354),"Sem infectados!")</f>
        <v>1.507352532</v>
      </c>
      <c r="H354" s="32">
        <f>if(A353&lt;=Dados!$E$3,H353+Dados!$E$6*H353*(Dados!$E$2-H353)/(Dados!$E$3*Dados!$E$2),H353+Dados!$E$6*(H353-INDIRECT(ADDRESS(IF(A353&lt;=Dados!$E$3,1,A353-Dados!$E$3)+1,8)))*(Dados!$E$2-H353)/(Dados!$E$3*Dados!$E$2))</f>
        <v>26200.47241</v>
      </c>
      <c r="I354" s="35">
        <f t="shared" si="1"/>
        <v>1078697304</v>
      </c>
      <c r="J354" s="36">
        <f t="shared" si="2"/>
        <v>883088792.1</v>
      </c>
      <c r="K354" s="16">
        <f t="shared" si="5"/>
        <v>1.203802008</v>
      </c>
    </row>
    <row r="355">
      <c r="A355" s="18">
        <v>354.0</v>
      </c>
      <c r="B355" s="30">
        <f>Dados!A356</f>
        <v>44271</v>
      </c>
      <c r="C355" s="9">
        <f>Dados!B356</f>
        <v>59589</v>
      </c>
      <c r="D355" s="31">
        <f t="shared" si="6"/>
        <v>545</v>
      </c>
      <c r="E355" s="32">
        <f>if(A355&lt;=Dados!$E$3,C355,C355- INDIRECT(ADDRESS(IF(A355&lt;=Dados!$E$3,1,A355-Dados!$E$3)+1,3)))</f>
        <v>5211</v>
      </c>
      <c r="F355" s="33">
        <f>Dados!$E$2-E355</f>
        <v>612913</v>
      </c>
      <c r="G355" s="34">
        <f>iferror(D356*Dados!$E$3*Dados!$E$2/(E355*F355),"Sem infectados!")</f>
        <v>1.650064909</v>
      </c>
      <c r="H355" s="32">
        <f>if(A354&lt;=Dados!$E$3,H354+Dados!$E$6*H354*(Dados!$E$2-H354)/(Dados!$E$3*Dados!$E$2),H354+Dados!$E$6*(H354-INDIRECT(ADDRESS(IF(A354&lt;=Dados!$E$3,1,A354-Dados!$E$3)+1,8)))*(Dados!$E$2-H354)/(Dados!$E$3*Dados!$E$2))</f>
        <v>26565.02897</v>
      </c>
      <c r="I355" s="35">
        <f t="shared" si="1"/>
        <v>1090582663</v>
      </c>
      <c r="J355" s="36">
        <f t="shared" si="2"/>
        <v>850994494.3</v>
      </c>
      <c r="K355" s="16">
        <f t="shared" si="5"/>
        <v>1.228134443</v>
      </c>
    </row>
    <row r="356">
      <c r="A356" s="18">
        <v>355.0</v>
      </c>
      <c r="B356" s="30">
        <f>Dados!A357</f>
        <v>44272</v>
      </c>
      <c r="C356" s="9">
        <f>Dados!B357</f>
        <v>60198</v>
      </c>
      <c r="D356" s="31">
        <f t="shared" si="6"/>
        <v>609</v>
      </c>
      <c r="E356" s="32">
        <f>if(A356&lt;=Dados!$E$3,C356,C356- INDIRECT(ADDRESS(IF(A356&lt;=Dados!$E$3,1,A356-Dados!$E$3)+1,3)))</f>
        <v>5274</v>
      </c>
      <c r="F356" s="33">
        <f>Dados!$E$2-E356</f>
        <v>612850</v>
      </c>
      <c r="G356" s="34">
        <f>iferror(D357*Dados!$E$3*Dados!$E$2/(E356*F356),"Sem infectados!")</f>
        <v>1.26104398</v>
      </c>
      <c r="H356" s="32">
        <f>if(A355&lt;=Dados!$E$3,H355+Dados!$E$6*H355*(Dados!$E$2-H355)/(Dados!$E$3*Dados!$E$2),H355+Dados!$E$6*(H355-INDIRECT(ADDRESS(IF(A355&lt;=Dados!$E$3,1,A355-Dados!$E$3)+1,8)))*(Dados!$E$2-H355)/(Dados!$E$3*Dados!$E$2))</f>
        <v>26933.44936</v>
      </c>
      <c r="I356" s="35">
        <f t="shared" si="1"/>
        <v>1106530329</v>
      </c>
      <c r="J356" s="36">
        <f t="shared" si="2"/>
        <v>815834110.8</v>
      </c>
      <c r="K356" s="16">
        <f t="shared" si="5"/>
        <v>1.204419293</v>
      </c>
    </row>
    <row r="357">
      <c r="A357" s="18">
        <v>356.0</v>
      </c>
      <c r="B357" s="30">
        <f>Dados!A358</f>
        <v>44273</v>
      </c>
      <c r="C357" s="9">
        <f>Dados!B358</f>
        <v>60669</v>
      </c>
      <c r="D357" s="31">
        <f t="shared" si="6"/>
        <v>471</v>
      </c>
      <c r="E357" s="32">
        <f>if(A357&lt;=Dados!$E$3,C357,C357- INDIRECT(ADDRESS(IF(A357&lt;=Dados!$E$3,1,A357-Dados!$E$3)+1,3)))</f>
        <v>5305</v>
      </c>
      <c r="F357" s="33">
        <f>Dados!$E$2-E357</f>
        <v>612819</v>
      </c>
      <c r="G357" s="34">
        <f>iferror(D358*Dados!$E$3*Dados!$E$2/(E357*F357),"Sem infectados!")</f>
        <v>1.381507954</v>
      </c>
      <c r="H357" s="32">
        <f>if(A356&lt;=Dados!$E$3,H356+Dados!$E$6*H356*(Dados!$E$2-H356)/(Dados!$E$3*Dados!$E$2),H356+Dados!$E$6*(H356-INDIRECT(ADDRESS(IF(A356&lt;=Dados!$E$3,1,A356-Dados!$E$3)+1,8)))*(Dados!$E$2-H356)/(Dados!$E$3*Dados!$E$2))</f>
        <v>27305.74136</v>
      </c>
      <c r="I357" s="35">
        <f t="shared" si="1"/>
        <v>1113107027</v>
      </c>
      <c r="J357" s="36">
        <f t="shared" si="2"/>
        <v>789149784.9</v>
      </c>
      <c r="K357" s="16">
        <f t="shared" si="5"/>
        <v>1.166410593</v>
      </c>
    </row>
    <row r="358">
      <c r="A358" s="18">
        <v>357.0</v>
      </c>
      <c r="B358" s="30">
        <f>Dados!A359</f>
        <v>44274</v>
      </c>
      <c r="C358" s="9">
        <f>Dados!B359</f>
        <v>61188</v>
      </c>
      <c r="D358" s="31">
        <f t="shared" si="6"/>
        <v>519</v>
      </c>
      <c r="E358" s="32">
        <f>if(A358&lt;=Dados!$E$3,C358,C358- INDIRECT(ADDRESS(IF(A358&lt;=Dados!$E$3,1,A358-Dados!$E$3)+1,3)))</f>
        <v>5410</v>
      </c>
      <c r="F358" s="33">
        <f>Dados!$E$2-E358</f>
        <v>612714</v>
      </c>
      <c r="G358" s="34">
        <f>iferror(D359*Dados!$E$3*Dados!$E$2/(E358*F358),"Sem infectados!")</f>
        <v>1.266165022</v>
      </c>
      <c r="H358" s="32">
        <f>if(A357&lt;=Dados!$E$3,H357+Dados!$E$6*H357*(Dados!$E$2-H357)/(Dados!$E$3*Dados!$E$2),H357+Dados!$E$6*(H357-INDIRECT(ADDRESS(IF(A357&lt;=Dados!$E$3,1,A357-Dados!$E$3)+1,8)))*(Dados!$E$2-H357)/(Dados!$E$3*Dados!$E$2))</f>
        <v>27681.91179</v>
      </c>
      <c r="I358" s="35">
        <f t="shared" si="1"/>
        <v>1122657947</v>
      </c>
      <c r="J358" s="36">
        <f t="shared" si="2"/>
        <v>760259847.2</v>
      </c>
      <c r="K358" s="16">
        <f t="shared" si="5"/>
        <v>1.136062465</v>
      </c>
    </row>
    <row r="359">
      <c r="A359" s="18">
        <v>358.0</v>
      </c>
      <c r="B359" s="30">
        <f>Dados!A360</f>
        <v>44275</v>
      </c>
      <c r="C359" s="9">
        <f>Dados!B360</f>
        <v>61673</v>
      </c>
      <c r="D359" s="31">
        <f t="shared" si="6"/>
        <v>485</v>
      </c>
      <c r="E359" s="32">
        <f>if(A359&lt;=Dados!$E$3,C359,C359- INDIRECT(ADDRESS(IF(A359&lt;=Dados!$E$3,1,A359-Dados!$E$3)+1,3)))</f>
        <v>5624</v>
      </c>
      <c r="F359" s="33">
        <f>Dados!$E$2-E359</f>
        <v>612500</v>
      </c>
      <c r="G359" s="34">
        <f>iferror(D360*Dados!$E$3*Dados!$E$2/(E359*F359),"Sem infectados!")</f>
        <v>0.6230227677</v>
      </c>
      <c r="H359" s="32">
        <f>if(A358&lt;=Dados!$E$3,H358+Dados!$E$6*H358*(Dados!$E$2-H358)/(Dados!$E$3*Dados!$E$2),H358+Dados!$E$6*(H358-INDIRECT(ADDRESS(IF(A358&lt;=Dados!$E$3,1,A358-Dados!$E$3)+1,8)))*(Dados!$E$2-H358)/(Dados!$E$3*Dados!$E$2))</f>
        <v>28061.96647</v>
      </c>
      <c r="I359" s="35">
        <f t="shared" si="1"/>
        <v>1129701575</v>
      </c>
      <c r="J359" s="36">
        <f t="shared" si="2"/>
        <v>733749446.5</v>
      </c>
      <c r="K359" s="16">
        <f t="shared" si="5"/>
        <v>1.10119565</v>
      </c>
    </row>
    <row r="360">
      <c r="A360" s="18">
        <v>359.0</v>
      </c>
      <c r="B360" s="30">
        <f>Dados!A361</f>
        <v>44276</v>
      </c>
      <c r="C360" s="9">
        <f>Dados!B361</f>
        <v>61921</v>
      </c>
      <c r="D360" s="31">
        <f t="shared" si="6"/>
        <v>248</v>
      </c>
      <c r="E360" s="32">
        <f>if(A360&lt;=Dados!$E$3,C360,C360- INDIRECT(ADDRESS(IF(A360&lt;=Dados!$E$3,1,A360-Dados!$E$3)+1,3)))</f>
        <v>5720</v>
      </c>
      <c r="F360" s="33">
        <f>Dados!$E$2-E360</f>
        <v>612404</v>
      </c>
      <c r="G360" s="34">
        <f>iferror(D361*Dados!$E$3*Dados!$E$2/(E360*F360),"Sem infectados!")</f>
        <v>1.007928575</v>
      </c>
      <c r="H360" s="32">
        <f>if(A359&lt;=Dados!$E$3,H359+Dados!$E$6*H359*(Dados!$E$2-H359)/(Dados!$E$3*Dados!$E$2),H359+Dados!$E$6*(H359-INDIRECT(ADDRESS(IF(A359&lt;=Dados!$E$3,1,A359-Dados!$E$3)+1,8)))*(Dados!$E$2-H359)/(Dados!$E$3*Dados!$E$2))</f>
        <v>28445.9102</v>
      </c>
      <c r="I360" s="35">
        <f t="shared" si="1"/>
        <v>1120581637</v>
      </c>
      <c r="J360" s="36">
        <f t="shared" si="2"/>
        <v>720375396.8</v>
      </c>
      <c r="K360" s="16">
        <f t="shared" si="5"/>
        <v>1.099500266</v>
      </c>
    </row>
    <row r="361">
      <c r="A361" s="18">
        <v>360.0</v>
      </c>
      <c r="B361" s="30">
        <f>Dados!A362</f>
        <v>44277</v>
      </c>
      <c r="C361" s="9">
        <f>Dados!B362</f>
        <v>62329</v>
      </c>
      <c r="D361" s="31">
        <f t="shared" si="6"/>
        <v>408</v>
      </c>
      <c r="E361" s="32">
        <f>if(A361&lt;=Dados!$E$3,C361,C361- INDIRECT(ADDRESS(IF(A361&lt;=Dados!$E$3,1,A361-Dados!$E$3)+1,3)))</f>
        <v>5793</v>
      </c>
      <c r="F361" s="33">
        <f>Dados!$E$2-E361</f>
        <v>612331</v>
      </c>
      <c r="G361" s="34">
        <f>iferror(D362*Dados!$E$3*Dados!$E$2/(E361*F361),"Sem infectados!")</f>
        <v>1.127082852</v>
      </c>
      <c r="H361" s="32">
        <f>if(A360&lt;=Dados!$E$3,H360+Dados!$E$6*H360*(Dados!$E$2-H360)/(Dados!$E$3*Dados!$E$2),H360+Dados!$E$6*(H360-INDIRECT(ADDRESS(IF(A360&lt;=Dados!$E$3,1,A360-Dados!$E$3)+1,8)))*(Dados!$E$2-H360)/(Dados!$E$3*Dados!$E$2))</f>
        <v>28833.74675</v>
      </c>
      <c r="I361" s="35">
        <f t="shared" si="1"/>
        <v>1121931990</v>
      </c>
      <c r="J361" s="36">
        <f t="shared" si="2"/>
        <v>698640575.9</v>
      </c>
      <c r="K361" s="16">
        <f t="shared" si="5"/>
        <v>1.132032838</v>
      </c>
    </row>
    <row r="362">
      <c r="A362" s="18">
        <v>361.0</v>
      </c>
      <c r="B362" s="30">
        <f>Dados!A363</f>
        <v>44278</v>
      </c>
      <c r="C362" s="9">
        <f>Dados!B363</f>
        <v>62791</v>
      </c>
      <c r="D362" s="31">
        <f t="shared" si="6"/>
        <v>462</v>
      </c>
      <c r="E362" s="32">
        <f>if(A362&lt;=Dados!$E$3,C362,C362- INDIRECT(ADDRESS(IF(A362&lt;=Dados!$E$3,1,A362-Dados!$E$3)+1,3)))</f>
        <v>5813</v>
      </c>
      <c r="F362" s="33">
        <f>Dados!$E$2-E362</f>
        <v>612311</v>
      </c>
      <c r="G362" s="34">
        <f>iferror(D363*Dados!$E$3*Dados!$E$2/(E362*F362),"Sem infectados!")</f>
        <v>1.821013122</v>
      </c>
      <c r="H362" s="32">
        <f>if(A361&lt;=Dados!$E$3,H361+Dados!$E$6*H361*(Dados!$E$2-H361)/(Dados!$E$3*Dados!$E$2),H361+Dados!$E$6*(H361-INDIRECT(ADDRESS(IF(A361&lt;=Dados!$E$3,1,A361-Dados!$E$3)+1,8)))*(Dados!$E$2-H361)/(Dados!$E$3*Dados!$E$2))</f>
        <v>29225.47884</v>
      </c>
      <c r="I362" s="35">
        <f t="shared" si="1"/>
        <v>1126644211</v>
      </c>
      <c r="J362" s="36">
        <f t="shared" si="2"/>
        <v>674431027.5</v>
      </c>
      <c r="K362" s="16">
        <f t="shared" si="5"/>
        <v>1.162678445</v>
      </c>
    </row>
    <row r="363">
      <c r="A363" s="18">
        <v>362.0</v>
      </c>
      <c r="B363" s="30">
        <f>Dados!A364</f>
        <v>44279</v>
      </c>
      <c r="C363" s="9">
        <f>Dados!B364</f>
        <v>63540</v>
      </c>
      <c r="D363" s="31">
        <f t="shared" si="6"/>
        <v>749</v>
      </c>
      <c r="E363" s="32">
        <f>if(A363&lt;=Dados!$E$3,C363,C363- INDIRECT(ADDRESS(IF(A363&lt;=Dados!$E$3,1,A363-Dados!$E$3)+1,3)))</f>
        <v>6096</v>
      </c>
      <c r="F363" s="33">
        <f>Dados!$E$2-E363</f>
        <v>612028</v>
      </c>
      <c r="G363" s="34">
        <f>iferror(D364*Dados!$E$3*Dados!$E$2/(E363*F363),"Sem infectados!")</f>
        <v>1.400955469</v>
      </c>
      <c r="H363" s="32">
        <f>if(A362&lt;=Dados!$E$3,H362+Dados!$E$6*H362*(Dados!$E$2-H362)/(Dados!$E$3*Dados!$E$2),H362+Dados!$E$6*(H362-INDIRECT(ADDRESS(IF(A362&lt;=Dados!$E$3,1,A362-Dados!$E$3)+1,8)))*(Dados!$E$2-H362)/(Dados!$E$3*Dados!$E$2))</f>
        <v>29621.10809</v>
      </c>
      <c r="I363" s="35">
        <f t="shared" si="1"/>
        <v>1150491228</v>
      </c>
      <c r="J363" s="36">
        <f t="shared" si="2"/>
        <v>636089253.3</v>
      </c>
      <c r="K363" s="16">
        <f t="shared" si="5"/>
        <v>1.145754518</v>
      </c>
    </row>
    <row r="364">
      <c r="A364" s="18">
        <v>363.0</v>
      </c>
      <c r="B364" s="30">
        <f>Dados!A365</f>
        <v>44280</v>
      </c>
      <c r="C364" s="9">
        <f>Dados!B365</f>
        <v>64144</v>
      </c>
      <c r="D364" s="31">
        <f t="shared" si="6"/>
        <v>604</v>
      </c>
      <c r="E364" s="32">
        <f>if(A364&lt;=Dados!$E$3,C364,C364- INDIRECT(ADDRESS(IF(A364&lt;=Dados!$E$3,1,A364-Dados!$E$3)+1,3)))</f>
        <v>6214</v>
      </c>
      <c r="F364" s="33">
        <f>Dados!$E$2-E364</f>
        <v>611910</v>
      </c>
      <c r="G364" s="34">
        <f>iferror(D365*Dados!$E$3*Dados!$E$2/(E364*F364),"Sem infectados!")</f>
        <v>1.167514297</v>
      </c>
      <c r="H364" s="32">
        <f>if(A363&lt;=Dados!$E$3,H363+Dados!$E$6*H363*(Dados!$E$2-H363)/(Dados!$E$3*Dados!$E$2),H363+Dados!$E$6*(H363-INDIRECT(ADDRESS(IF(A363&lt;=Dados!$E$3,1,A363-Dados!$E$3)+1,8)))*(Dados!$E$2-H363)/(Dados!$E$3*Dados!$E$2))</f>
        <v>30020.63501</v>
      </c>
      <c r="I364" s="35">
        <f t="shared" si="1"/>
        <v>1164404038</v>
      </c>
      <c r="J364" s="36">
        <f t="shared" si="2"/>
        <v>605987330.9</v>
      </c>
      <c r="K364" s="16">
        <f t="shared" si="5"/>
        <v>1.127047264</v>
      </c>
    </row>
    <row r="365">
      <c r="A365" s="18">
        <v>364.0</v>
      </c>
      <c r="B365" s="30">
        <f>Dados!A366</f>
        <v>44281</v>
      </c>
      <c r="C365" s="9">
        <f>Dados!B366</f>
        <v>64657</v>
      </c>
      <c r="D365" s="31">
        <f t="shared" si="6"/>
        <v>513</v>
      </c>
      <c r="E365" s="32">
        <f>if(A365&lt;=Dados!$E$3,C365,C365- INDIRECT(ADDRESS(IF(A365&lt;=Dados!$E$3,1,A365-Dados!$E$3)+1,3)))</f>
        <v>6293</v>
      </c>
      <c r="F365" s="33">
        <f>Dados!$E$2-E365</f>
        <v>611831</v>
      </c>
      <c r="G365" s="34">
        <f>iferror(D366*Dados!$E$3*Dados!$E$2/(E365*F365),"Sem infectados!")</f>
        <v>0.5079522303</v>
      </c>
      <c r="H365" s="32">
        <f>if(A364&lt;=Dados!$E$3,H364+Dados!$E$6*H364*(Dados!$E$2-H364)/(Dados!$E$3*Dados!$E$2),H364+Dados!$E$6*(H364-INDIRECT(ADDRESS(IF(A364&lt;=Dados!$E$3,1,A364-Dados!$E$3)+1,8)))*(Dados!$E$2-H364)/(Dados!$E$3*Dados!$E$2))</f>
        <v>30424.05901</v>
      </c>
      <c r="I365" s="35">
        <f t="shared" si="1"/>
        <v>1171894249</v>
      </c>
      <c r="J365" s="36">
        <f t="shared" si="2"/>
        <v>580993652.9</v>
      </c>
      <c r="K365" s="16">
        <f t="shared" si="5"/>
        <v>1.106091958</v>
      </c>
    </row>
    <row r="366">
      <c r="A366" s="18">
        <v>365.0</v>
      </c>
      <c r="B366" s="30">
        <f>Dados!A367</f>
        <v>44282</v>
      </c>
      <c r="C366" s="9">
        <f>Dados!B367</f>
        <v>64883</v>
      </c>
      <c r="D366" s="31">
        <f t="shared" si="6"/>
        <v>226</v>
      </c>
      <c r="E366" s="32">
        <f>if(A366&lt;=Dados!$E$3,C366,C366- INDIRECT(ADDRESS(IF(A366&lt;=Dados!$E$3,1,A366-Dados!$E$3)+1,3)))</f>
        <v>6154</v>
      </c>
      <c r="F366" s="33">
        <f>Dados!$E$2-E366</f>
        <v>611970</v>
      </c>
      <c r="G366" s="34">
        <f>iferror(D367*Dados!$E$3*Dados!$E$2/(E366*F366),"Sem infectados!")</f>
        <v>0.6181135974</v>
      </c>
      <c r="H366" s="32">
        <f>if(A365&lt;=Dados!$E$3,H365+Dados!$E$6*H365*(Dados!$E$2-H365)/(Dados!$E$3*Dados!$E$2),H365+Dados!$E$6*(H365-INDIRECT(ADDRESS(IF(A365&lt;=Dados!$E$3,1,A365-Dados!$E$3)+1,8)))*(Dados!$E$2-H365)/(Dados!$E$3*Dados!$E$2))</f>
        <v>30831.3783</v>
      </c>
      <c r="I366" s="35">
        <f t="shared" si="1"/>
        <v>1159512940</v>
      </c>
      <c r="J366" s="36">
        <f t="shared" si="2"/>
        <v>570149806.8</v>
      </c>
      <c r="K366" s="16">
        <f t="shared" si="5"/>
        <v>1.086745638</v>
      </c>
    </row>
    <row r="367">
      <c r="A367" s="18">
        <v>366.0</v>
      </c>
      <c r="B367" s="30">
        <f>Dados!A368</f>
        <v>44283</v>
      </c>
      <c r="C367" s="9">
        <f>Dados!B368</f>
        <v>65152</v>
      </c>
      <c r="D367" s="31">
        <f t="shared" si="6"/>
        <v>269</v>
      </c>
      <c r="E367" s="32">
        <f>if(A367&lt;=Dados!$E$3,C367,C367- INDIRECT(ADDRESS(IF(A367&lt;=Dados!$E$3,1,A367-Dados!$E$3)+1,3)))</f>
        <v>6337</v>
      </c>
      <c r="F367" s="33">
        <f>Dados!$E$2-E367</f>
        <v>611787</v>
      </c>
      <c r="G367" s="34">
        <f>iferror(D368*Dados!$E$3*Dados!$E$2/(E367*F367),"Sem infectados!")</f>
        <v>0.9508878313</v>
      </c>
      <c r="H367" s="32">
        <f>if(A366&lt;=Dados!$E$3,H366+Dados!$E$6*H366*(Dados!$E$2-H366)/(Dados!$E$3*Dados!$E$2),H366+Dados!$E$6*(H366-INDIRECT(ADDRESS(IF(A366&lt;=Dados!$E$3,1,A366-Dados!$E$3)+1,8)))*(Dados!$E$2-H366)/(Dados!$E$3*Dados!$E$2))</f>
        <v>31242.58996</v>
      </c>
      <c r="I367" s="35">
        <f t="shared" si="1"/>
        <v>1149848089</v>
      </c>
      <c r="J367" s="36">
        <f t="shared" si="2"/>
        <v>557375906.1</v>
      </c>
      <c r="K367" s="16">
        <f t="shared" si="5"/>
        <v>1.100952552</v>
      </c>
    </row>
    <row r="368">
      <c r="A368" s="18">
        <v>367.0</v>
      </c>
      <c r="B368" s="30">
        <f>Dados!A369</f>
        <v>44284</v>
      </c>
      <c r="C368" s="9">
        <f>Dados!B369</f>
        <v>65578</v>
      </c>
      <c r="D368" s="31">
        <f t="shared" si="6"/>
        <v>426</v>
      </c>
      <c r="E368" s="32">
        <f>if(A368&lt;=Dados!$E$3,C368,C368- INDIRECT(ADDRESS(IF(A368&lt;=Dados!$E$3,1,A368-Dados!$E$3)+1,3)))</f>
        <v>6534</v>
      </c>
      <c r="F368" s="33">
        <f>Dados!$E$2-E368</f>
        <v>611590</v>
      </c>
      <c r="G368" s="34">
        <f>iferror(D369*Dados!$E$3*Dados!$E$2/(E368*F368),"Sem infectados!")</f>
        <v>1.230020846</v>
      </c>
      <c r="H368" s="32">
        <f>if(A367&lt;=Dados!$E$3,H367+Dados!$E$6*H367*(Dados!$E$2-H367)/(Dados!$E$3*Dados!$E$2),H367+Dados!$E$6*(H367-INDIRECT(ADDRESS(IF(A367&lt;=Dados!$E$3,1,A367-Dados!$E$3)+1,8)))*(Dados!$E$2-H367)/(Dados!$E$3*Dados!$E$2))</f>
        <v>31657.68986</v>
      </c>
      <c r="I368" s="35">
        <f t="shared" si="1"/>
        <v>1150587440</v>
      </c>
      <c r="J368" s="36">
        <f t="shared" si="2"/>
        <v>537442676</v>
      </c>
      <c r="K368" s="16">
        <f t="shared" si="5"/>
        <v>1.132944928</v>
      </c>
    </row>
    <row r="369">
      <c r="A369" s="18">
        <v>368.0</v>
      </c>
      <c r="B369" s="30">
        <f>Dados!A370</f>
        <v>44285</v>
      </c>
      <c r="C369" s="9">
        <f>Dados!B370</f>
        <v>66146</v>
      </c>
      <c r="D369" s="31">
        <f t="shared" si="6"/>
        <v>568</v>
      </c>
      <c r="E369" s="32">
        <f>if(A369&lt;=Dados!$E$3,C369,C369- INDIRECT(ADDRESS(IF(A369&lt;=Dados!$E$3,1,A369-Dados!$E$3)+1,3)))</f>
        <v>6557</v>
      </c>
      <c r="F369" s="33">
        <f>Dados!$E$2-E369</f>
        <v>611567</v>
      </c>
      <c r="G369" s="34">
        <f>iferror(D370*Dados!$E$3*Dados!$E$2/(E369*F369),"Sem infectados!")</f>
        <v>1.193382175</v>
      </c>
      <c r="H369" s="32">
        <f>if(A368&lt;=Dados!$E$3,H368+Dados!$E$6*H368*(Dados!$E$2-H368)/(Dados!$E$3*Dados!$E$2),H368+Dados!$E$6*(H368-INDIRECT(ADDRESS(IF(A368&lt;=Dados!$E$3,1,A368-Dados!$E$3)+1,8)))*(Dados!$E$2-H368)/(Dados!$E$3*Dados!$E$2))</f>
        <v>32076.67265</v>
      </c>
      <c r="I369" s="35">
        <f t="shared" si="1"/>
        <v>1160719066</v>
      </c>
      <c r="J369" s="36">
        <f t="shared" si="2"/>
        <v>511429627.9</v>
      </c>
      <c r="K369" s="16">
        <f t="shared" si="5"/>
        <v>1.149487605</v>
      </c>
    </row>
    <row r="370">
      <c r="A370" s="18">
        <v>369.0</v>
      </c>
      <c r="B370" s="30">
        <f>Dados!A371</f>
        <v>44286</v>
      </c>
      <c r="C370" s="9">
        <f>Dados!B371</f>
        <v>66699</v>
      </c>
      <c r="D370" s="31">
        <f t="shared" si="6"/>
        <v>553</v>
      </c>
      <c r="E370" s="32">
        <f>if(A370&lt;=Dados!$E$3,C370,C370- INDIRECT(ADDRESS(IF(A370&lt;=Dados!$E$3,1,A370-Dados!$E$3)+1,3)))</f>
        <v>6501</v>
      </c>
      <c r="F370" s="33">
        <f>Dados!$E$2-E370</f>
        <v>611623</v>
      </c>
      <c r="G370" s="34">
        <f>iferror(D371*Dados!$E$3*Dados!$E$2/(E370*F370),"Sem infectados!")</f>
        <v>1.0512035</v>
      </c>
      <c r="H370" s="32">
        <f>if(A369&lt;=Dados!$E$3,H369+Dados!$E$6*H369*(Dados!$E$2-H369)/(Dados!$E$3*Dados!$E$2),H369+Dados!$E$6*(H369-INDIRECT(ADDRESS(IF(A369&lt;=Dados!$E$3,1,A369-Dados!$E$3)+1,8)))*(Dados!$E$2-H369)/(Dados!$E$3*Dados!$E$2))</f>
        <v>32499.53175</v>
      </c>
      <c r="I370" s="35">
        <f t="shared" si="1"/>
        <v>1169603629</v>
      </c>
      <c r="J370" s="36">
        <f t="shared" si="2"/>
        <v>486723457.2</v>
      </c>
      <c r="K370" s="16">
        <f t="shared" si="5"/>
        <v>1.136704019</v>
      </c>
    </row>
    <row r="371">
      <c r="A371" s="18">
        <v>370.0</v>
      </c>
      <c r="B371" s="30">
        <f>Dados!A372</f>
        <v>44287</v>
      </c>
      <c r="C371" s="9">
        <f>Dados!B372</f>
        <v>67182</v>
      </c>
      <c r="D371" s="31">
        <f t="shared" si="6"/>
        <v>483</v>
      </c>
      <c r="E371" s="32">
        <f>if(A371&lt;=Dados!$E$3,C371,C371- INDIRECT(ADDRESS(IF(A371&lt;=Dados!$E$3,1,A371-Dados!$E$3)+1,3)))</f>
        <v>6513</v>
      </c>
      <c r="F371" s="33">
        <f>Dados!$E$2-E371</f>
        <v>611611</v>
      </c>
      <c r="G371" s="34">
        <f>iferror(D372*Dados!$E$3*Dados!$E$2/(E371*F371),"Sem infectados!")</f>
        <v>0.5930754174</v>
      </c>
      <c r="H371" s="32">
        <f>if(A370&lt;=Dados!$E$3,H370+Dados!$E$6*H370*(Dados!$E$2-H370)/(Dados!$E$3*Dados!$E$2),H370+Dados!$E$6*(H370-INDIRECT(ADDRESS(IF(A370&lt;=Dados!$E$3,1,A370-Dados!$E$3)+1,8)))*(Dados!$E$2-H370)/(Dados!$E$3*Dados!$E$2))</f>
        <v>32926.25932</v>
      </c>
      <c r="I371" s="35">
        <f t="shared" si="1"/>
        <v>1173455770</v>
      </c>
      <c r="J371" s="36">
        <f t="shared" si="2"/>
        <v>465645037.8</v>
      </c>
      <c r="K371" s="16">
        <f t="shared" si="5"/>
        <v>1.097724717</v>
      </c>
    </row>
    <row r="372">
      <c r="A372" s="18">
        <v>371.0</v>
      </c>
      <c r="B372" s="30">
        <f>Dados!A373</f>
        <v>44288</v>
      </c>
      <c r="C372" s="9">
        <f>Dados!B373</f>
        <v>67455</v>
      </c>
      <c r="D372" s="31">
        <f t="shared" si="6"/>
        <v>273</v>
      </c>
      <c r="E372" s="32">
        <f>if(A372&lt;=Dados!$E$3,C372,C372- INDIRECT(ADDRESS(IF(A372&lt;=Dados!$E$3,1,A372-Dados!$E$3)+1,3)))</f>
        <v>6267</v>
      </c>
      <c r="F372" s="33">
        <f>Dados!$E$2-E372</f>
        <v>611857</v>
      </c>
      <c r="G372" s="34">
        <f>iferror(D373*Dados!$E$3*Dados!$E$2/(E372*F372),"Sem infectados!")</f>
        <v>0.4287929293</v>
      </c>
      <c r="H372" s="32">
        <f>if(A371&lt;=Dados!$E$3,H371+Dados!$E$6*H371*(Dados!$E$2-H371)/(Dados!$E$3*Dados!$E$2),H371+Dados!$E$6*(H371-INDIRECT(ADDRESS(IF(A371&lt;=Dados!$E$3,1,A371-Dados!$E$3)+1,8)))*(Dados!$E$2-H371)/(Dados!$E$3*Dados!$E$2))</f>
        <v>33356.84624</v>
      </c>
      <c r="I372" s="35">
        <f t="shared" si="1"/>
        <v>1162684090</v>
      </c>
      <c r="J372" s="36">
        <f t="shared" si="2"/>
        <v>453937536.6</v>
      </c>
      <c r="K372" s="16">
        <f t="shared" si="5"/>
        <v>1.0652067</v>
      </c>
    </row>
    <row r="373">
      <c r="A373" s="18">
        <v>372.0</v>
      </c>
      <c r="B373" s="30">
        <f>Dados!A374</f>
        <v>44289</v>
      </c>
      <c r="C373" s="9">
        <f>Dados!B374</f>
        <v>67645</v>
      </c>
      <c r="D373" s="31">
        <f t="shared" si="6"/>
        <v>190</v>
      </c>
      <c r="E373" s="32">
        <f>if(A373&lt;=Dados!$E$3,C373,C373- INDIRECT(ADDRESS(IF(A373&lt;=Dados!$E$3,1,A373-Dados!$E$3)+1,3)))</f>
        <v>5972</v>
      </c>
      <c r="F373" s="33">
        <f>Dados!$E$2-E373</f>
        <v>612152</v>
      </c>
      <c r="G373" s="34">
        <f>iferror(D374*Dados!$E$3*Dados!$E$2/(E373*F373),"Sem infectados!")</f>
        <v>0.3053615002</v>
      </c>
      <c r="H373" s="32">
        <f>if(A372&lt;=Dados!$E$3,H372+Dados!$E$6*H372*(Dados!$E$2-H372)/(Dados!$E$3*Dados!$E$2),H372+Dados!$E$6*(H372-INDIRECT(ADDRESS(IF(A372&lt;=Dados!$E$3,1,A372-Dados!$E$3)+1,8)))*(Dados!$E$2-H372)/(Dados!$E$3*Dados!$E$2))</f>
        <v>33791.28211</v>
      </c>
      <c r="I373" s="35">
        <f t="shared" si="1"/>
        <v>1146074215</v>
      </c>
      <c r="J373" s="36">
        <f t="shared" si="2"/>
        <v>445877428.8</v>
      </c>
      <c r="K373" s="16">
        <f t="shared" si="5"/>
        <v>1.031081551</v>
      </c>
    </row>
    <row r="374">
      <c r="A374" s="18">
        <v>373.0</v>
      </c>
      <c r="B374" s="30">
        <f>Dados!A375</f>
        <v>44290</v>
      </c>
      <c r="C374" s="9">
        <f>Dados!B375</f>
        <v>67774</v>
      </c>
      <c r="D374" s="31">
        <f t="shared" si="6"/>
        <v>129</v>
      </c>
      <c r="E374" s="32">
        <f>if(A374&lt;=Dados!$E$3,C374,C374- INDIRECT(ADDRESS(IF(A374&lt;=Dados!$E$3,1,A374-Dados!$E$3)+1,3)))</f>
        <v>5853</v>
      </c>
      <c r="F374" s="33">
        <f>Dados!$E$2-E374</f>
        <v>612271</v>
      </c>
      <c r="G374" s="34">
        <f>iferror(D375*Dados!$E$3*Dados!$E$2/(E374*F374),"Sem infectados!")</f>
        <v>0.840350905</v>
      </c>
      <c r="H374" s="32">
        <f>if(A373&lt;=Dados!$E$3,H373+Dados!$E$6*H373*(Dados!$E$2-H373)/(Dados!$E$3*Dados!$E$2),H373+Dados!$E$6*(H373-INDIRECT(ADDRESS(IF(A373&lt;=Dados!$E$3,1,A373-Dados!$E$3)+1,8)))*(Dados!$E$2-H373)/(Dados!$E$3*Dados!$E$2))</f>
        <v>34229.5552</v>
      </c>
      <c r="I374" s="35">
        <f t="shared" si="1"/>
        <v>1125229777</v>
      </c>
      <c r="J374" s="36">
        <f t="shared" si="2"/>
        <v>440446190.8</v>
      </c>
      <c r="K374" s="16">
        <f t="shared" si="5"/>
        <v>1.030287749</v>
      </c>
    </row>
    <row r="375">
      <c r="A375" s="18">
        <v>374.0</v>
      </c>
      <c r="B375" s="30">
        <f>Dados!A376</f>
        <v>44291</v>
      </c>
      <c r="C375" s="9">
        <f>Dados!B376</f>
        <v>68122</v>
      </c>
      <c r="D375" s="31">
        <f t="shared" si="6"/>
        <v>348</v>
      </c>
      <c r="E375" s="32">
        <f>if(A375&lt;=Dados!$E$3,C375,C375- INDIRECT(ADDRESS(IF(A375&lt;=Dados!$E$3,1,A375-Dados!$E$3)+1,3)))</f>
        <v>5793</v>
      </c>
      <c r="F375" s="33">
        <f>Dados!$E$2-E375</f>
        <v>612331</v>
      </c>
      <c r="G375" s="34">
        <f>iferror(D376*Dados!$E$3*Dados!$E$2/(E375*F375),"Sem infectados!")</f>
        <v>1.058774801</v>
      </c>
      <c r="H375" s="32">
        <f>if(A374&lt;=Dados!$E$3,H374+Dados!$E$6*H374*(Dados!$E$2-H374)/(Dados!$E$3*Dados!$E$2),H374+Dados!$E$6*(H374-INDIRECT(ADDRESS(IF(A374&lt;=Dados!$E$3,1,A374-Dados!$E$3)+1,8)))*(Dados!$E$2-H374)/(Dados!$E$3*Dados!$E$2))</f>
        <v>34671.65247</v>
      </c>
      <c r="I375" s="35">
        <f t="shared" si="1"/>
        <v>1118925750</v>
      </c>
      <c r="J375" s="36">
        <f t="shared" si="2"/>
        <v>425960475.1</v>
      </c>
      <c r="K375" s="16">
        <f t="shared" si="5"/>
        <v>1.049485081</v>
      </c>
    </row>
    <row r="376">
      <c r="A376" s="18">
        <v>375.0</v>
      </c>
      <c r="B376" s="30">
        <f>Dados!A377</f>
        <v>44292</v>
      </c>
      <c r="C376" s="9">
        <f>Dados!B377</f>
        <v>68556</v>
      </c>
      <c r="D376" s="31">
        <f t="shared" si="6"/>
        <v>434</v>
      </c>
      <c r="E376" s="32">
        <f>if(A376&lt;=Dados!$E$3,C376,C376- INDIRECT(ADDRESS(IF(A376&lt;=Dados!$E$3,1,A376-Dados!$E$3)+1,3)))</f>
        <v>5765</v>
      </c>
      <c r="F376" s="33">
        <f>Dados!$E$2-E376</f>
        <v>612359</v>
      </c>
      <c r="G376" s="34">
        <f>iferror(D377*Dados!$E$3*Dados!$E$2/(E376*F376),"Sem infectados!")</f>
        <v>1.463432031</v>
      </c>
      <c r="H376" s="32">
        <f>if(A375&lt;=Dados!$E$3,H375+Dados!$E$6*H375*(Dados!$E$2-H375)/(Dados!$E$3*Dados!$E$2),H375+Dados!$E$6*(H375-INDIRECT(ADDRESS(IF(A375&lt;=Dados!$E$3,1,A375-Dados!$E$3)+1,8)))*(Dados!$E$2-H375)/(Dados!$E$3*Dados!$E$2))</f>
        <v>35117.5595</v>
      </c>
      <c r="I376" s="35">
        <f t="shared" si="1"/>
        <v>1118129303</v>
      </c>
      <c r="J376" s="36">
        <f t="shared" si="2"/>
        <v>408234344.1</v>
      </c>
      <c r="K376" s="16">
        <f t="shared" si="5"/>
        <v>1.063675021</v>
      </c>
    </row>
    <row r="377">
      <c r="A377" s="18">
        <v>376.0</v>
      </c>
      <c r="B377" s="30">
        <f>Dados!A378</f>
        <v>44293</v>
      </c>
      <c r="C377" s="9">
        <f>Dados!B378</f>
        <v>69153</v>
      </c>
      <c r="D377" s="31">
        <f t="shared" si="6"/>
        <v>597</v>
      </c>
      <c r="E377" s="32">
        <f>if(A377&lt;=Dados!$E$3,C377,C377- INDIRECT(ADDRESS(IF(A377&lt;=Dados!$E$3,1,A377-Dados!$E$3)+1,3)))</f>
        <v>5613</v>
      </c>
      <c r="F377" s="33">
        <f>Dados!$E$2-E377</f>
        <v>612511</v>
      </c>
      <c r="G377" s="34">
        <f>iferror(D378*Dados!$E$3*Dados!$E$2/(E377*F377),"Sem infectados!")</f>
        <v>0.5789253185</v>
      </c>
      <c r="H377" s="32">
        <f>if(A376&lt;=Dados!$E$3,H376+Dados!$E$6*H376*(Dados!$E$2-H376)/(Dados!$E$3*Dados!$E$2),H376+Dados!$E$6*(H376-INDIRECT(ADDRESS(IF(A376&lt;=Dados!$E$3,1,A376-Dados!$E$3)+1,8)))*(Dados!$E$2-H376)/(Dados!$E$3*Dados!$E$2))</f>
        <v>35567.26054</v>
      </c>
      <c r="I377" s="35">
        <f t="shared" si="1"/>
        <v>1128001895</v>
      </c>
      <c r="J377" s="36">
        <f t="shared" si="2"/>
        <v>384466210.1</v>
      </c>
      <c r="K377" s="16">
        <f t="shared" si="5"/>
        <v>1.038382562</v>
      </c>
    </row>
    <row r="378">
      <c r="A378" s="18">
        <v>377.0</v>
      </c>
      <c r="B378" s="30">
        <f>Dados!A379</f>
        <v>44294</v>
      </c>
      <c r="C378" s="9">
        <f>Dados!B379</f>
        <v>69383</v>
      </c>
      <c r="D378" s="31">
        <f t="shared" si="6"/>
        <v>230</v>
      </c>
      <c r="E378" s="32">
        <f>if(A378&lt;=Dados!$E$3,C378,C378- INDIRECT(ADDRESS(IF(A378&lt;=Dados!$E$3,1,A378-Dados!$E$3)+1,3)))</f>
        <v>5239</v>
      </c>
      <c r="F378" s="33">
        <f>Dados!$E$2-E378</f>
        <v>612885</v>
      </c>
      <c r="G378" s="34">
        <f>iferror(D379*Dados!$E$3*Dados!$E$2/(E378*F378),"Sem infectados!")</f>
        <v>1.199323275</v>
      </c>
      <c r="H378" s="32">
        <f>if(A377&lt;=Dados!$E$3,H377+Dados!$E$6*H377*(Dados!$E$2-H377)/(Dados!$E$3*Dados!$E$2),H377+Dados!$E$6*(H377-INDIRECT(ADDRESS(IF(A377&lt;=Dados!$E$3,1,A377-Dados!$E$3)+1,8)))*(Dados!$E$2-H377)/(Dados!$E$3*Dados!$E$2))</f>
        <v>36020.73844</v>
      </c>
      <c r="I378" s="35">
        <f t="shared" si="1"/>
        <v>1113040496</v>
      </c>
      <c r="J378" s="36">
        <f t="shared" si="2"/>
        <v>375499517.5</v>
      </c>
      <c r="K378" s="16">
        <f t="shared" si="5"/>
        <v>1.030894044</v>
      </c>
    </row>
    <row r="379">
      <c r="A379" s="18">
        <v>378.0</v>
      </c>
      <c r="B379" s="30">
        <f>Dados!A380</f>
        <v>44295</v>
      </c>
      <c r="C379" s="9">
        <f>Dados!B380</f>
        <v>69828</v>
      </c>
      <c r="D379" s="31">
        <f t="shared" si="6"/>
        <v>445</v>
      </c>
      <c r="E379" s="32">
        <f>if(A379&lt;=Dados!$E$3,C379,C379- INDIRECT(ADDRESS(IF(A379&lt;=Dados!$E$3,1,A379-Dados!$E$3)+1,3)))</f>
        <v>5171</v>
      </c>
      <c r="F379" s="33">
        <f>Dados!$E$2-E379</f>
        <v>612953</v>
      </c>
      <c r="G379" s="34">
        <f>iferror(D380*Dados!$E$3*Dados!$E$2/(E379*F379),"Sem infectados!")</f>
        <v>0.6825617354</v>
      </c>
      <c r="H379" s="32">
        <f>if(A378&lt;=Dados!$E$3,H378+Dados!$E$6*H378*(Dados!$E$2-H378)/(Dados!$E$3*Dados!$E$2),H378+Dados!$E$6*(H378-INDIRECT(ADDRESS(IF(A378&lt;=Dados!$E$3,1,A378-Dados!$E$3)+1,8)))*(Dados!$E$2-H378)/(Dados!$E$3*Dados!$E$2))</f>
        <v>36477.97466</v>
      </c>
      <c r="I379" s="35">
        <f t="shared" si="1"/>
        <v>1112224190</v>
      </c>
      <c r="J379" s="36">
        <f t="shared" si="2"/>
        <v>358451291.7</v>
      </c>
      <c r="K379" s="16">
        <f t="shared" si="5"/>
        <v>1.004206754</v>
      </c>
    </row>
    <row r="380">
      <c r="A380" s="18">
        <v>379.0</v>
      </c>
      <c r="B380" s="30">
        <f>Dados!A381</f>
        <v>44296</v>
      </c>
      <c r="C380" s="9">
        <f>Dados!B381</f>
        <v>70078</v>
      </c>
      <c r="D380" s="31">
        <f t="shared" si="6"/>
        <v>250</v>
      </c>
      <c r="E380" s="32">
        <f>if(A380&lt;=Dados!$E$3,C380,C380- INDIRECT(ADDRESS(IF(A380&lt;=Dados!$E$3,1,A380-Dados!$E$3)+1,3)))</f>
        <v>5195</v>
      </c>
      <c r="F380" s="33">
        <f>Dados!$E$2-E380</f>
        <v>612929</v>
      </c>
      <c r="G380" s="34">
        <f>iferror(D381*Dados!$E$3*Dados!$E$2/(E380*F380),"Sem infectados!")</f>
        <v>0.6114915194</v>
      </c>
      <c r="H380" s="32">
        <f>if(A379&lt;=Dados!$E$3,H379+Dados!$E$6*H379*(Dados!$E$2-H379)/(Dados!$E$3*Dados!$E$2),H379+Dados!$E$6*(H379-INDIRECT(ADDRESS(IF(A379&lt;=Dados!$E$3,1,A379-Dados!$E$3)+1,8)))*(Dados!$E$2-H379)/(Dados!$E$3*Dados!$E$2))</f>
        <v>36938.94925</v>
      </c>
      <c r="I380" s="35">
        <f t="shared" si="1"/>
        <v>1098196685</v>
      </c>
      <c r="J380" s="36">
        <f t="shared" si="2"/>
        <v>349047386.7</v>
      </c>
      <c r="K380" s="16">
        <f t="shared" si="5"/>
        <v>0.9819593936</v>
      </c>
    </row>
    <row r="381">
      <c r="A381" s="18">
        <v>380.0</v>
      </c>
      <c r="B381" s="30">
        <f>Dados!A382</f>
        <v>44297</v>
      </c>
      <c r="C381" s="9">
        <f>Dados!B382</f>
        <v>70303</v>
      </c>
      <c r="D381" s="31">
        <f t="shared" si="6"/>
        <v>225</v>
      </c>
      <c r="E381" s="32">
        <f>if(A381&lt;=Dados!$E$3,C381,C381- INDIRECT(ADDRESS(IF(A381&lt;=Dados!$E$3,1,A381-Dados!$E$3)+1,3)))</f>
        <v>5151</v>
      </c>
      <c r="F381" s="33">
        <f>Dados!$E$2-E381</f>
        <v>612973</v>
      </c>
      <c r="G381" s="34">
        <f>iferror(D382*Dados!$E$3*Dados!$E$2/(E381*F381),"Sem infectados!")</f>
        <v>0.9674876996</v>
      </c>
      <c r="H381" s="32">
        <f>if(A380&lt;=Dados!$E$3,H380+Dados!$E$6*H380*(Dados!$E$2-H380)/(Dados!$E$3*Dados!$E$2),H380+Dados!$E$6*(H380-INDIRECT(ADDRESS(IF(A380&lt;=Dados!$E$3,1,A380-Dados!$E$3)+1,8)))*(Dados!$E$2-H380)/(Dados!$E$3*Dados!$E$2))</f>
        <v>37403.64084</v>
      </c>
      <c r="I381" s="35">
        <f t="shared" si="1"/>
        <v>1082367833</v>
      </c>
      <c r="J381" s="36">
        <f t="shared" si="2"/>
        <v>340690747.2</v>
      </c>
      <c r="K381" s="16">
        <f t="shared" si="5"/>
        <v>0.9789767177</v>
      </c>
    </row>
    <row r="382">
      <c r="A382" s="18">
        <v>381.0</v>
      </c>
      <c r="B382" s="30">
        <f>Dados!A383</f>
        <v>44298</v>
      </c>
      <c r="C382" s="9">
        <f>Dados!B383</f>
        <v>70656</v>
      </c>
      <c r="D382" s="31">
        <f t="shared" si="6"/>
        <v>353</v>
      </c>
      <c r="E382" s="32">
        <f>if(A382&lt;=Dados!$E$3,C382,C382- INDIRECT(ADDRESS(IF(A382&lt;=Dados!$E$3,1,A382-Dados!$E$3)+1,3)))</f>
        <v>5078</v>
      </c>
      <c r="F382" s="33">
        <f>Dados!$E$2-E382</f>
        <v>613046</v>
      </c>
      <c r="G382" s="34">
        <f>iferror(D383*Dados!$E$3*Dados!$E$2/(E382*F382),"Sem infectados!")</f>
        <v>1.367675242</v>
      </c>
      <c r="H382" s="32">
        <f>if(A381&lt;=Dados!$E$3,H381+Dados!$E$6*H381*(Dados!$E$2-H381)/(Dados!$E$3*Dados!$E$2),H381+Dados!$E$6*(H381-INDIRECT(ADDRESS(IF(A381&lt;=Dados!$E$3,1,A381-Dados!$E$3)+1,8)))*(Dados!$E$2-H381)/(Dados!$E$3*Dados!$E$2))</f>
        <v>37872.02662</v>
      </c>
      <c r="I382" s="35">
        <f t="shared" si="1"/>
        <v>1074788911</v>
      </c>
      <c r="J382" s="36">
        <f t="shared" si="2"/>
        <v>327784142.4</v>
      </c>
      <c r="K382" s="16">
        <f t="shared" si="5"/>
        <v>1.016601719</v>
      </c>
    </row>
    <row r="383">
      <c r="A383" s="18">
        <v>382.0</v>
      </c>
      <c r="B383" s="30">
        <f>Dados!A384</f>
        <v>44299</v>
      </c>
      <c r="C383" s="9">
        <f>Dados!B384</f>
        <v>71148</v>
      </c>
      <c r="D383" s="31">
        <f t="shared" si="6"/>
        <v>492</v>
      </c>
      <c r="E383" s="32">
        <f>if(A383&lt;=Dados!$E$3,C383,C383- INDIRECT(ADDRESS(IF(A383&lt;=Dados!$E$3,1,A383-Dados!$E$3)+1,3)))</f>
        <v>5002</v>
      </c>
      <c r="F383" s="33">
        <f>Dados!$E$2-E383</f>
        <v>613122</v>
      </c>
      <c r="G383" s="34">
        <f>iferror(D384*Dados!$E$3*Dados!$E$2/(E383*F383),"Sem infectados!")</f>
        <v>1.213337193</v>
      </c>
      <c r="H383" s="32">
        <f>if(A382&lt;=Dados!$E$3,H382+Dados!$E$6*H382*(Dados!$E$2-H382)/(Dados!$E$3*Dados!$E$2),H382+Dados!$E$6*(H382-INDIRECT(ADDRESS(IF(A382&lt;=Dados!$E$3,1,A382-Dados!$E$3)+1,8)))*(Dados!$E$2-H382)/(Dados!$E$3*Dados!$E$2))</f>
        <v>38344.08234</v>
      </c>
      <c r="I383" s="35">
        <f t="shared" si="1"/>
        <v>1076097014</v>
      </c>
      <c r="J383" s="36">
        <f t="shared" si="2"/>
        <v>310211073.5</v>
      </c>
      <c r="K383" s="16">
        <f t="shared" si="5"/>
        <v>1.035860041</v>
      </c>
    </row>
    <row r="384">
      <c r="A384" s="18">
        <v>383.0</v>
      </c>
      <c r="B384" s="30">
        <f>Dados!A385</f>
        <v>44300</v>
      </c>
      <c r="C384" s="9">
        <f>Dados!B385</f>
        <v>71578</v>
      </c>
      <c r="D384" s="31">
        <f t="shared" si="6"/>
        <v>430</v>
      </c>
      <c r="E384" s="32">
        <f>if(A384&lt;=Dados!$E$3,C384,C384- INDIRECT(ADDRESS(IF(A384&lt;=Dados!$E$3,1,A384-Dados!$E$3)+1,3)))</f>
        <v>4879</v>
      </c>
      <c r="F384" s="33">
        <f>Dados!$E$2-E384</f>
        <v>613245</v>
      </c>
      <c r="G384" s="34">
        <f>iferror(D385*Dados!$E$3*Dados!$E$2/(E384*F384),"Sem infectados!")</f>
        <v>1.307305965</v>
      </c>
      <c r="H384" s="32">
        <f>if(A383&lt;=Dados!$E$3,H383+Dados!$E$6*H383*(Dados!$E$2-H383)/(Dados!$E$3*Dados!$E$2),H383+Dados!$E$6*(H383-INDIRECT(ADDRESS(IF(A383&lt;=Dados!$E$3,1,A383-Dados!$E$3)+1,8)))*(Dados!$E$2-H383)/(Dados!$E$3*Dados!$E$2))</f>
        <v>38819.78229</v>
      </c>
      <c r="I384" s="35">
        <f t="shared" si="1"/>
        <v>1073100827</v>
      </c>
      <c r="J384" s="36">
        <f t="shared" si="2"/>
        <v>295248956.9</v>
      </c>
      <c r="K384" s="16">
        <f t="shared" si="5"/>
        <v>1.029191822</v>
      </c>
    </row>
    <row r="385">
      <c r="A385" s="18">
        <v>384.0</v>
      </c>
      <c r="B385" s="30">
        <f>Dados!A386</f>
        <v>44301</v>
      </c>
      <c r="C385" s="9">
        <f>Dados!B386</f>
        <v>72030</v>
      </c>
      <c r="D385" s="31">
        <f t="shared" si="6"/>
        <v>452</v>
      </c>
      <c r="E385" s="32">
        <f>if(A385&lt;=Dados!$E$3,C385,C385- INDIRECT(ADDRESS(IF(A385&lt;=Dados!$E$3,1,A385-Dados!$E$3)+1,3)))</f>
        <v>4848</v>
      </c>
      <c r="F385" s="33">
        <f>Dados!$E$2-E385</f>
        <v>613276</v>
      </c>
      <c r="G385" s="34">
        <f>iferror(D386*Dados!$E$3*Dados!$E$2/(E385*F385),"Sem infectados!")</f>
        <v>1.074017673</v>
      </c>
      <c r="H385" s="32">
        <f>if(A384&lt;=Dados!$E$3,H384+Dados!$E$6*H384*(Dados!$E$2-H384)/(Dados!$E$3*Dados!$E$2),H384+Dados!$E$6*(H384-INDIRECT(ADDRESS(IF(A384&lt;=Dados!$E$3,1,A384-Dados!$E$3)+1,8)))*(Dados!$E$2-H384)/(Dados!$E$3*Dados!$E$2))</f>
        <v>39299.0993</v>
      </c>
      <c r="I385" s="35">
        <f t="shared" si="1"/>
        <v>1071311860</v>
      </c>
      <c r="J385" s="36">
        <f t="shared" si="2"/>
        <v>279920000.7</v>
      </c>
      <c r="K385" s="16">
        <f t="shared" si="5"/>
        <v>1.009990247</v>
      </c>
    </row>
    <row r="386">
      <c r="A386" s="18">
        <v>385.0</v>
      </c>
      <c r="B386" s="30">
        <f>Dados!A387</f>
        <v>44302</v>
      </c>
      <c r="C386" s="9">
        <f>Dados!B387</f>
        <v>72399</v>
      </c>
      <c r="D386" s="31">
        <f t="shared" si="6"/>
        <v>369</v>
      </c>
      <c r="E386" s="32">
        <f>if(A386&lt;=Dados!$E$3,C386,C386- INDIRECT(ADDRESS(IF(A386&lt;=Dados!$E$3,1,A386-Dados!$E$3)+1,3)))</f>
        <v>4944</v>
      </c>
      <c r="F386" s="33">
        <f>Dados!$E$2-E386</f>
        <v>613180</v>
      </c>
      <c r="G386" s="34">
        <f>iferror(D387*Dados!$E$3*Dados!$E$2/(E386*F386),"Sem infectados!")</f>
        <v>0.7735822384</v>
      </c>
      <c r="H386" s="32">
        <f>if(A385&lt;=Dados!$E$3,H385+Dados!$E$6*H385*(Dados!$E$2-H385)/(Dados!$E$3*Dados!$E$2),H385+Dados!$E$6*(H385-INDIRECT(ADDRESS(IF(A385&lt;=Dados!$E$3,1,A385-Dados!$E$3)+1,8)))*(Dados!$E$2-H385)/(Dados!$E$3*Dados!$E$2))</f>
        <v>39782.00472</v>
      </c>
      <c r="I386" s="35">
        <f t="shared" si="1"/>
        <v>1063868381</v>
      </c>
      <c r="J386" s="36">
        <f t="shared" si="2"/>
        <v>267708824</v>
      </c>
      <c r="K386" s="16">
        <f t="shared" si="5"/>
        <v>0.9937415227</v>
      </c>
    </row>
    <row r="387">
      <c r="A387" s="18">
        <v>386.0</v>
      </c>
      <c r="B387" s="30">
        <f>Dados!A388</f>
        <v>44303</v>
      </c>
      <c r="C387" s="9">
        <f>Dados!B388</f>
        <v>72670</v>
      </c>
      <c r="D387" s="31">
        <f t="shared" si="6"/>
        <v>271</v>
      </c>
      <c r="E387" s="32">
        <f>if(A387&lt;=Dados!$E$3,C387,C387- INDIRECT(ADDRESS(IF(A387&lt;=Dados!$E$3,1,A387-Dados!$E$3)+1,3)))</f>
        <v>5025</v>
      </c>
      <c r="F387" s="33">
        <f>Dados!$E$2-E387</f>
        <v>613099</v>
      </c>
      <c r="G387" s="34">
        <f>iferror(D388*Dados!$E$3*Dados!$E$2/(E387*F387),"Sem infectados!")</f>
        <v>0.6320035042</v>
      </c>
      <c r="H387" s="32">
        <f>if(A386&lt;=Dados!$E$3,H386+Dados!$E$6*H386*(Dados!$E$2-H386)/(Dados!$E$3*Dados!$E$2),H386+Dados!$E$6*(H386-INDIRECT(ADDRESS(IF(A386&lt;=Dados!$E$3,1,A386-Dados!$E$3)+1,8)))*(Dados!$E$2-H386)/(Dados!$E$3*Dados!$E$2))</f>
        <v>40268.46841</v>
      </c>
      <c r="I387" s="35">
        <f t="shared" si="1"/>
        <v>1049859249</v>
      </c>
      <c r="J387" s="36">
        <f t="shared" si="2"/>
        <v>258914164</v>
      </c>
      <c r="K387" s="16">
        <f t="shared" si="5"/>
        <v>0.968758041</v>
      </c>
    </row>
    <row r="388">
      <c r="A388" s="18">
        <v>387.0</v>
      </c>
      <c r="B388" s="30">
        <f>Dados!A389</f>
        <v>44304</v>
      </c>
      <c r="C388" s="9">
        <f>Dados!B389</f>
        <v>72895</v>
      </c>
      <c r="D388" s="31">
        <f t="shared" si="6"/>
        <v>225</v>
      </c>
      <c r="E388" s="32">
        <f>if(A388&lt;=Dados!$E$3,C388,C388- INDIRECT(ADDRESS(IF(A388&lt;=Dados!$E$3,1,A388-Dados!$E$3)+1,3)))</f>
        <v>5121</v>
      </c>
      <c r="F388" s="33">
        <f>Dados!$E$2-E388</f>
        <v>613003</v>
      </c>
      <c r="G388" s="34">
        <f>iferror(D389*Dados!$E$3*Dados!$E$2/(E388*F388),"Sem infectados!")</f>
        <v>0.9179742516</v>
      </c>
      <c r="H388" s="32">
        <f>if(A387&lt;=Dados!$E$3,H387+Dados!$E$6*H387*(Dados!$E$2-H387)/(Dados!$E$3*Dados!$E$2),H387+Dados!$E$6*(H387-INDIRECT(ADDRESS(IF(A387&lt;=Dados!$E$3,1,A387-Dados!$E$3)+1,8)))*(Dados!$E$2-H387)/(Dados!$E$3*Dados!$E$2))</f>
        <v>40758.45875</v>
      </c>
      <c r="I388" s="35">
        <f t="shared" si="1"/>
        <v>1032757284</v>
      </c>
      <c r="J388" s="36">
        <f t="shared" si="2"/>
        <v>251723924.6</v>
      </c>
      <c r="K388" s="16">
        <f t="shared" si="5"/>
        <v>0.957151682</v>
      </c>
    </row>
    <row r="389">
      <c r="A389" s="18">
        <v>388.0</v>
      </c>
      <c r="B389" s="30">
        <f>Dados!A390</f>
        <v>44305</v>
      </c>
      <c r="C389" s="9">
        <f>Dados!B390</f>
        <v>73228</v>
      </c>
      <c r="D389" s="31">
        <f t="shared" si="6"/>
        <v>333</v>
      </c>
      <c r="E389" s="32">
        <f>if(A389&lt;=Dados!$E$3,C389,C389- INDIRECT(ADDRESS(IF(A389&lt;=Dados!$E$3,1,A389-Dados!$E$3)+1,3)))</f>
        <v>5106</v>
      </c>
      <c r="F389" s="33">
        <f>Dados!$E$2-E389</f>
        <v>613018</v>
      </c>
      <c r="G389" s="34">
        <f>iferror(D390*Dados!$E$3*Dados!$E$2/(E389*F389),"Sem infectados!")</f>
        <v>1.02847217</v>
      </c>
      <c r="H389" s="32">
        <f>if(A388&lt;=Dados!$E$3,H388+Dados!$E$6*H388*(Dados!$E$2-H388)/(Dados!$E$3*Dados!$E$2),H388+Dados!$E$6*(H388-INDIRECT(ADDRESS(IF(A388&lt;=Dados!$E$3,1,A388-Dados!$E$3)+1,8)))*(Dados!$E$2-H388)/(Dados!$E$3*Dados!$E$2))</f>
        <v>41251.94263</v>
      </c>
      <c r="I389" s="35">
        <f t="shared" si="1"/>
        <v>1022468245</v>
      </c>
      <c r="J389" s="36">
        <f t="shared" si="2"/>
        <v>241268184.2</v>
      </c>
      <c r="K389" s="16">
        <f t="shared" si="5"/>
        <v>0.9706666621</v>
      </c>
    </row>
    <row r="390">
      <c r="A390" s="18">
        <v>389.0</v>
      </c>
      <c r="B390" s="30">
        <f>Dados!A391</f>
        <v>44306</v>
      </c>
      <c r="C390" s="9">
        <f>Dados!B391</f>
        <v>73600</v>
      </c>
      <c r="D390" s="31">
        <f t="shared" si="6"/>
        <v>372</v>
      </c>
      <c r="E390" s="32">
        <f>if(A390&lt;=Dados!$E$3,C390,C390- INDIRECT(ADDRESS(IF(A390&lt;=Dados!$E$3,1,A390-Dados!$E$3)+1,3)))</f>
        <v>5044</v>
      </c>
      <c r="F390" s="33">
        <f>Dados!$E$2-E390</f>
        <v>613080</v>
      </c>
      <c r="G390" s="34">
        <f>iferror(D391*Dados!$E$3*Dados!$E$2/(E390*F390),"Sem infectados!")</f>
        <v>0.6072550697</v>
      </c>
      <c r="H390" s="32">
        <f>if(A389&lt;=Dados!$E$3,H389+Dados!$E$6*H389*(Dados!$E$2-H389)/(Dados!$E$3*Dados!$E$2),H389+Dados!$E$6*(H389-INDIRECT(ADDRESS(IF(A389&lt;=Dados!$E$3,1,A389-Dados!$E$3)+1,8)))*(Dados!$E$2-H389)/(Dados!$E$3*Dados!$E$2))</f>
        <v>41748.88543</v>
      </c>
      <c r="I390" s="35">
        <f t="shared" si="1"/>
        <v>1014493499</v>
      </c>
      <c r="J390" s="36">
        <f t="shared" si="2"/>
        <v>229850157.6</v>
      </c>
      <c r="K390" s="16">
        <f t="shared" si="5"/>
        <v>0.9573108786</v>
      </c>
    </row>
    <row r="391">
      <c r="A391" s="18">
        <v>390.0</v>
      </c>
      <c r="B391" s="30">
        <f>Dados!A392</f>
        <v>44307</v>
      </c>
      <c r="C391" s="9">
        <f>Dados!B392</f>
        <v>73817</v>
      </c>
      <c r="D391" s="31">
        <f t="shared" si="6"/>
        <v>217</v>
      </c>
      <c r="E391" s="32">
        <f>if(A391&lt;=Dados!$E$3,C391,C391- INDIRECT(ADDRESS(IF(A391&lt;=Dados!$E$3,1,A391-Dados!$E$3)+1,3)))</f>
        <v>4664</v>
      </c>
      <c r="F391" s="33">
        <f>Dados!$E$2-E391</f>
        <v>613460</v>
      </c>
      <c r="G391" s="34">
        <f>iferror(D392*Dados!$E$3*Dados!$E$2/(E391*F391),"Sem infectados!")</f>
        <v>0.8710665522</v>
      </c>
      <c r="H391" s="32">
        <f>if(A390&lt;=Dados!$E$3,H390+Dados!$E$6*H390*(Dados!$E$2-H390)/(Dados!$E$3*Dados!$E$2),H390+Dados!$E$6*(H390-INDIRECT(ADDRESS(IF(A390&lt;=Dados!$E$3,1,A390-Dados!$E$3)+1,8)))*(Dados!$E$2-H390)/(Dados!$E$3*Dados!$E$2))</f>
        <v>42249.25104</v>
      </c>
      <c r="I391" s="35">
        <f t="shared" si="1"/>
        <v>996522774.7</v>
      </c>
      <c r="J391" s="36">
        <f t="shared" si="2"/>
        <v>223317455.1</v>
      </c>
      <c r="K391" s="16">
        <f t="shared" si="5"/>
        <v>0.948777002</v>
      </c>
    </row>
    <row r="392">
      <c r="A392" s="18">
        <v>391.0</v>
      </c>
      <c r="B392" s="30">
        <f>Dados!A393</f>
        <v>44308</v>
      </c>
      <c r="C392" s="9">
        <f>Dados!B393</f>
        <v>74105</v>
      </c>
      <c r="D392" s="31">
        <f t="shared" si="6"/>
        <v>288</v>
      </c>
      <c r="E392" s="32">
        <f>if(A392&lt;=Dados!$E$3,C392,C392- INDIRECT(ADDRESS(IF(A392&lt;=Dados!$E$3,1,A392-Dados!$E$3)+1,3)))</f>
        <v>4722</v>
      </c>
      <c r="F392" s="33">
        <f>Dados!$E$2-E392</f>
        <v>613402</v>
      </c>
      <c r="G392" s="34">
        <f>iferror(D393*Dados!$E$3*Dados!$E$2/(E392*F392),"Sem infectados!")</f>
        <v>1.141289534</v>
      </c>
      <c r="H392" s="32">
        <f>if(A391&lt;=Dados!$E$3,H391+Dados!$E$6*H391*(Dados!$E$2-H391)/(Dados!$E$3*Dados!$E$2),H391+Dados!$E$6*(H391-INDIRECT(ADDRESS(IF(A391&lt;=Dados!$E$3,1,A391-Dados!$E$3)+1,8)))*(Dados!$E$2-H391)/(Dados!$E$3*Dados!$E$2))</f>
        <v>42753.00183</v>
      </c>
      <c r="I392" s="35">
        <f t="shared" si="1"/>
        <v>982947789.1</v>
      </c>
      <c r="J392" s="36">
        <f t="shared" si="2"/>
        <v>214792764.6</v>
      </c>
      <c r="K392" s="16">
        <f t="shared" si="5"/>
        <v>0.926119549</v>
      </c>
    </row>
    <row r="393">
      <c r="A393" s="18">
        <v>392.0</v>
      </c>
      <c r="B393" s="30">
        <f>Dados!A394</f>
        <v>44309</v>
      </c>
      <c r="C393" s="9">
        <f>Dados!B394</f>
        <v>74487</v>
      </c>
      <c r="D393" s="31">
        <f t="shared" si="6"/>
        <v>382</v>
      </c>
      <c r="E393" s="32">
        <f>if(A393&lt;=Dados!$E$3,C393,C393- INDIRECT(ADDRESS(IF(A393&lt;=Dados!$E$3,1,A393-Dados!$E$3)+1,3)))</f>
        <v>4659</v>
      </c>
      <c r="F393" s="33">
        <f>Dados!$E$2-E393</f>
        <v>613465</v>
      </c>
      <c r="G393" s="34">
        <f>iferror(D394*Dados!$E$3*Dados!$E$2/(E393*F393),"Sem infectados!")</f>
        <v>0.6994120679</v>
      </c>
      <c r="H393" s="32">
        <f>if(A392&lt;=Dados!$E$3,H392+Dados!$E$6*H392*(Dados!$E$2-H392)/(Dados!$E$3*Dados!$E$2),H392+Dados!$E$6*(H392-INDIRECT(ADDRESS(IF(A392&lt;=Dados!$E$3,1,A392-Dados!$E$3)+1,8)))*(Dados!$E$2-H392)/(Dados!$E$3*Dados!$E$2))</f>
        <v>43260.09869</v>
      </c>
      <c r="I393" s="35">
        <f t="shared" si="1"/>
        <v>975119365.3</v>
      </c>
      <c r="J393" s="36">
        <f t="shared" si="2"/>
        <v>203741649.8</v>
      </c>
      <c r="K393" s="16">
        <f t="shared" si="5"/>
        <v>0.902734769</v>
      </c>
    </row>
    <row r="394">
      <c r="A394" s="18">
        <v>393.0</v>
      </c>
      <c r="B394" s="30">
        <f>Dados!A395</f>
        <v>44310</v>
      </c>
      <c r="C394" s="9">
        <f>Dados!B395</f>
        <v>74718</v>
      </c>
      <c r="D394" s="31">
        <f t="shared" si="6"/>
        <v>231</v>
      </c>
      <c r="E394" s="32">
        <f>if(A394&lt;=Dados!$E$3,C394,C394- INDIRECT(ADDRESS(IF(A394&lt;=Dados!$E$3,1,A394-Dados!$E$3)+1,3)))</f>
        <v>4640</v>
      </c>
      <c r="F394" s="33">
        <f>Dados!$E$2-E394</f>
        <v>613484</v>
      </c>
      <c r="G394" s="34">
        <f>iferror(D395*Dados!$E$3*Dados!$E$2/(E394*F394),"Sem infectados!")</f>
        <v>0.7144145372</v>
      </c>
      <c r="H394" s="32">
        <f>if(A393&lt;=Dados!$E$3,H393+Dados!$E$6*H393*(Dados!$E$2-H393)/(Dados!$E$3*Dados!$E$2),H393+Dados!$E$6*(H393-INDIRECT(ADDRESS(IF(A393&lt;=Dados!$E$3,1,A393-Dados!$E$3)+1,8)))*(Dados!$E$2-H393)/(Dados!$E$3*Dados!$E$2))</f>
        <v>43770.50099</v>
      </c>
      <c r="I394" s="35">
        <f t="shared" si="1"/>
        <v>957747694.9</v>
      </c>
      <c r="J394" s="36">
        <f t="shared" si="2"/>
        <v>197200510.6</v>
      </c>
      <c r="K394" s="16">
        <f t="shared" si="5"/>
        <v>0.8876314436</v>
      </c>
    </row>
    <row r="395">
      <c r="A395" s="18">
        <v>394.0</v>
      </c>
      <c r="B395" s="30">
        <f>Dados!A396</f>
        <v>44311</v>
      </c>
      <c r="C395" s="9">
        <f>Dados!B396</f>
        <v>74953</v>
      </c>
      <c r="D395" s="31">
        <f t="shared" si="6"/>
        <v>235</v>
      </c>
      <c r="E395" s="32">
        <f>if(A395&lt;=Dados!$E$3,C395,C395- INDIRECT(ADDRESS(IF(A395&lt;=Dados!$E$3,1,A395-Dados!$E$3)+1,3)))</f>
        <v>4650</v>
      </c>
      <c r="F395" s="33">
        <f>Dados!$E$2-E395</f>
        <v>613474</v>
      </c>
      <c r="G395" s="34">
        <f>iferror(D396*Dados!$E$3*Dados!$E$2/(E395*F395),"Sem infectados!")</f>
        <v>0.8190648561</v>
      </c>
      <c r="H395" s="32">
        <f>if(A394&lt;=Dados!$E$3,H394+Dados!$E$6*H394*(Dados!$E$2-H394)/(Dados!$E$3*Dados!$E$2),H394+Dados!$E$6*(H394-INDIRECT(ADDRESS(IF(A394&lt;=Dados!$E$3,1,A394-Dados!$E$3)+1,8)))*(Dados!$E$2-H394)/(Dados!$E$3*Dados!$E$2))</f>
        <v>44284.1666</v>
      </c>
      <c r="I395" s="35">
        <f t="shared" si="1"/>
        <v>940577342.2</v>
      </c>
      <c r="J395" s="36">
        <f t="shared" si="2"/>
        <v>190655614.9</v>
      </c>
      <c r="K395" s="16">
        <f t="shared" si="5"/>
        <v>0.8980018645</v>
      </c>
    </row>
    <row r="396">
      <c r="A396" s="18">
        <v>395.0</v>
      </c>
      <c r="B396" s="30">
        <f>Dados!A397</f>
        <v>44312</v>
      </c>
      <c r="C396" s="9">
        <f>Dados!B397</f>
        <v>75223</v>
      </c>
      <c r="D396" s="31">
        <f t="shared" si="6"/>
        <v>270</v>
      </c>
      <c r="E396" s="32">
        <f>if(A396&lt;=Dados!$E$3,C396,C396- INDIRECT(ADDRESS(IF(A396&lt;=Dados!$E$3,1,A396-Dados!$E$3)+1,3)))</f>
        <v>4567</v>
      </c>
      <c r="F396" s="33">
        <f>Dados!$E$2-E396</f>
        <v>613557</v>
      </c>
      <c r="G396" s="34">
        <f>iferror(D397*Dados!$E$3*Dados!$E$2/(E396*F396),"Sem infectados!")</f>
        <v>1.142666353</v>
      </c>
      <c r="H396" s="32">
        <f>if(A395&lt;=Dados!$E$3,H395+Dados!$E$6*H395*(Dados!$E$2-H395)/(Dados!$E$3*Dados!$E$2),H395+Dados!$E$6*(H395-INDIRECT(ADDRESS(IF(A395&lt;=Dados!$E$3,1,A395-Dados!$E$3)+1,8)))*(Dados!$E$2-H395)/(Dados!$E$3*Dados!$E$2))</f>
        <v>44801.05189</v>
      </c>
      <c r="I396" s="35">
        <f t="shared" si="1"/>
        <v>925494926.9</v>
      </c>
      <c r="J396" s="36">
        <f t="shared" si="2"/>
        <v>183272297.6</v>
      </c>
      <c r="K396" s="16">
        <f t="shared" si="5"/>
        <v>0.9154869563</v>
      </c>
    </row>
    <row r="397">
      <c r="A397" s="18">
        <v>396.0</v>
      </c>
      <c r="B397" s="30">
        <f>Dados!A398</f>
        <v>44313</v>
      </c>
      <c r="C397" s="9">
        <f>Dados!B398</f>
        <v>75593</v>
      </c>
      <c r="D397" s="31">
        <f t="shared" si="6"/>
        <v>370</v>
      </c>
      <c r="E397" s="32">
        <f>if(A397&lt;=Dados!$E$3,C397,C397- INDIRECT(ADDRESS(IF(A397&lt;=Dados!$E$3,1,A397-Dados!$E$3)+1,3)))</f>
        <v>4445</v>
      </c>
      <c r="F397" s="33">
        <f>Dados!$E$2-E397</f>
        <v>613679</v>
      </c>
      <c r="G397" s="34">
        <f>iferror(D398*Dados!$E$3*Dados!$E$2/(E397*F397),"Sem infectados!")</f>
        <v>1.630623638</v>
      </c>
      <c r="H397" s="32">
        <f>if(A396&lt;=Dados!$E$3,H396+Dados!$E$6*H396*(Dados!$E$2-H396)/(Dados!$E$3*Dados!$E$2),H396+Dados!$E$6*(H396-INDIRECT(ADDRESS(IF(A396&lt;=Dados!$E$3,1,A396-Dados!$E$3)+1,8)))*(Dados!$E$2-H396)/(Dados!$E$3*Dados!$E$2))</f>
        <v>45321.11174</v>
      </c>
      <c r="I397" s="35">
        <f t="shared" si="1"/>
        <v>916387218.9</v>
      </c>
      <c r="J397" s="36">
        <f t="shared" si="2"/>
        <v>173391218.2</v>
      </c>
      <c r="K397" s="16">
        <f t="shared" si="5"/>
        <v>0.9381448166</v>
      </c>
    </row>
    <row r="398">
      <c r="A398" s="18">
        <v>397.0</v>
      </c>
      <c r="B398" s="30">
        <f>Dados!A399</f>
        <v>44314</v>
      </c>
      <c r="C398" s="9">
        <f>Dados!B399</f>
        <v>76107</v>
      </c>
      <c r="D398" s="31">
        <f t="shared" si="6"/>
        <v>514</v>
      </c>
      <c r="E398" s="32">
        <f>if(A398&lt;=Dados!$E$3,C398,C398- INDIRECT(ADDRESS(IF(A398&lt;=Dados!$E$3,1,A398-Dados!$E$3)+1,3)))</f>
        <v>4529</v>
      </c>
      <c r="F398" s="33">
        <f>Dados!$E$2-E398</f>
        <v>613595</v>
      </c>
      <c r="G398" s="34">
        <f>iferror(D399*Dados!$E$3*Dados!$E$2/(E398*F398),"Sem infectados!")</f>
        <v>1.008938093</v>
      </c>
      <c r="H398" s="32">
        <f>if(A397&lt;=Dados!$E$3,H397+Dados!$E$6*H397*(Dados!$E$2-H397)/(Dados!$E$3*Dados!$E$2),H397+Dados!$E$6*(H397-INDIRECT(ADDRESS(IF(A397&lt;=Dados!$E$3,1,A397-Dados!$E$3)+1,8)))*(Dados!$E$2-H397)/(Dados!$E$3*Dados!$E$2))</f>
        <v>45844.29954</v>
      </c>
      <c r="I398" s="35">
        <f t="shared" si="1"/>
        <v>915831039.2</v>
      </c>
      <c r="J398" s="36">
        <f t="shared" si="2"/>
        <v>160118905.6</v>
      </c>
      <c r="K398" s="16">
        <f t="shared" si="5"/>
        <v>0.9307753915</v>
      </c>
    </row>
    <row r="399">
      <c r="A399" s="18">
        <v>398.0</v>
      </c>
      <c r="B399" s="30">
        <f>Dados!A400</f>
        <v>44315</v>
      </c>
      <c r="C399" s="9">
        <f>Dados!B400</f>
        <v>76431</v>
      </c>
      <c r="D399" s="31">
        <f t="shared" si="6"/>
        <v>324</v>
      </c>
      <c r="E399" s="32">
        <f>if(A399&lt;=Dados!$E$3,C399,C399- INDIRECT(ADDRESS(IF(A399&lt;=Dados!$E$3,1,A399-Dados!$E$3)+1,3)))</f>
        <v>4401</v>
      </c>
      <c r="F399" s="33">
        <f>Dados!$E$2-E399</f>
        <v>613723</v>
      </c>
      <c r="G399" s="34">
        <f>iferror(D400*Dados!$E$3*Dados!$E$2/(E399*F399),"Sem infectados!")</f>
        <v>0.9803954807</v>
      </c>
      <c r="H399" s="32">
        <f>if(A398&lt;=Dados!$E$3,H398+Dados!$E$6*H398*(Dados!$E$2-H398)/(Dados!$E$3*Dados!$E$2),H398+Dados!$E$6*(H398-INDIRECT(ADDRESS(IF(A398&lt;=Dados!$E$3,1,A398-Dados!$E$3)+1,8)))*(Dados!$E$2-H398)/(Dados!$E$3*Dados!$E$2))</f>
        <v>46370.5672</v>
      </c>
      <c r="I399" s="35">
        <f t="shared" si="1"/>
        <v>903629620.4</v>
      </c>
      <c r="J399" s="36">
        <f t="shared" si="2"/>
        <v>152024212.8</v>
      </c>
      <c r="K399" s="16">
        <f t="shared" si="5"/>
        <v>0.923675835</v>
      </c>
    </row>
    <row r="400">
      <c r="A400" s="18">
        <v>399.0</v>
      </c>
      <c r="B400" s="30">
        <f>Dados!A401</f>
        <v>44316</v>
      </c>
      <c r="C400" s="9">
        <f>Dados!B401</f>
        <v>76737</v>
      </c>
      <c r="D400" s="31">
        <f t="shared" si="6"/>
        <v>306</v>
      </c>
      <c r="E400" s="32">
        <f>if(A400&lt;=Dados!$E$3,C400,C400- INDIRECT(ADDRESS(IF(A400&lt;=Dados!$E$3,1,A400-Dados!$E$3)+1,3)))</f>
        <v>4338</v>
      </c>
      <c r="F400" s="33">
        <f>Dados!$E$2-E400</f>
        <v>613786</v>
      </c>
      <c r="G400" s="34">
        <f>iferror(D401*Dados!$E$3*Dados!$E$2/(E400*F400),"Sem infectados!")</f>
        <v>1.300041175</v>
      </c>
      <c r="H400" s="32">
        <f>if(A399&lt;=Dados!$E$3,H399+Dados!$E$6*H399*(Dados!$E$2-H399)/(Dados!$E$3*Dados!$E$2),H399+Dados!$E$6*(H399-INDIRECT(ADDRESS(IF(A399&lt;=Dados!$E$3,1,A399-Dados!$E$3)+1,8)))*(Dados!$E$2-H399)/(Dados!$E$3*Dados!$E$2))</f>
        <v>46899.86514</v>
      </c>
      <c r="I400" s="35">
        <f t="shared" si="1"/>
        <v>890254616.5</v>
      </c>
      <c r="J400" s="36">
        <f t="shared" si="2"/>
        <v>144572005.1</v>
      </c>
      <c r="K400" s="16">
        <f t="shared" si="5"/>
        <v>0.9319704242</v>
      </c>
    </row>
    <row r="401">
      <c r="A401" s="18">
        <v>400.0</v>
      </c>
      <c r="B401" s="30">
        <f>Dados!A402</f>
        <v>44317</v>
      </c>
      <c r="C401" s="9">
        <f>Dados!B402</f>
        <v>77137</v>
      </c>
      <c r="D401" s="31">
        <f t="shared" si="6"/>
        <v>400</v>
      </c>
      <c r="E401" s="32">
        <f>if(A401&lt;=Dados!$E$3,C401,C401- INDIRECT(ADDRESS(IF(A401&lt;=Dados!$E$3,1,A401-Dados!$E$3)+1,3)))</f>
        <v>4467</v>
      </c>
      <c r="F401" s="33">
        <f>Dados!$E$2-E401</f>
        <v>613657</v>
      </c>
      <c r="G401" s="34">
        <f>iferror(D402*Dados!$E$3*Dados!$E$2/(E401*F401),"Sem infectados!")</f>
        <v>0.5871849844</v>
      </c>
      <c r="H401" s="32">
        <f>if(A400&lt;=Dados!$E$3,H400+Dados!$E$6*H400*(Dados!$E$2-H400)/(Dados!$E$3*Dados!$E$2),H400+Dados!$E$6*(H400-INDIRECT(ADDRESS(IF(A400&lt;=Dados!$E$3,1,A400-Dados!$E$3)+1,8)))*(Dados!$E$2-H400)/(Dados!$E$3*Dados!$E$2))</f>
        <v>47432.14235</v>
      </c>
      <c r="I401" s="35">
        <f t="shared" si="1"/>
        <v>882378567.8</v>
      </c>
      <c r="J401" s="36">
        <f t="shared" si="2"/>
        <v>135112957.2</v>
      </c>
      <c r="K401" s="16">
        <f t="shared" si="5"/>
        <v>0.9317740764</v>
      </c>
    </row>
    <row r="402">
      <c r="A402" s="18">
        <v>401.0</v>
      </c>
      <c r="B402" s="30">
        <f>Dados!A403</f>
        <v>44318</v>
      </c>
      <c r="C402" s="9">
        <f>Dados!B403</f>
        <v>77323</v>
      </c>
      <c r="D402" s="31">
        <f t="shared" si="6"/>
        <v>186</v>
      </c>
      <c r="E402" s="32">
        <f>if(A402&lt;=Dados!$E$3,C402,C402- INDIRECT(ADDRESS(IF(A402&lt;=Dados!$E$3,1,A402-Dados!$E$3)+1,3)))</f>
        <v>4428</v>
      </c>
      <c r="F402" s="33">
        <f>Dados!$E$2-E402</f>
        <v>613696</v>
      </c>
      <c r="G402" s="34">
        <f>iferror(D403*Dados!$E$3*Dados!$E$2/(E402*F402),"Sem infectados!")</f>
        <v>0.7770206551</v>
      </c>
      <c r="H402" s="32">
        <f>if(A401&lt;=Dados!$E$3,H401+Dados!$E$6*H401*(Dados!$E$2-H401)/(Dados!$E$3*Dados!$E$2),H401+Dados!$E$6*(H401-INDIRECT(ADDRESS(IF(A401&lt;=Dados!$E$3,1,A401-Dados!$E$3)+1,8)))*(Dados!$E$2-H401)/(Dados!$E$3*Dados!$E$2))</f>
        <v>47967.34634</v>
      </c>
      <c r="I402" s="35">
        <f t="shared" si="1"/>
        <v>861754401.6</v>
      </c>
      <c r="J402" s="36">
        <f t="shared" si="2"/>
        <v>130823495.9</v>
      </c>
      <c r="K402" s="16">
        <f t="shared" si="5"/>
        <v>0.9433816673</v>
      </c>
    </row>
    <row r="403">
      <c r="A403" s="18">
        <v>402.0</v>
      </c>
      <c r="B403" s="30">
        <f>Dados!A404</f>
        <v>44319</v>
      </c>
      <c r="C403" s="9">
        <f>Dados!B404</f>
        <v>77567</v>
      </c>
      <c r="D403" s="31">
        <f t="shared" si="6"/>
        <v>244</v>
      </c>
      <c r="E403" s="32">
        <f>if(A403&lt;=Dados!$E$3,C403,C403- INDIRECT(ADDRESS(IF(A403&lt;=Dados!$E$3,1,A403-Dados!$E$3)+1,3)))</f>
        <v>4339</v>
      </c>
      <c r="F403" s="33">
        <f>Dados!$E$2-E403</f>
        <v>613785</v>
      </c>
      <c r="G403" s="34">
        <f>iferror(D404*Dados!$E$3*Dados!$E$2/(E403*F403),"Sem infectados!")</f>
        <v>1.069039172</v>
      </c>
      <c r="H403" s="32">
        <f>if(A402&lt;=Dados!$E$3,H402+Dados!$E$6*H402*(Dados!$E$2-H402)/(Dados!$E$3*Dados!$E$2),H402+Dados!$E$6*(H402-INDIRECT(ADDRESS(IF(A402&lt;=Dados!$E$3,1,A402-Dados!$E$3)+1,8)))*(Dados!$E$2-H402)/(Dados!$E$3*Dados!$E$2))</f>
        <v>48505.42319</v>
      </c>
      <c r="I403" s="35">
        <f t="shared" si="1"/>
        <v>844575246.6</v>
      </c>
      <c r="J403" s="36">
        <f t="shared" si="2"/>
        <v>125301380.6</v>
      </c>
      <c r="K403" s="16">
        <f t="shared" si="5"/>
        <v>0.9688375897</v>
      </c>
    </row>
    <row r="404">
      <c r="A404" s="18">
        <v>403.0</v>
      </c>
      <c r="B404" s="30">
        <f>Dados!A405</f>
        <v>44320</v>
      </c>
      <c r="C404" s="9">
        <f>Dados!B405</f>
        <v>77896</v>
      </c>
      <c r="D404" s="31">
        <f t="shared" si="6"/>
        <v>329</v>
      </c>
      <c r="E404" s="32">
        <f>if(A404&lt;=Dados!$E$3,C404,C404- INDIRECT(ADDRESS(IF(A404&lt;=Dados!$E$3,1,A404-Dados!$E$3)+1,3)))</f>
        <v>4296</v>
      </c>
      <c r="F404" s="33">
        <f>Dados!$E$2-E404</f>
        <v>613828</v>
      </c>
      <c r="G404" s="34">
        <f>iferror(D405*Dados!$E$3*Dados!$E$2/(E404*F404),"Sem infectados!")</f>
        <v>0.9254261826</v>
      </c>
      <c r="H404" s="32">
        <f>if(A403&lt;=Dados!$E$3,H403+Dados!$E$6*H403*(Dados!$E$2-H403)/(Dados!$E$3*Dados!$E$2),H403+Dados!$E$6*(H403-INDIRECT(ADDRESS(IF(A403&lt;=Dados!$E$3,1,A403-Dados!$E$3)+1,8)))*(Dados!$E$2-H403)/(Dados!$E$3*Dados!$E$2))</f>
        <v>49046.31755</v>
      </c>
      <c r="I404" s="35">
        <f t="shared" si="1"/>
        <v>832304177.4</v>
      </c>
      <c r="J404" s="36">
        <f t="shared" si="2"/>
        <v>118044094.7</v>
      </c>
      <c r="K404" s="16">
        <f t="shared" si="5"/>
        <v>0.9716734322</v>
      </c>
    </row>
    <row r="405">
      <c r="A405" s="18">
        <v>404.0</v>
      </c>
      <c r="B405" s="30">
        <f>Dados!A406</f>
        <v>44321</v>
      </c>
      <c r="C405" s="9">
        <f>Dados!B406</f>
        <v>78178</v>
      </c>
      <c r="D405" s="31">
        <f t="shared" si="6"/>
        <v>282</v>
      </c>
      <c r="E405" s="32">
        <f>if(A405&lt;=Dados!$E$3,C405,C405- INDIRECT(ADDRESS(IF(A405&lt;=Dados!$E$3,1,A405-Dados!$E$3)+1,3)))</f>
        <v>4361</v>
      </c>
      <c r="F405" s="33">
        <f>Dados!$E$2-E405</f>
        <v>613763</v>
      </c>
      <c r="G405" s="34">
        <f>iferror(D406*Dados!$E$3*Dados!$E$2/(E405*F405),"Sem infectados!")</f>
        <v>0.9796241431</v>
      </c>
      <c r="H405" s="32">
        <f>if(A404&lt;=Dados!$E$3,H404+Dados!$E$6*H404*(Dados!$E$2-H404)/(Dados!$E$3*Dados!$E$2),H404+Dados!$E$6*(H404-INDIRECT(ADDRESS(IF(A404&lt;=Dados!$E$3,1,A404-Dados!$E$3)+1,8)))*(Dados!$E$2-H404)/(Dados!$E$3*Dados!$E$2))</f>
        <v>49589.97266</v>
      </c>
      <c r="I405" s="35">
        <f t="shared" si="1"/>
        <v>817275307.2</v>
      </c>
      <c r="J405" s="36">
        <f t="shared" si="2"/>
        <v>111995865.9</v>
      </c>
      <c r="K405" s="16">
        <f t="shared" si="5"/>
        <v>0.969035077</v>
      </c>
    </row>
    <row r="406">
      <c r="A406" s="18">
        <v>405.0</v>
      </c>
      <c r="B406" s="30">
        <f>Dados!A407</f>
        <v>44322</v>
      </c>
      <c r="C406" s="9">
        <f>Dados!B407</f>
        <v>78481</v>
      </c>
      <c r="D406" s="31">
        <f t="shared" si="6"/>
        <v>303</v>
      </c>
      <c r="E406" s="32">
        <f>if(A406&lt;=Dados!$E$3,C406,C406- INDIRECT(ADDRESS(IF(A406&lt;=Dados!$E$3,1,A406-Dados!$E$3)+1,3)))</f>
        <v>4376</v>
      </c>
      <c r="F406" s="33">
        <f>Dados!$E$2-E406</f>
        <v>613748</v>
      </c>
      <c r="G406" s="34">
        <f>iferror(D407*Dados!$E$3*Dados!$E$2/(E406*F406),"Sem infectados!")</f>
        <v>0.8667393596</v>
      </c>
      <c r="H406" s="32">
        <f>if(A405&lt;=Dados!$E$3,H405+Dados!$E$6*H405*(Dados!$E$2-H405)/(Dados!$E$3*Dados!$E$2),H405+Dados!$E$6*(H405-INDIRECT(ADDRESS(IF(A405&lt;=Dados!$E$3,1,A405-Dados!$E$3)+1,8)))*(Dados!$E$2-H405)/(Dados!$E$3*Dados!$E$2))</f>
        <v>50136.33037</v>
      </c>
      <c r="I406" s="35">
        <f t="shared" si="1"/>
        <v>803420296.6</v>
      </c>
      <c r="J406" s="36">
        <f t="shared" si="2"/>
        <v>105674492.1</v>
      </c>
      <c r="K406" s="16">
        <f t="shared" si="5"/>
        <v>0.9491453213</v>
      </c>
    </row>
    <row r="407">
      <c r="A407" s="18">
        <v>406.0</v>
      </c>
      <c r="B407" s="30">
        <f>Dados!A408</f>
        <v>44323</v>
      </c>
      <c r="C407" s="9">
        <f>Dados!B408</f>
        <v>78750</v>
      </c>
      <c r="D407" s="31">
        <f t="shared" si="6"/>
        <v>269</v>
      </c>
      <c r="E407" s="32">
        <f>if(A407&lt;=Dados!$E$3,C407,C407- INDIRECT(ADDRESS(IF(A407&lt;=Dados!$E$3,1,A407-Dados!$E$3)+1,3)))</f>
        <v>4263</v>
      </c>
      <c r="F407" s="33">
        <f>Dados!$E$2-E407</f>
        <v>613861</v>
      </c>
      <c r="G407" s="34">
        <f>iferror(D408*Dados!$E$3*Dados!$E$2/(E407*F407),"Sem infectados!")</f>
        <v>0.7242064387</v>
      </c>
      <c r="H407" s="32">
        <f>if(A406&lt;=Dados!$E$3,H406+Dados!$E$6*H406*(Dados!$E$2-H406)/(Dados!$E$3*Dados!$E$2),H406+Dados!$E$6*(H406-INDIRECT(ADDRESS(IF(A406&lt;=Dados!$E$3,1,A406-Dados!$E$3)+1,8)))*(Dados!$E$2-H406)/(Dados!$E$3*Dados!$E$2))</f>
        <v>50685.33114</v>
      </c>
      <c r="I407" s="35">
        <f t="shared" si="1"/>
        <v>787625638.1</v>
      </c>
      <c r="J407" s="36">
        <f t="shared" si="2"/>
        <v>100216315.4</v>
      </c>
      <c r="K407" s="16">
        <f t="shared" si="5"/>
        <v>0.9539880253</v>
      </c>
    </row>
    <row r="408">
      <c r="A408" s="18">
        <v>407.0</v>
      </c>
      <c r="B408" s="30">
        <f>Dados!A409</f>
        <v>44324</v>
      </c>
      <c r="C408" s="9">
        <f>Dados!B409</f>
        <v>78969</v>
      </c>
      <c r="D408" s="31">
        <f t="shared" si="6"/>
        <v>219</v>
      </c>
      <c r="E408" s="32">
        <f>if(A408&lt;=Dados!$E$3,C408,C408- INDIRECT(ADDRESS(IF(A408&lt;=Dados!$E$3,1,A408-Dados!$E$3)+1,3)))</f>
        <v>4251</v>
      </c>
      <c r="F408" s="33">
        <f>Dados!$E$2-E408</f>
        <v>613873</v>
      </c>
      <c r="G408" s="34">
        <f>iferror(D409*Dados!$E$3*Dados!$E$2/(E408*F408),"Sem infectados!")</f>
        <v>0.2951372399</v>
      </c>
      <c r="H408" s="32">
        <f>if(A407&lt;=Dados!$E$3,H407+Dados!$E$6*H407*(Dados!$E$2-H407)/(Dados!$E$3*Dados!$E$2),H407+Dados!$E$6*(H407-INDIRECT(ADDRESS(IF(A407&lt;=Dados!$E$3,1,A407-Dados!$E$3)+1,8)))*(Dados!$E$2-H407)/(Dados!$E$3*Dados!$E$2))</f>
        <v>51236.9141</v>
      </c>
      <c r="I408" s="35">
        <f t="shared" si="1"/>
        <v>769068588.5</v>
      </c>
      <c r="J408" s="36">
        <f t="shared" si="2"/>
        <v>95879541.61</v>
      </c>
      <c r="K408" s="16">
        <f t="shared" si="5"/>
        <v>0.9238484908</v>
      </c>
    </row>
    <row r="409">
      <c r="A409" s="18">
        <v>408.0</v>
      </c>
      <c r="B409" s="30">
        <f>Dados!A410</f>
        <v>44325</v>
      </c>
      <c r="C409" s="9">
        <f>Dados!B410</f>
        <v>79058</v>
      </c>
      <c r="D409" s="31">
        <f t="shared" si="6"/>
        <v>89</v>
      </c>
      <c r="E409" s="32">
        <f>if(A409&lt;=Dados!$E$3,C409,C409- INDIRECT(ADDRESS(IF(A409&lt;=Dados!$E$3,1,A409-Dados!$E$3)+1,3)))</f>
        <v>4105</v>
      </c>
      <c r="F409" s="33">
        <f>Dados!$E$2-E409</f>
        <v>614019</v>
      </c>
      <c r="G409" s="34">
        <f>iferror(D410*Dados!$E$3*Dados!$E$2/(E409*F409),"Sem infectados!")</f>
        <v>1.102081477</v>
      </c>
      <c r="H409" s="32">
        <f>if(A408&lt;=Dados!$E$3,H408+Dados!$E$6*H408*(Dados!$E$2-H408)/(Dados!$E$3*Dados!$E$2),H408+Dados!$E$6*(H408-INDIRECT(ADDRESS(IF(A408&lt;=Dados!$E$3,1,A408-Dados!$E$3)+1,8)))*(Dados!$E$2-H408)/(Dados!$E$3*Dados!$E$2))</f>
        <v>51791.01701</v>
      </c>
      <c r="I409" s="35">
        <f t="shared" si="1"/>
        <v>743488361.3</v>
      </c>
      <c r="J409" s="36">
        <f t="shared" si="2"/>
        <v>94144520.44</v>
      </c>
      <c r="K409" s="16">
        <f t="shared" si="5"/>
        <v>0.9378324821</v>
      </c>
    </row>
    <row r="410">
      <c r="A410" s="18">
        <v>409.0</v>
      </c>
      <c r="B410" s="30">
        <f>Dados!A411</f>
        <v>44326</v>
      </c>
      <c r="C410" s="9">
        <f>Dados!B411</f>
        <v>79379</v>
      </c>
      <c r="D410" s="31">
        <f t="shared" si="6"/>
        <v>321</v>
      </c>
      <c r="E410" s="32">
        <f>if(A410&lt;=Dados!$E$3,C410,C410- INDIRECT(ADDRESS(IF(A410&lt;=Dados!$E$3,1,A410-Dados!$E$3)+1,3)))</f>
        <v>4156</v>
      </c>
      <c r="F410" s="33">
        <f>Dados!$E$2-E410</f>
        <v>613968</v>
      </c>
      <c r="G410" s="34">
        <f>iferror(D411*Dados!$E$3*Dados!$E$2/(E410*F410),"Sem infectados!")</f>
        <v>1.36335332</v>
      </c>
      <c r="H410" s="32">
        <f>if(A409&lt;=Dados!$E$3,H409+Dados!$E$6*H409*(Dados!$E$2-H409)/(Dados!$E$3*Dados!$E$2),H409+Dados!$E$6*(H409-INDIRECT(ADDRESS(IF(A409&lt;=Dados!$E$3,1,A409-Dados!$E$3)+1,8)))*(Dados!$E$2-H409)/(Dados!$E$3*Dados!$E$2))</f>
        <v>52347.57635</v>
      </c>
      <c r="I410" s="35">
        <f t="shared" si="1"/>
        <v>730697864.6</v>
      </c>
      <c r="J410" s="36">
        <f t="shared" si="2"/>
        <v>88018357.47</v>
      </c>
      <c r="K410" s="16">
        <f t="shared" si="5"/>
        <v>0.9628945421</v>
      </c>
    </row>
    <row r="411">
      <c r="A411" s="18">
        <v>410.0</v>
      </c>
      <c r="B411" s="30">
        <f>Dados!A412</f>
        <v>44327</v>
      </c>
      <c r="C411" s="9">
        <f>Dados!B412</f>
        <v>79781</v>
      </c>
      <c r="D411" s="31">
        <f t="shared" si="6"/>
        <v>402</v>
      </c>
      <c r="E411" s="32">
        <f>if(A411&lt;=Dados!$E$3,C411,C411- INDIRECT(ADDRESS(IF(A411&lt;=Dados!$E$3,1,A411-Dados!$E$3)+1,3)))</f>
        <v>4188</v>
      </c>
      <c r="F411" s="33">
        <f>Dados!$E$2-E411</f>
        <v>613936</v>
      </c>
      <c r="G411" s="34">
        <f>iferror(D412*Dados!$E$3*Dados!$E$2/(E411*F411),"Sem infectados!")</f>
        <v>1.561679284</v>
      </c>
      <c r="H411" s="32">
        <f>if(A410&lt;=Dados!$E$3,H410+Dados!$E$6*H410*(Dados!$E$2-H410)/(Dados!$E$3*Dados!$E$2),H410+Dados!$E$6*(H410-INDIRECT(ADDRESS(IF(A410&lt;=Dados!$E$3,1,A410-Dados!$E$3)+1,8)))*(Dados!$E$2-H410)/(Dados!$E$3*Dados!$E$2))</f>
        <v>52906.52728</v>
      </c>
      <c r="I411" s="35">
        <f t="shared" si="1"/>
        <v>722237283.8</v>
      </c>
      <c r="J411" s="36">
        <f t="shared" si="2"/>
        <v>80636986.29</v>
      </c>
      <c r="K411" s="16">
        <f t="shared" si="5"/>
        <v>0.9827009283</v>
      </c>
    </row>
    <row r="412">
      <c r="A412" s="18">
        <v>411.0</v>
      </c>
      <c r="B412" s="30">
        <f>Dados!A413</f>
        <v>44328</v>
      </c>
      <c r="C412" s="9">
        <f>Dados!B413</f>
        <v>80245</v>
      </c>
      <c r="D412" s="31">
        <f t="shared" si="6"/>
        <v>464</v>
      </c>
      <c r="E412" s="32">
        <f>if(A412&lt;=Dados!$E$3,C412,C412- INDIRECT(ADDRESS(IF(A412&lt;=Dados!$E$3,1,A412-Dados!$E$3)+1,3)))</f>
        <v>4138</v>
      </c>
      <c r="F412" s="33">
        <f>Dados!$E$2-E412</f>
        <v>613986</v>
      </c>
      <c r="G412" s="34">
        <f>iferror(D413*Dados!$E$3*Dados!$E$2/(E412*F412),"Sem infectados!")</f>
        <v>1.416928768</v>
      </c>
      <c r="H412" s="32">
        <f>if(A411&lt;=Dados!$E$3,H411+Dados!$E$6*H411*(Dados!$E$2-H411)/(Dados!$E$3*Dados!$E$2),H411+Dados!$E$6*(H411-INDIRECT(ADDRESS(IF(A411&lt;=Dados!$E$3,1,A411-Dados!$E$3)+1,8)))*(Dados!$E$2-H411)/(Dados!$E$3*Dados!$E$2))</f>
        <v>53467.80372</v>
      </c>
      <c r="I412" s="35">
        <f t="shared" si="1"/>
        <v>717018240.5</v>
      </c>
      <c r="J412" s="36">
        <f t="shared" si="2"/>
        <v>72519018.68</v>
      </c>
      <c r="K412" s="16">
        <f t="shared" si="5"/>
        <v>0.9843427125</v>
      </c>
    </row>
    <row r="413">
      <c r="A413" s="18">
        <v>412.0</v>
      </c>
      <c r="B413" s="30">
        <f>Dados!A414</f>
        <v>44329</v>
      </c>
      <c r="C413" s="9">
        <f>Dados!B414</f>
        <v>80661</v>
      </c>
      <c r="D413" s="31">
        <f t="shared" si="6"/>
        <v>416</v>
      </c>
      <c r="E413" s="32">
        <f>if(A413&lt;=Dados!$E$3,C413,C413- INDIRECT(ADDRESS(IF(A413&lt;=Dados!$E$3,1,A413-Dados!$E$3)+1,3)))</f>
        <v>4230</v>
      </c>
      <c r="F413" s="33">
        <f>Dados!$E$2-E413</f>
        <v>613894</v>
      </c>
      <c r="G413" s="34">
        <f>iferror(D414*Dados!$E$3*Dados!$E$2/(E413*F413),"Sem infectados!")</f>
        <v>0.9231019215</v>
      </c>
      <c r="H413" s="32">
        <f>if(A412&lt;=Dados!$E$3,H412+Dados!$E$6*H412*(Dados!$E$2-H412)/(Dados!$E$3*Dados!$E$2),H412+Dados!$E$6*(H412-INDIRECT(ADDRESS(IF(A412&lt;=Dados!$E$3,1,A412-Dados!$E$3)+1,8)))*(Dados!$E$2-H412)/(Dados!$E$3*Dados!$E$2))</f>
        <v>54031.33834</v>
      </c>
      <c r="I413" s="35">
        <f t="shared" si="1"/>
        <v>709138880.4</v>
      </c>
      <c r="J413" s="36">
        <f t="shared" si="2"/>
        <v>65606920.82</v>
      </c>
      <c r="K413" s="16">
        <f t="shared" si="5"/>
        <v>0.9746682034</v>
      </c>
    </row>
    <row r="414">
      <c r="A414" s="18">
        <v>413.0</v>
      </c>
      <c r="B414" s="30">
        <f>Dados!A415</f>
        <v>44330</v>
      </c>
      <c r="C414" s="9">
        <f>Dados!B415</f>
        <v>80938</v>
      </c>
      <c r="D414" s="31">
        <f t="shared" si="6"/>
        <v>277</v>
      </c>
      <c r="E414" s="32">
        <f>if(A414&lt;=Dados!$E$3,C414,C414- INDIRECT(ADDRESS(IF(A414&lt;=Dados!$E$3,1,A414-Dados!$E$3)+1,3)))</f>
        <v>4201</v>
      </c>
      <c r="F414" s="33">
        <f>Dados!$E$2-E414</f>
        <v>613923</v>
      </c>
      <c r="G414" s="34">
        <f>iferror(D415*Dados!$E$3*Dados!$E$2/(E414*F414),"Sem infectados!")</f>
        <v>0.2818488989</v>
      </c>
      <c r="H414" s="32">
        <f>if(A413&lt;=Dados!$E$3,H413+Dados!$E$6*H413*(Dados!$E$2-H413)/(Dados!$E$3*Dados!$E$2),H413+Dados!$E$6*(H413-INDIRECT(ADDRESS(IF(A413&lt;=Dados!$E$3,1,A413-Dados!$E$3)+1,8)))*(Dados!$E$2-H413)/(Dados!$E$3*Dados!$E$2))</f>
        <v>54597.06258</v>
      </c>
      <c r="I414" s="35">
        <f t="shared" si="1"/>
        <v>693844984</v>
      </c>
      <c r="J414" s="36">
        <f t="shared" si="2"/>
        <v>61196355.12</v>
      </c>
      <c r="K414" s="16">
        <f t="shared" si="5"/>
        <v>0.9404863012</v>
      </c>
    </row>
    <row r="415">
      <c r="A415" s="18">
        <v>414.0</v>
      </c>
      <c r="B415" s="30">
        <f>Dados!A416</f>
        <v>44331</v>
      </c>
      <c r="C415" s="9">
        <f>Dados!B416</f>
        <v>81022</v>
      </c>
      <c r="D415" s="31">
        <f t="shared" si="6"/>
        <v>84</v>
      </c>
      <c r="E415" s="32">
        <f>if(A415&lt;=Dados!$E$3,C415,C415- INDIRECT(ADDRESS(IF(A415&lt;=Dados!$E$3,1,A415-Dados!$E$3)+1,3)))</f>
        <v>3885</v>
      </c>
      <c r="F415" s="33">
        <f>Dados!$E$2-E415</f>
        <v>614239</v>
      </c>
      <c r="G415" s="34">
        <f>iferror(D416*Dados!$E$3*Dados!$E$2/(E415*F415),"Sem infectados!")</f>
        <v>0.4786842766</v>
      </c>
      <c r="H415" s="32">
        <f>if(A414&lt;=Dados!$E$3,H414+Dados!$E$6*H414*(Dados!$E$2-H414)/(Dados!$E$3*Dados!$E$2),H414+Dados!$E$6*(H414-INDIRECT(ADDRESS(IF(A414&lt;=Dados!$E$3,1,A414-Dados!$E$3)+1,8)))*(Dados!$E$2-H414)/(Dados!$E$3*Dados!$E$2))</f>
        <v>55164.90674</v>
      </c>
      <c r="I415" s="35">
        <f t="shared" si="1"/>
        <v>668589271.7</v>
      </c>
      <c r="J415" s="36">
        <f t="shared" si="2"/>
        <v>59889179.06</v>
      </c>
      <c r="K415" s="16">
        <f t="shared" si="5"/>
        <v>0.9206418547</v>
      </c>
    </row>
    <row r="416">
      <c r="A416" s="18">
        <v>415.0</v>
      </c>
      <c r="B416" s="30">
        <f>Dados!A417</f>
        <v>44332</v>
      </c>
      <c r="C416" s="9">
        <f>Dados!B417</f>
        <v>81154</v>
      </c>
      <c r="D416" s="31">
        <f t="shared" si="6"/>
        <v>132</v>
      </c>
      <c r="E416" s="32">
        <f>if(A416&lt;=Dados!$E$3,C416,C416- INDIRECT(ADDRESS(IF(A416&lt;=Dados!$E$3,1,A416-Dados!$E$3)+1,3)))</f>
        <v>3831</v>
      </c>
      <c r="F416" s="33">
        <f>Dados!$E$2-E416</f>
        <v>614293</v>
      </c>
      <c r="G416" s="34">
        <f>iferror(D417*Dados!$E$3*Dados!$E$2/(E416*F416),"Sem infectados!")</f>
        <v>0.8420762253</v>
      </c>
      <c r="H416" s="32">
        <f>if(A415&lt;=Dados!$E$3,H415+Dados!$E$6*H415*(Dados!$E$2-H415)/(Dados!$E$3*Dados!$E$2),H415+Dados!$E$6*(H415-INDIRECT(ADDRESS(IF(A415&lt;=Dados!$E$3,1,A415-Dados!$E$3)+1,8)))*(Dados!$E$2-H415)/(Dados!$E$3*Dados!$E$2))</f>
        <v>55734.79994</v>
      </c>
      <c r="I416" s="35">
        <f t="shared" si="1"/>
        <v>646135731.7</v>
      </c>
      <c r="J416" s="36">
        <f t="shared" si="2"/>
        <v>57863557.24</v>
      </c>
      <c r="K416" s="16">
        <f t="shared" si="5"/>
        <v>0.9229249876</v>
      </c>
    </row>
    <row r="417">
      <c r="A417" s="18">
        <v>416.0</v>
      </c>
      <c r="B417" s="30">
        <f>Dados!A418</f>
        <v>44333</v>
      </c>
      <c r="C417" s="9">
        <f>Dados!B418</f>
        <v>81383</v>
      </c>
      <c r="D417" s="31">
        <f t="shared" si="6"/>
        <v>229</v>
      </c>
      <c r="E417" s="32">
        <f>if(A417&lt;=Dados!$E$3,C417,C417- INDIRECT(ADDRESS(IF(A417&lt;=Dados!$E$3,1,A417-Dados!$E$3)+1,3)))</f>
        <v>3816</v>
      </c>
      <c r="F417" s="33">
        <f>Dados!$E$2-E417</f>
        <v>614308</v>
      </c>
      <c r="G417" s="34">
        <f>iferror(D418*Dados!$E$3*Dados!$E$2/(E417*F417),"Sem infectados!")</f>
        <v>2.015587924</v>
      </c>
      <c r="H417" s="32">
        <f>if(A416&lt;=Dados!$E$3,H416+Dados!$E$6*H416*(Dados!$E$2-H416)/(Dados!$E$3*Dados!$E$2),H416+Dados!$E$6*(H416-INDIRECT(ADDRESS(IF(A416&lt;=Dados!$E$3,1,A416-Dados!$E$3)+1,8)))*(Dados!$E$2-H416)/(Dados!$E$3*Dados!$E$2))</f>
        <v>56306.67018</v>
      </c>
      <c r="I417" s="35">
        <f t="shared" si="1"/>
        <v>628822317.3</v>
      </c>
      <c r="J417" s="36">
        <f t="shared" si="2"/>
        <v>54432079.29</v>
      </c>
      <c r="K417" s="16">
        <f t="shared" si="5"/>
        <v>0.9690444682</v>
      </c>
    </row>
    <row r="418">
      <c r="A418" s="18">
        <v>417.0</v>
      </c>
      <c r="B418" s="30">
        <f>Dados!A419</f>
        <v>44334</v>
      </c>
      <c r="C418" s="9">
        <f>Dados!B419</f>
        <v>81929</v>
      </c>
      <c r="D418" s="31">
        <f t="shared" si="6"/>
        <v>546</v>
      </c>
      <c r="E418" s="32">
        <f>if(A418&lt;=Dados!$E$3,C418,C418- INDIRECT(ADDRESS(IF(A418&lt;=Dados!$E$3,1,A418-Dados!$E$3)+1,3)))</f>
        <v>4033</v>
      </c>
      <c r="F418" s="33">
        <f>Dados!$E$2-E418</f>
        <v>614091</v>
      </c>
      <c r="G418" s="34">
        <f>iferror(D419*Dados!$E$3*Dados!$E$2/(E418*F418),"Sem infectados!")</f>
        <v>1.289344742</v>
      </c>
      <c r="H418" s="32">
        <f>if(A417&lt;=Dados!$E$3,H417+Dados!$E$6*H417*(Dados!$E$2-H417)/(Dados!$E$3*Dados!$E$2),H417+Dados!$E$6*(H417-INDIRECT(ADDRESS(IF(A417&lt;=Dados!$E$3,1,A417-Dados!$E$3)+1,8)))*(Dados!$E$2-H417)/(Dados!$E$3*Dados!$E$2))</f>
        <v>56880.44438</v>
      </c>
      <c r="I418" s="35">
        <f t="shared" si="1"/>
        <v>627430138.8</v>
      </c>
      <c r="J418" s="36">
        <f t="shared" si="2"/>
        <v>46673626.85</v>
      </c>
      <c r="K418" s="16">
        <f t="shared" si="5"/>
        <v>0.9814234846</v>
      </c>
    </row>
    <row r="419">
      <c r="A419" s="18">
        <v>418.0</v>
      </c>
      <c r="B419" s="30">
        <f>Dados!A420</f>
        <v>44335</v>
      </c>
      <c r="C419" s="9">
        <f>Dados!B420</f>
        <v>82298</v>
      </c>
      <c r="D419" s="31">
        <f t="shared" si="6"/>
        <v>369</v>
      </c>
      <c r="E419" s="32">
        <f>if(A419&lt;=Dados!$E$3,C419,C419- INDIRECT(ADDRESS(IF(A419&lt;=Dados!$E$3,1,A419-Dados!$E$3)+1,3)))</f>
        <v>4120</v>
      </c>
      <c r="F419" s="33">
        <f>Dados!$E$2-E419</f>
        <v>614004</v>
      </c>
      <c r="G419" s="34">
        <f>iferror(D420*Dados!$E$3*Dados!$E$2/(E419*F419),"Sem infectados!")</f>
        <v>1.676221109</v>
      </c>
      <c r="H419" s="32">
        <f>if(A418&lt;=Dados!$E$3,H418+Dados!$E$6*H418*(Dados!$E$2-H418)/(Dados!$E$3*Dados!$E$2),H418+Dados!$E$6*(H418-INDIRECT(ADDRESS(IF(A418&lt;=Dados!$E$3,1,A418-Dados!$E$3)+1,8)))*(Dados!$E$2-H418)/(Dados!$E$3*Dados!$E$2))</f>
        <v>57456.0484</v>
      </c>
      <c r="I419" s="35">
        <f t="shared" si="1"/>
        <v>617122559.3</v>
      </c>
      <c r="J419" s="36">
        <f t="shared" si="2"/>
        <v>41767912.13</v>
      </c>
      <c r="K419" s="16">
        <f t="shared" si="5"/>
        <v>1.003015116</v>
      </c>
    </row>
    <row r="420">
      <c r="A420" s="18">
        <v>419.0</v>
      </c>
      <c r="B420" s="30">
        <f>Dados!A421</f>
        <v>44336</v>
      </c>
      <c r="C420" s="9">
        <f>Dados!B421</f>
        <v>82788</v>
      </c>
      <c r="D420" s="31">
        <f t="shared" si="6"/>
        <v>490</v>
      </c>
      <c r="E420" s="32">
        <f>if(A420&lt;=Dados!$E$3,C420,C420- INDIRECT(ADDRESS(IF(A420&lt;=Dados!$E$3,1,A420-Dados!$E$3)+1,3)))</f>
        <v>4307</v>
      </c>
      <c r="F420" s="33">
        <f>Dados!$E$2-E420</f>
        <v>613817</v>
      </c>
      <c r="G420" s="34">
        <f>iferror(D421*Dados!$E$3*Dados!$E$2/(E420*F420),"Sem infectados!")</f>
        <v>1.325698855</v>
      </c>
      <c r="H420" s="32">
        <f>if(A419&lt;=Dados!$E$3,H419+Dados!$E$6*H419*(Dados!$E$2-H419)/(Dados!$E$3*Dados!$E$2),H419+Dados!$E$6*(H419-INDIRECT(ADDRESS(IF(A419&lt;=Dados!$E$3,1,A419-Dados!$E$3)+1,8)))*(Dados!$E$2-H419)/(Dados!$E$3*Dados!$E$2))</f>
        <v>58033.4071</v>
      </c>
      <c r="I420" s="35">
        <f t="shared" si="1"/>
        <v>612789869.8</v>
      </c>
      <c r="J420" s="36">
        <f t="shared" si="2"/>
        <v>35674458.4</v>
      </c>
      <c r="K420" s="16">
        <f t="shared" si="5"/>
        <v>1.026963242</v>
      </c>
    </row>
    <row r="421">
      <c r="A421" s="18">
        <v>420.0</v>
      </c>
      <c r="B421" s="30">
        <f>Dados!A422</f>
        <v>44337</v>
      </c>
      <c r="C421" s="9">
        <f>Dados!B422</f>
        <v>83193</v>
      </c>
      <c r="D421" s="31">
        <f t="shared" si="6"/>
        <v>405</v>
      </c>
      <c r="E421" s="32">
        <f>if(A421&lt;=Dados!$E$3,C421,C421- INDIRECT(ADDRESS(IF(A421&lt;=Dados!$E$3,1,A421-Dados!$E$3)+1,3)))</f>
        <v>4443</v>
      </c>
      <c r="F421" s="33">
        <f>Dados!$E$2-E421</f>
        <v>613681</v>
      </c>
      <c r="G421" s="34">
        <f>iferror(D422*Dados!$E$3*Dados!$E$2/(E421*F421),"Sem infectados!")</f>
        <v>0.5395523305</v>
      </c>
      <c r="H421" s="32">
        <f>if(A420&lt;=Dados!$E$3,H420+Dados!$E$6*H420*(Dados!$E$2-H420)/(Dados!$E$3*Dados!$E$2),H420+Dados!$E$6*(H420-INDIRECT(ADDRESS(IF(A420&lt;=Dados!$E$3,1,A420-Dados!$E$3)+1,8)))*(Dados!$E$2-H420)/(Dados!$E$3*Dados!$E$2))</f>
        <v>58612.44433</v>
      </c>
      <c r="I421" s="35">
        <f t="shared" si="1"/>
        <v>604203717</v>
      </c>
      <c r="J421" s="36">
        <f t="shared" si="2"/>
        <v>31000507.36</v>
      </c>
      <c r="K421" s="16">
        <f t="shared" si="5"/>
        <v>1.015912768</v>
      </c>
    </row>
    <row r="422">
      <c r="A422" s="18">
        <v>421.0</v>
      </c>
      <c r="B422" s="30">
        <f>Dados!A423</f>
        <v>44338</v>
      </c>
      <c r="C422" s="9">
        <f>Dados!B423</f>
        <v>83363</v>
      </c>
      <c r="D422" s="31">
        <f t="shared" si="6"/>
        <v>170</v>
      </c>
      <c r="E422" s="32">
        <f>if(A422&lt;=Dados!$E$3,C422,C422- INDIRECT(ADDRESS(IF(A422&lt;=Dados!$E$3,1,A422-Dados!$E$3)+1,3)))</f>
        <v>4394</v>
      </c>
      <c r="F422" s="33">
        <f>Dados!$E$2-E422</f>
        <v>613730</v>
      </c>
      <c r="G422" s="34">
        <f>iferror(D423*Dados!$E$3*Dados!$E$2/(E422*F422),"Sem infectados!")</f>
        <v>0.3529871712</v>
      </c>
      <c r="H422" s="32">
        <f>if(A421&lt;=Dados!$E$3,H421+Dados!$E$6*H421*(Dados!$E$2-H421)/(Dados!$E$3*Dados!$E$2),H421+Dados!$E$6*(H421-INDIRECT(ADDRESS(IF(A421&lt;=Dados!$E$3,1,A421-Dados!$E$3)+1,8)))*(Dados!$E$2-H421)/(Dados!$E$3*Dados!$E$2))</f>
        <v>59193.08303</v>
      </c>
      <c r="I422" s="35">
        <f t="shared" si="1"/>
        <v>584184886.5</v>
      </c>
      <c r="J422" s="36">
        <f t="shared" si="2"/>
        <v>29136351.99</v>
      </c>
      <c r="K422" s="16">
        <f t="shared" si="5"/>
        <v>0.9896360226</v>
      </c>
    </row>
    <row r="423">
      <c r="A423" s="18">
        <v>422.0</v>
      </c>
      <c r="B423" s="30">
        <f>Dados!A424</f>
        <v>44339</v>
      </c>
      <c r="C423" s="9">
        <f>Dados!B424</f>
        <v>83473</v>
      </c>
      <c r="D423" s="31">
        <f t="shared" si="6"/>
        <v>110</v>
      </c>
      <c r="E423" s="32">
        <f>if(A423&lt;=Dados!$E$3,C423,C423- INDIRECT(ADDRESS(IF(A423&lt;=Dados!$E$3,1,A423-Dados!$E$3)+1,3)))</f>
        <v>4415</v>
      </c>
      <c r="F423" s="33">
        <f>Dados!$E$2-E423</f>
        <v>613709</v>
      </c>
      <c r="G423" s="34">
        <f>iferror(D424*Dados!$E$3*Dados!$E$2/(E423*F423),"Sem infectados!")</f>
        <v>0.8719128715</v>
      </c>
      <c r="H423" s="32">
        <f>if(A422&lt;=Dados!$E$3,H422+Dados!$E$6*H422*(Dados!$E$2-H422)/(Dados!$E$3*Dados!$E$2),H422+Dados!$E$6*(H422-INDIRECT(ADDRESS(IF(A422&lt;=Dados!$E$3,1,A422-Dados!$E$3)+1,8)))*(Dados!$E$2-H422)/(Dados!$E$3*Dados!$E$2))</f>
        <v>59775.2452</v>
      </c>
      <c r="I423" s="35">
        <f t="shared" si="1"/>
        <v>561583582.4</v>
      </c>
      <c r="J423" s="36">
        <f t="shared" si="2"/>
        <v>27960933.8</v>
      </c>
      <c r="K423" s="16">
        <f t="shared" si="5"/>
        <v>0.9953860494</v>
      </c>
    </row>
    <row r="424">
      <c r="A424" s="18">
        <v>423.0</v>
      </c>
      <c r="B424" s="30">
        <f>Dados!A425</f>
        <v>44340</v>
      </c>
      <c r="C424" s="9">
        <f>Dados!B425</f>
        <v>83746</v>
      </c>
      <c r="D424" s="31">
        <f t="shared" si="6"/>
        <v>273</v>
      </c>
      <c r="E424" s="32">
        <f>if(A424&lt;=Dados!$E$3,C424,C424- INDIRECT(ADDRESS(IF(A424&lt;=Dados!$E$3,1,A424-Dados!$E$3)+1,3)))</f>
        <v>4367</v>
      </c>
      <c r="F424" s="33">
        <f>Dados!$E$2-E424</f>
        <v>613757</v>
      </c>
      <c r="G424" s="34">
        <f>iferror(D425*Dados!$E$3*Dados!$E$2/(E424*F424),"Sem infectados!")</f>
        <v>1.49810403</v>
      </c>
      <c r="H424" s="32">
        <f>if(A423&lt;=Dados!$E$3,H423+Dados!$E$6*H423*(Dados!$E$2-H423)/(Dados!$E$3*Dados!$E$2),H423+Dados!$E$6*(H423-INDIRECT(ADDRESS(IF(A423&lt;=Dados!$E$3,1,A423-Dados!$E$3)+1,8)))*(Dados!$E$2-H423)/(Dados!$E$3*Dados!$E$2))</f>
        <v>60358.85201</v>
      </c>
      <c r="I424" s="35">
        <f t="shared" si="1"/>
        <v>546958691.1</v>
      </c>
      <c r="J424" s="36">
        <f t="shared" si="2"/>
        <v>25148318.58</v>
      </c>
      <c r="K424" s="16">
        <f t="shared" si="5"/>
        <v>1.021509032</v>
      </c>
    </row>
    <row r="425">
      <c r="A425" s="18">
        <v>424.0</v>
      </c>
      <c r="B425" s="30">
        <f>Dados!A426</f>
        <v>44341</v>
      </c>
      <c r="C425" s="9">
        <f>Dados!B426</f>
        <v>84210</v>
      </c>
      <c r="D425" s="31">
        <f t="shared" si="6"/>
        <v>464</v>
      </c>
      <c r="E425" s="32">
        <f>if(A425&lt;=Dados!$E$3,C425,C425- INDIRECT(ADDRESS(IF(A425&lt;=Dados!$E$3,1,A425-Dados!$E$3)+1,3)))</f>
        <v>4429</v>
      </c>
      <c r="F425" s="33">
        <f>Dados!$E$2-E425</f>
        <v>613695</v>
      </c>
      <c r="G425" s="34">
        <f>iferror(D426*Dados!$E$3*Dados!$E$2/(E425*F425),"Sem infectados!")</f>
        <v>1.232129461</v>
      </c>
      <c r="H425" s="32">
        <f>if(A424&lt;=Dados!$E$3,H424+Dados!$E$6*H424*(Dados!$E$2-H424)/(Dados!$E$3*Dados!$E$2),H424+Dados!$E$6*(H424-INDIRECT(ADDRESS(IF(A424&lt;=Dados!$E$3,1,A424-Dados!$E$3)+1,8)))*(Dados!$E$2-H424)/(Dados!$E$3*Dados!$E$2))</f>
        <v>60943.82378</v>
      </c>
      <c r="I425" s="35">
        <f t="shared" si="1"/>
        <v>541314956.1</v>
      </c>
      <c r="J425" s="36">
        <f t="shared" si="2"/>
        <v>20709870.97</v>
      </c>
      <c r="K425" s="16">
        <f t="shared" si="5"/>
        <v>1.035277853</v>
      </c>
    </row>
    <row r="426">
      <c r="A426" s="18">
        <v>425.0</v>
      </c>
      <c r="B426" s="30">
        <f>Dados!A427</f>
        <v>44342</v>
      </c>
      <c r="C426" s="9">
        <f>Dados!B427</f>
        <v>84597</v>
      </c>
      <c r="D426" s="31">
        <f t="shared" si="6"/>
        <v>387</v>
      </c>
      <c r="E426" s="32">
        <f>if(A426&lt;=Dados!$E$3,C426,C426- INDIRECT(ADDRESS(IF(A426&lt;=Dados!$E$3,1,A426-Dados!$E$3)+1,3)))</f>
        <v>4352</v>
      </c>
      <c r="F426" s="33">
        <f>Dados!$E$2-E426</f>
        <v>613772</v>
      </c>
      <c r="G426" s="34">
        <f>iferror(D427*Dados!$E$3*Dados!$E$2/(E426*F426),"Sem infectados!")</f>
        <v>1.117703931</v>
      </c>
      <c r="H426" s="32">
        <f>if(A425&lt;=Dados!$E$3,H425+Dados!$E$6*H425*(Dados!$E$2-H425)/(Dados!$E$3*Dados!$E$2),H425+Dados!$E$6*(H425-INDIRECT(ADDRESS(IF(A425&lt;=Dados!$E$3,1,A425-Dados!$E$3)+1,8)))*(Dados!$E$2-H425)/(Dados!$E$3*Dados!$E$2))</f>
        <v>61530.08005</v>
      </c>
      <c r="I426" s="35">
        <f t="shared" si="1"/>
        <v>532082796.1</v>
      </c>
      <c r="J426" s="36">
        <f t="shared" si="2"/>
        <v>17337313.09</v>
      </c>
      <c r="K426" s="16">
        <f t="shared" si="5"/>
        <v>1.034445772</v>
      </c>
    </row>
    <row r="427">
      <c r="A427" s="18">
        <v>426.0</v>
      </c>
      <c r="B427" s="30">
        <f>Dados!A428</f>
        <v>44343</v>
      </c>
      <c r="C427" s="9">
        <f>Dados!B428</f>
        <v>84942</v>
      </c>
      <c r="D427" s="31">
        <f t="shared" si="6"/>
        <v>345</v>
      </c>
      <c r="E427" s="32">
        <f>if(A427&lt;=Dados!$E$3,C427,C427- INDIRECT(ADDRESS(IF(A427&lt;=Dados!$E$3,1,A427-Dados!$E$3)+1,3)))</f>
        <v>4281</v>
      </c>
      <c r="F427" s="33">
        <f>Dados!$E$2-E427</f>
        <v>613843</v>
      </c>
      <c r="G427" s="34">
        <f>iferror(D428*Dados!$E$3*Dados!$E$2/(E427*F427),"Sem infectados!")</f>
        <v>1.162454095</v>
      </c>
      <c r="H427" s="32">
        <f>if(A426&lt;=Dados!$E$3,H426+Dados!$E$6*H426*(Dados!$E$2-H426)/(Dados!$E$3*Dados!$E$2),H426+Dados!$E$6*(H426-INDIRECT(ADDRESS(IF(A426&lt;=Dados!$E$3,1,A426-Dados!$E$3)+1,8)))*(Dados!$E$2-H426)/(Dados!$E$3*Dados!$E$2))</f>
        <v>62117.53963</v>
      </c>
      <c r="I427" s="35">
        <f t="shared" si="1"/>
        <v>520955991.2</v>
      </c>
      <c r="J427" s="36">
        <f t="shared" si="2"/>
        <v>14583309.24</v>
      </c>
      <c r="K427" s="16">
        <f t="shared" si="5"/>
        <v>1.01884012</v>
      </c>
    </row>
    <row r="428">
      <c r="A428" s="18">
        <v>427.0</v>
      </c>
      <c r="B428" s="30">
        <f>Dados!A429</f>
        <v>44344</v>
      </c>
      <c r="C428" s="9">
        <f>Dados!B429</f>
        <v>85295</v>
      </c>
      <c r="D428" s="31">
        <f t="shared" si="6"/>
        <v>353</v>
      </c>
      <c r="E428" s="32">
        <f>if(A428&lt;=Dados!$E$3,C428,C428- INDIRECT(ADDRESS(IF(A428&lt;=Dados!$E$3,1,A428-Dados!$E$3)+1,3)))</f>
        <v>4357</v>
      </c>
      <c r="F428" s="33">
        <f>Dados!$E$2-E428</f>
        <v>613767</v>
      </c>
      <c r="G428" s="34">
        <f>iferror(D429*Dados!$E$3*Dados!$E$2/(E428*F428),"Sem infectados!")</f>
        <v>0.5663052613</v>
      </c>
      <c r="H428" s="32">
        <f>if(A427&lt;=Dados!$E$3,H427+Dados!$E$6*H427*(Dados!$E$2-H427)/(Dados!$E$3*Dados!$E$2),H427+Dados!$E$6*(H427-INDIRECT(ADDRESS(IF(A427&lt;=Dados!$E$3,1,A427-Dados!$E$3)+1,8)))*(Dados!$E$2-H427)/(Dados!$E$3*Dados!$E$2))</f>
        <v>62706.12063</v>
      </c>
      <c r="I428" s="35">
        <f t="shared" si="1"/>
        <v>510257471</v>
      </c>
      <c r="J428" s="36">
        <f t="shared" si="2"/>
        <v>12011838.44</v>
      </c>
      <c r="K428" s="16">
        <f t="shared" si="5"/>
        <v>1.004085693</v>
      </c>
    </row>
    <row r="429">
      <c r="A429" s="18">
        <v>428.0</v>
      </c>
      <c r="B429" s="30">
        <f>Dados!A430</f>
        <v>44345</v>
      </c>
      <c r="C429" s="9">
        <f>Dados!B430</f>
        <v>85470</v>
      </c>
      <c r="D429" s="31">
        <f t="shared" si="6"/>
        <v>175</v>
      </c>
      <c r="E429" s="32">
        <f>if(A429&lt;=Dados!$E$3,C429,C429- INDIRECT(ADDRESS(IF(A429&lt;=Dados!$E$3,1,A429-Dados!$E$3)+1,3)))</f>
        <v>4448</v>
      </c>
      <c r="F429" s="33">
        <f>Dados!$E$2-E429</f>
        <v>613676</v>
      </c>
      <c r="G429" s="34">
        <f>iferror(D430*Dados!$E$3*Dados!$E$2/(E429*F429),"Sem infectados!")</f>
        <v>0.5865046408</v>
      </c>
      <c r="H429" s="32">
        <f>if(A428&lt;=Dados!$E$3,H428+Dados!$E$6*H428*(Dados!$E$2-H428)/(Dados!$E$3*Dados!$E$2),H428+Dados!$E$6*(H428-INDIRECT(ADDRESS(IF(A428&lt;=Dados!$E$3,1,A428-Dados!$E$3)+1,8)))*(Dados!$E$2-H428)/(Dados!$E$3*Dados!$E$2))</f>
        <v>63295.74052</v>
      </c>
      <c r="I429" s="35">
        <f t="shared" si="1"/>
        <v>491697783.5</v>
      </c>
      <c r="J429" s="36">
        <f t="shared" si="2"/>
        <v>10829429.96</v>
      </c>
      <c r="K429" s="16">
        <f t="shared" si="5"/>
        <v>0.9909559981</v>
      </c>
    </row>
    <row r="430">
      <c r="A430" s="18">
        <v>429.0</v>
      </c>
      <c r="B430" s="30">
        <f>Dados!A431</f>
        <v>44346</v>
      </c>
      <c r="C430" s="9">
        <f>Dados!B431</f>
        <v>85655</v>
      </c>
      <c r="D430" s="31">
        <f t="shared" si="6"/>
        <v>185</v>
      </c>
      <c r="E430" s="32">
        <f>if(A430&lt;=Dados!$E$3,C430,C430- INDIRECT(ADDRESS(IF(A430&lt;=Dados!$E$3,1,A430-Dados!$E$3)+1,3)))</f>
        <v>4501</v>
      </c>
      <c r="F430" s="33">
        <f>Dados!$E$2-E430</f>
        <v>613623</v>
      </c>
      <c r="G430" s="34">
        <f>iferror(D431*Dados!$E$3*Dados!$E$2/(E430*F430),"Sem infectados!")</f>
        <v>0.4793849884</v>
      </c>
      <c r="H430" s="32">
        <f>if(A429&lt;=Dados!$E$3,H429+Dados!$E$6*H429*(Dados!$E$2-H429)/(Dados!$E$3*Dados!$E$2),H429+Dados!$E$6*(H429-INDIRECT(ADDRESS(IF(A429&lt;=Dados!$E$3,1,A429-Dados!$E$3)+1,8)))*(Dados!$E$2-H429)/(Dados!$E$3*Dados!$E$2))</f>
        <v>63886.31613</v>
      </c>
      <c r="I430" s="35">
        <f t="shared" si="1"/>
        <v>473875597.2</v>
      </c>
      <c r="J430" s="36">
        <f t="shared" si="2"/>
        <v>9646055.291</v>
      </c>
      <c r="K430" s="16">
        <f t="shared" si="5"/>
        <v>0.9636007919</v>
      </c>
    </row>
    <row r="431">
      <c r="A431" s="18">
        <v>430.0</v>
      </c>
      <c r="B431" s="30">
        <f>Dados!A432</f>
        <v>44347</v>
      </c>
      <c r="C431" s="9">
        <f>Dados!B432</f>
        <v>85808</v>
      </c>
      <c r="D431" s="31">
        <f t="shared" si="6"/>
        <v>153</v>
      </c>
      <c r="E431" s="32">
        <f>if(A431&lt;=Dados!$E$3,C431,C431- INDIRECT(ADDRESS(IF(A431&lt;=Dados!$E$3,1,A431-Dados!$E$3)+1,3)))</f>
        <v>4425</v>
      </c>
      <c r="F431" s="33">
        <f>Dados!$E$2-E431</f>
        <v>613699</v>
      </c>
      <c r="G431" s="34">
        <f>iferror(D432*Dados!$E$3*Dados!$E$2/(E431*F431),"Sem infectados!")</f>
        <v>1.484980901</v>
      </c>
      <c r="H431" s="32">
        <f>if(A430&lt;=Dados!$E$3,H430+Dados!$E$6*H430*(Dados!$E$2-H430)/(Dados!$E$3*Dados!$E$2),H430+Dados!$E$6*(H430-INDIRECT(ADDRESS(IF(A430&lt;=Dados!$E$3,1,A430-Dados!$E$3)+1,8)))*(Dados!$E$2-H430)/(Dados!$E$3*Dados!$E$2))</f>
        <v>64477.76377</v>
      </c>
      <c r="I431" s="35">
        <f t="shared" si="1"/>
        <v>454978977.5</v>
      </c>
      <c r="J431" s="36">
        <f t="shared" si="2"/>
        <v>8719086.454</v>
      </c>
      <c r="K431" s="16">
        <f t="shared" si="5"/>
        <v>0.9935273224</v>
      </c>
    </row>
    <row r="432">
      <c r="A432" s="18">
        <v>431.0</v>
      </c>
      <c r="B432" s="30">
        <f>Dados!A433</f>
        <v>44348</v>
      </c>
      <c r="C432" s="9">
        <f>Dados!B433</f>
        <v>86274</v>
      </c>
      <c r="D432" s="31">
        <f t="shared" si="6"/>
        <v>466</v>
      </c>
      <c r="E432" s="32">
        <f>if(A432&lt;=Dados!$E$3,C432,C432- INDIRECT(ADDRESS(IF(A432&lt;=Dados!$E$3,1,A432-Dados!$E$3)+1,3)))</f>
        <v>4345</v>
      </c>
      <c r="F432" s="33">
        <f>Dados!$E$2-E432</f>
        <v>613779</v>
      </c>
      <c r="G432" s="34">
        <f>iferror(D433*Dados!$E$3*Dados!$E$2/(E432*F432),"Sem infectados!")</f>
        <v>0.928042508</v>
      </c>
      <c r="H432" s="32">
        <f>if(A431&lt;=Dados!$E$3,H431+Dados!$E$6*H431*(Dados!$E$2-H431)/(Dados!$E$3*Dados!$E$2),H431+Dados!$E$6*(H431-INDIRECT(ADDRESS(IF(A431&lt;=Dados!$E$3,1,A431-Dados!$E$3)+1,8)))*(Dados!$E$2-H431)/(Dados!$E$3*Dados!$E$2))</f>
        <v>65069.99921</v>
      </c>
      <c r="I432" s="35">
        <f t="shared" si="1"/>
        <v>449609649.3</v>
      </c>
      <c r="J432" s="36">
        <f t="shared" si="2"/>
        <v>6184223.604</v>
      </c>
      <c r="K432" s="16">
        <f t="shared" si="5"/>
        <v>0.9985613842</v>
      </c>
    </row>
    <row r="433">
      <c r="A433" s="18">
        <v>432.0</v>
      </c>
      <c r="B433" s="30">
        <f>Dados!A434</f>
        <v>44349</v>
      </c>
      <c r="C433" s="9">
        <f>Dados!B434</f>
        <v>86560</v>
      </c>
      <c r="D433" s="31">
        <f t="shared" si="6"/>
        <v>286</v>
      </c>
      <c r="E433" s="32">
        <f>if(A433&lt;=Dados!$E$3,C433,C433- INDIRECT(ADDRESS(IF(A433&lt;=Dados!$E$3,1,A433-Dados!$E$3)+1,3)))</f>
        <v>4262</v>
      </c>
      <c r="F433" s="33">
        <f>Dados!$E$2-E433</f>
        <v>613862</v>
      </c>
      <c r="G433" s="34">
        <f>iferror(D434*Dados!$E$3*Dados!$E$2/(E433*F433),"Sem infectados!")</f>
        <v>1.28006025</v>
      </c>
      <c r="H433" s="32">
        <f>if(A432&lt;=Dados!$E$3,H432+Dados!$E$6*H432*(Dados!$E$2-H432)/(Dados!$E$3*Dados!$E$2),H432+Dados!$E$6*(H432-INDIRECT(ADDRESS(IF(A432&lt;=Dados!$E$3,1,A432-Dados!$E$3)+1,8)))*(Dados!$E$2-H432)/(Dados!$E$3*Dados!$E$2))</f>
        <v>65662.93777</v>
      </c>
      <c r="I433" s="35">
        <f t="shared" si="1"/>
        <v>436687209.9</v>
      </c>
      <c r="J433" s="36">
        <f t="shared" si="2"/>
        <v>4843564.326</v>
      </c>
      <c r="K433" s="16">
        <f t="shared" si="5"/>
        <v>1.00559542</v>
      </c>
    </row>
    <row r="434">
      <c r="A434" s="18">
        <v>433.0</v>
      </c>
      <c r="B434" s="30">
        <f>Dados!A435</f>
        <v>44350</v>
      </c>
      <c r="C434" s="9">
        <f>Dados!B435</f>
        <v>86947</v>
      </c>
      <c r="D434" s="31">
        <f t="shared" si="6"/>
        <v>387</v>
      </c>
      <c r="E434" s="32">
        <f>if(A434&lt;=Dados!$E$3,C434,C434- INDIRECT(ADDRESS(IF(A434&lt;=Dados!$E$3,1,A434-Dados!$E$3)+1,3)))</f>
        <v>4159</v>
      </c>
      <c r="F434" s="33">
        <f>Dados!$E$2-E434</f>
        <v>613965</v>
      </c>
      <c r="G434" s="34">
        <f>iferror(D435*Dados!$E$3*Dados!$E$2/(E434*F434),"Sem infectados!")</f>
        <v>0.976030963</v>
      </c>
      <c r="H434" s="32">
        <f>if(A433&lt;=Dados!$E$3,H433+Dados!$E$6*H433*(Dados!$E$2-H433)/(Dados!$E$3*Dados!$E$2),H433+Dados!$E$6*(H433-INDIRECT(ADDRESS(IF(A433&lt;=Dados!$E$3,1,A433-Dados!$E$3)+1,8)))*(Dados!$E$2-H433)/(Dados!$E$3*Dados!$E$2))</f>
        <v>66256.49433</v>
      </c>
      <c r="I434" s="35">
        <f t="shared" si="1"/>
        <v>428097025</v>
      </c>
      <c r="J434" s="36">
        <f t="shared" si="2"/>
        <v>3289906.444</v>
      </c>
      <c r="K434" s="16">
        <f t="shared" si="5"/>
        <v>1.007282246</v>
      </c>
    </row>
    <row r="435">
      <c r="A435" s="18">
        <v>434.0</v>
      </c>
      <c r="B435" s="30">
        <f>Dados!A436</f>
        <v>44351</v>
      </c>
      <c r="C435" s="9">
        <f>Dados!B436</f>
        <v>87235</v>
      </c>
      <c r="D435" s="31">
        <f t="shared" si="6"/>
        <v>288</v>
      </c>
      <c r="E435" s="32">
        <f>if(A435&lt;=Dados!$E$3,C435,C435- INDIRECT(ADDRESS(IF(A435&lt;=Dados!$E$3,1,A435-Dados!$E$3)+1,3)))</f>
        <v>4042</v>
      </c>
      <c r="F435" s="33">
        <f>Dados!$E$2-E435</f>
        <v>614082</v>
      </c>
      <c r="G435" s="34">
        <f>iferror(D436*Dados!$E$3*Dados!$E$2/(E435*F435),"Sem infectados!")</f>
        <v>0.8332567995</v>
      </c>
      <c r="H435" s="32">
        <f>if(A434&lt;=Dados!$E$3,H434+Dados!$E$6*H434*(Dados!$E$2-H434)/(Dados!$E$3*Dados!$E$2),H434+Dados!$E$6*(H434-INDIRECT(ADDRESS(IF(A434&lt;=Dados!$E$3,1,A434-Dados!$E$3)+1,8)))*(Dados!$E$2-H434)/(Dados!$E$3*Dados!$E$2))</f>
        <v>66850.58342</v>
      </c>
      <c r="I435" s="35">
        <f t="shared" si="1"/>
        <v>415524439.5</v>
      </c>
      <c r="J435" s="36">
        <f t="shared" si="2"/>
        <v>2328095.928</v>
      </c>
      <c r="K435" s="16">
        <f t="shared" si="5"/>
        <v>1.002403335</v>
      </c>
    </row>
    <row r="436">
      <c r="A436" s="18">
        <v>435.0</v>
      </c>
      <c r="B436" s="30">
        <f>Dados!A437</f>
        <v>44352</v>
      </c>
      <c r="C436" s="9">
        <f>Dados!B437</f>
        <v>87474</v>
      </c>
      <c r="D436" s="31">
        <f t="shared" si="6"/>
        <v>239</v>
      </c>
      <c r="E436" s="32">
        <f>if(A436&lt;=Dados!$E$3,C436,C436- INDIRECT(ADDRESS(IF(A436&lt;=Dados!$E$3,1,A436-Dados!$E$3)+1,3)))</f>
        <v>4111</v>
      </c>
      <c r="F436" s="33">
        <f>Dados!$E$2-E436</f>
        <v>614013</v>
      </c>
      <c r="G436" s="34">
        <f>iferror(D437*Dados!$E$3*Dados!$E$2/(E436*F436),"Sem infectados!")</f>
        <v>0.1885564046</v>
      </c>
      <c r="H436" s="32">
        <f>if(A435&lt;=Dados!$E$3,H435+Dados!$E$6*H435*(Dados!$E$2-H435)/(Dados!$E$3*Dados!$E$2),H435+Dados!$E$6*(H435-INDIRECT(ADDRESS(IF(A435&lt;=Dados!$E$3,1,A435-Dados!$E$3)+1,8)))*(Dados!$E$2-H435)/(Dados!$E$3*Dados!$E$2))</f>
        <v>67445.11924</v>
      </c>
      <c r="I436" s="35">
        <f t="shared" si="1"/>
        <v>401156064.6</v>
      </c>
      <c r="J436" s="36">
        <f t="shared" si="2"/>
        <v>1655879.783</v>
      </c>
      <c r="K436" s="16">
        <f t="shared" si="5"/>
        <v>0.9797972362</v>
      </c>
    </row>
    <row r="437">
      <c r="A437" s="18">
        <v>436.0</v>
      </c>
      <c r="B437" s="30">
        <f>Dados!A438</f>
        <v>44353</v>
      </c>
      <c r="C437" s="9">
        <f>Dados!B438</f>
        <v>87529</v>
      </c>
      <c r="D437" s="31">
        <f t="shared" si="6"/>
        <v>55</v>
      </c>
      <c r="E437" s="32">
        <f>if(A437&lt;=Dados!$E$3,C437,C437- INDIRECT(ADDRESS(IF(A437&lt;=Dados!$E$3,1,A437-Dados!$E$3)+1,3)))</f>
        <v>4056</v>
      </c>
      <c r="F437" s="33">
        <f>Dados!$E$2-E437</f>
        <v>614068</v>
      </c>
      <c r="G437" s="34">
        <f>iferror(D438*Dados!$E$3*Dados!$E$2/(E437*F437),"Sem infectados!")</f>
        <v>0.7748079934</v>
      </c>
      <c r="H437" s="32">
        <f>if(A436&lt;=Dados!$E$3,H436+Dados!$E$6*H436*(Dados!$E$2-H436)/(Dados!$E$3*Dados!$E$2),H436+Dados!$E$6*(H436-INDIRECT(ADDRESS(IF(A436&lt;=Dados!$E$3,1,A436-Dados!$E$3)+1,8)))*(Dados!$E$2-H436)/(Dados!$E$3*Dados!$E$2))</f>
        <v>68040.01572</v>
      </c>
      <c r="I437" s="35">
        <f t="shared" si="1"/>
        <v>379820508.2</v>
      </c>
      <c r="J437" s="36">
        <f t="shared" si="2"/>
        <v>1517355.692</v>
      </c>
      <c r="K437" s="16">
        <f t="shared" si="5"/>
        <v>0.9814839547</v>
      </c>
    </row>
    <row r="438">
      <c r="A438" s="18">
        <v>437.0</v>
      </c>
      <c r="B438" s="30">
        <f>Dados!A439</f>
        <v>44354</v>
      </c>
      <c r="C438" s="9">
        <f>Dados!B439</f>
        <v>87752</v>
      </c>
      <c r="D438" s="31">
        <f t="shared" si="6"/>
        <v>223</v>
      </c>
      <c r="E438" s="32">
        <f>if(A438&lt;=Dados!$E$3,C438,C438- INDIRECT(ADDRESS(IF(A438&lt;=Dados!$E$3,1,A438-Dados!$E$3)+1,3)))</f>
        <v>4006</v>
      </c>
      <c r="F438" s="33">
        <f>Dados!$E$2-E438</f>
        <v>614118</v>
      </c>
      <c r="G438" s="34">
        <f>iferror(D439*Dados!$E$3*Dados!$E$2/(E438*F438),"Sem infectados!")</f>
        <v>1.248731949</v>
      </c>
      <c r="H438" s="32">
        <f>if(A437&lt;=Dados!$E$3,H437+Dados!$E$6*H437*(Dados!$E$2-H437)/(Dados!$E$3*Dados!$E$2),H437+Dados!$E$6*(H437-INDIRECT(ADDRESS(IF(A437&lt;=Dados!$E$3,1,A437-Dados!$E$3)+1,8)))*(Dados!$E$2-H437)/(Dados!$E$3*Dados!$E$2))</f>
        <v>68635.18658</v>
      </c>
      <c r="I438" s="35">
        <f t="shared" si="1"/>
        <v>365452555.5</v>
      </c>
      <c r="J438" s="36">
        <f t="shared" si="2"/>
        <v>1017697.465</v>
      </c>
      <c r="K438" s="16">
        <f t="shared" si="5"/>
        <v>1.013270445</v>
      </c>
    </row>
    <row r="439">
      <c r="A439" s="18">
        <v>438.0</v>
      </c>
      <c r="B439" s="30">
        <f>Dados!A440</f>
        <v>44355</v>
      </c>
      <c r="C439" s="9">
        <f>Dados!B440</f>
        <v>88107</v>
      </c>
      <c r="D439" s="31">
        <f t="shared" si="6"/>
        <v>355</v>
      </c>
      <c r="E439" s="32">
        <f>if(A439&lt;=Dados!$E$3,C439,C439- INDIRECT(ADDRESS(IF(A439&lt;=Dados!$E$3,1,A439-Dados!$E$3)+1,3)))</f>
        <v>3897</v>
      </c>
      <c r="F439" s="33">
        <f>Dados!$E$2-E439</f>
        <v>614227</v>
      </c>
      <c r="G439" s="34">
        <f>iferror(D440*Dados!$E$3*Dados!$E$2/(E439*F439),"Sem infectados!")</f>
        <v>1.153280679</v>
      </c>
      <c r="H439" s="32">
        <f>if(A438&lt;=Dados!$E$3,H438+Dados!$E$6*H438*(Dados!$E$2-H438)/(Dados!$E$3*Dados!$E$2),H438+Dados!$E$6*(H438-INDIRECT(ADDRESS(IF(A438&lt;=Dados!$E$3,1,A438-Dados!$E$3)+1,8)))*(Dados!$E$2-H438)/(Dados!$E$3*Dados!$E$2))</f>
        <v>69230.54534</v>
      </c>
      <c r="I439" s="35">
        <f t="shared" si="1"/>
        <v>356320540.6</v>
      </c>
      <c r="J439" s="36">
        <f t="shared" si="2"/>
        <v>427467.4182</v>
      </c>
      <c r="K439" s="16">
        <f t="shared" si="5"/>
        <v>1.014977085</v>
      </c>
    </row>
    <row r="440">
      <c r="A440" s="18">
        <v>439.0</v>
      </c>
      <c r="B440" s="30">
        <f>Dados!A441</f>
        <v>44356</v>
      </c>
      <c r="C440" s="9">
        <f>Dados!B441</f>
        <v>88426</v>
      </c>
      <c r="D440" s="31">
        <f t="shared" si="6"/>
        <v>319</v>
      </c>
      <c r="E440" s="32">
        <f>if(A440&lt;=Dados!$E$3,C440,C440- INDIRECT(ADDRESS(IF(A440&lt;=Dados!$E$3,1,A440-Dados!$E$3)+1,3)))</f>
        <v>3829</v>
      </c>
      <c r="F440" s="33">
        <f>Dados!$E$2-E440</f>
        <v>614295</v>
      </c>
      <c r="G440" s="34">
        <f>iferror(D441*Dados!$E$3*Dados!$E$2/(E440*F440),"Sem infectados!")</f>
        <v>1.221460364</v>
      </c>
      <c r="H440" s="32">
        <f>if(A439&lt;=Dados!$E$3,H439+Dados!$E$6*H439*(Dados!$E$2-H439)/(Dados!$E$3*Dados!$E$2),H439+Dados!$E$6*(H439-INDIRECT(ADDRESS(IF(A439&lt;=Dados!$E$3,1,A439-Dados!$E$3)+1,8)))*(Dados!$E$2-H439)/(Dados!$E$3*Dados!$E$2))</f>
        <v>69826.00542</v>
      </c>
      <c r="I440" s="35">
        <f t="shared" si="1"/>
        <v>345959798.3</v>
      </c>
      <c r="J440" s="36">
        <f t="shared" si="2"/>
        <v>112097.6859</v>
      </c>
      <c r="K440" s="16">
        <f t="shared" si="5"/>
        <v>1.01024732</v>
      </c>
    </row>
    <row r="441">
      <c r="A441" s="18">
        <v>440.0</v>
      </c>
      <c r="B441" s="30">
        <f>Dados!A442</f>
        <v>44357</v>
      </c>
      <c r="C441" s="9">
        <f>Dados!B442</f>
        <v>88758</v>
      </c>
      <c r="D441" s="31">
        <f t="shared" si="6"/>
        <v>332</v>
      </c>
      <c r="E441" s="32">
        <f>if(A441&lt;=Dados!$E$3,C441,C441- INDIRECT(ADDRESS(IF(A441&lt;=Dados!$E$3,1,A441-Dados!$E$3)+1,3)))</f>
        <v>3816</v>
      </c>
      <c r="F441" s="33">
        <f>Dados!$E$2-E441</f>
        <v>614308</v>
      </c>
      <c r="G441" s="34">
        <f>iferror(D442*Dados!$E$3*Dados!$E$2/(E441*F441),"Sem infectados!")</f>
        <v>1.325267518</v>
      </c>
      <c r="H441" s="32">
        <f>if(A440&lt;=Dados!$E$3,H440+Dados!$E$6*H440*(Dados!$E$2-H440)/(Dados!$E$3*Dados!$E$2),H440+Dados!$E$6*(H440-INDIRECT(ADDRESS(IF(A440&lt;=Dados!$E$3,1,A440-Dados!$E$3)+1,8)))*(Dados!$E$2-H440)/(Dados!$E$3*Dados!$E$2))</f>
        <v>70421.48017</v>
      </c>
      <c r="I441" s="35">
        <f t="shared" si="1"/>
        <v>336227959.5</v>
      </c>
      <c r="J441" s="36">
        <f t="shared" si="2"/>
        <v>7.895679032</v>
      </c>
      <c r="K441" s="16">
        <f t="shared" si="5"/>
        <v>1.002366928</v>
      </c>
    </row>
    <row r="442">
      <c r="A442" s="18">
        <v>441.0</v>
      </c>
      <c r="B442" s="30">
        <f>Dados!A443</f>
        <v>44358</v>
      </c>
      <c r="C442" s="9">
        <f>Dados!B443</f>
        <v>89117</v>
      </c>
      <c r="D442" s="31">
        <f t="shared" si="6"/>
        <v>359</v>
      </c>
      <c r="E442" s="32">
        <f>if(A442&lt;=Dados!$E$3,C442,C442- INDIRECT(ADDRESS(IF(A442&lt;=Dados!$E$3,1,A442-Dados!$E$3)+1,3)))</f>
        <v>3822</v>
      </c>
      <c r="F442" s="33">
        <f>Dados!$E$2-E442</f>
        <v>614302</v>
      </c>
      <c r="G442" s="34">
        <f>iferror(D443*Dados!$E$3*Dados!$E$2/(E442*F442),"Sem infectados!")</f>
        <v>0.4902105696</v>
      </c>
      <c r="H442" s="32">
        <f>if(A441&lt;=Dados!$E$3,H441+Dados!$E$6*H441*(Dados!$E$2-H441)/(Dados!$E$3*Dados!$E$2),H441+Dados!$E$6*(H441-INDIRECT(ADDRESS(IF(A441&lt;=Dados!$E$3,1,A441-Dados!$E$3)+1,8)))*(Dados!$E$2-H441)/(Dados!$E$3*Dados!$E$2))</f>
        <v>71016.88291</v>
      </c>
      <c r="I442" s="35">
        <f t="shared" si="1"/>
        <v>327614238.8</v>
      </c>
      <c r="J442" s="36">
        <f t="shared" si="2"/>
        <v>126871.3695</v>
      </c>
      <c r="K442" s="16">
        <f t="shared" si="5"/>
        <v>0.971476321</v>
      </c>
    </row>
    <row r="443">
      <c r="A443" s="18">
        <v>442.0</v>
      </c>
      <c r="B443" s="30">
        <f>Dados!A444</f>
        <v>44359</v>
      </c>
      <c r="C443" s="9">
        <f>Dados!B444</f>
        <v>89250</v>
      </c>
      <c r="D443" s="31">
        <f t="shared" si="6"/>
        <v>133</v>
      </c>
      <c r="E443" s="32">
        <f>if(A443&lt;=Dados!$E$3,C443,C443- INDIRECT(ADDRESS(IF(A443&lt;=Dados!$E$3,1,A443-Dados!$E$3)+1,3)))</f>
        <v>3780</v>
      </c>
      <c r="F443" s="33">
        <f>Dados!$E$2-E443</f>
        <v>614344</v>
      </c>
      <c r="G443" s="34">
        <f>iferror(D444*Dados!$E$3*Dados!$E$2/(E443*F443),"Sem infectados!")</f>
        <v>0.1639656585</v>
      </c>
      <c r="H443" s="32">
        <f>if(A442&lt;=Dados!$E$3,H442+Dados!$E$6*H442*(Dados!$E$2-H442)/(Dados!$E$3*Dados!$E$2),H442+Dados!$E$6*(H442-INDIRECT(ADDRESS(IF(A442&lt;=Dados!$E$3,1,A442-Dados!$E$3)+1,8)))*(Dados!$E$2-H442)/(Dados!$E$3*Dados!$E$2))</f>
        <v>71612.12698</v>
      </c>
      <c r="I443" s="35">
        <f t="shared" si="1"/>
        <v>311094564.7</v>
      </c>
      <c r="J443" s="36">
        <f t="shared" si="2"/>
        <v>239306.9294</v>
      </c>
      <c r="K443" s="16">
        <f t="shared" si="5"/>
        <v>0.9461717789</v>
      </c>
    </row>
    <row r="444">
      <c r="A444" s="18">
        <v>443.0</v>
      </c>
      <c r="B444" s="30">
        <f>Dados!A445</f>
        <v>44360</v>
      </c>
      <c r="C444" s="9">
        <f>Dados!B445</f>
        <v>89294</v>
      </c>
      <c r="D444" s="31">
        <f t="shared" si="6"/>
        <v>44</v>
      </c>
      <c r="E444" s="32">
        <f>if(A444&lt;=Dados!$E$3,C444,C444- INDIRECT(ADDRESS(IF(A444&lt;=Dados!$E$3,1,A444-Dados!$E$3)+1,3)))</f>
        <v>3639</v>
      </c>
      <c r="F444" s="33">
        <f>Dados!$E$2-E444</f>
        <v>614485</v>
      </c>
      <c r="G444" s="34">
        <f>iferror(D445*Dados!$E$3*Dados!$E$2/(E444*F444),"Sem infectados!")</f>
        <v>1.075858354</v>
      </c>
      <c r="H444" s="32">
        <f>if(A443&lt;=Dados!$E$3,H443+Dados!$E$6*H443*(Dados!$E$2-H443)/(Dados!$E$3*Dados!$E$2),H443+Dados!$E$6*(H443-INDIRECT(ADDRESS(IF(A443&lt;=Dados!$E$3,1,A443-Dados!$E$3)+1,8)))*(Dados!$E$2-H443)/(Dados!$E$3*Dados!$E$2))</f>
        <v>72207.12582</v>
      </c>
      <c r="I444" s="35">
        <f t="shared" si="1"/>
        <v>291961269.2</v>
      </c>
      <c r="J444" s="36">
        <f t="shared" si="2"/>
        <v>284291.656</v>
      </c>
      <c r="K444" s="16">
        <f t="shared" si="5"/>
        <v>0.9726387608</v>
      </c>
    </row>
    <row r="445">
      <c r="A445" s="18">
        <v>444.0</v>
      </c>
      <c r="B445" s="30">
        <f>Dados!A446</f>
        <v>44361</v>
      </c>
      <c r="C445" s="9">
        <f>Dados!B446</f>
        <v>89572</v>
      </c>
      <c r="D445" s="31">
        <f t="shared" si="6"/>
        <v>278</v>
      </c>
      <c r="E445" s="32">
        <f>if(A445&lt;=Dados!$E$3,C445,C445- INDIRECT(ADDRESS(IF(A445&lt;=Dados!$E$3,1,A445-Dados!$E$3)+1,3)))</f>
        <v>3764</v>
      </c>
      <c r="F445" s="33">
        <f>Dados!$E$2-E445</f>
        <v>614360</v>
      </c>
      <c r="G445" s="34">
        <f>iferror(D446*Dados!$E$3*Dados!$E$2/(E445*F445),"Sem infectados!")</f>
        <v>1.470698488</v>
      </c>
      <c r="H445" s="32">
        <f>if(A444&lt;=Dados!$E$3,H444+Dados!$E$6*H444*(Dados!$E$2-H444)/(Dados!$E$3*Dados!$E$2),H444+Dados!$E$6*(H444-INDIRECT(ADDRESS(IF(A444&lt;=Dados!$E$3,1,A444-Dados!$E$3)+1,8)))*(Dados!$E$2-H444)/(Dados!$E$3*Dados!$E$2))</f>
        <v>72801.79299</v>
      </c>
      <c r="I445" s="35">
        <f t="shared" si="1"/>
        <v>281239843.1</v>
      </c>
      <c r="J445" s="36">
        <f t="shared" si="2"/>
        <v>658029.3376</v>
      </c>
      <c r="K445" s="16">
        <f t="shared" si="5"/>
        <v>1.005705901</v>
      </c>
    </row>
    <row r="446">
      <c r="A446" s="18">
        <v>445.0</v>
      </c>
      <c r="B446" s="30">
        <f>Dados!A447</f>
        <v>44362</v>
      </c>
      <c r="C446" s="9">
        <f>Dados!B447</f>
        <v>89965</v>
      </c>
      <c r="D446" s="31">
        <f t="shared" si="6"/>
        <v>393</v>
      </c>
      <c r="E446" s="32">
        <f>if(A446&lt;=Dados!$E$3,C446,C446- INDIRECT(ADDRESS(IF(A446&lt;=Dados!$E$3,1,A446-Dados!$E$3)+1,3)))</f>
        <v>3691</v>
      </c>
      <c r="F446" s="33">
        <f>Dados!$E$2-E446</f>
        <v>614433</v>
      </c>
      <c r="G446" s="34">
        <f>iferror(D447*Dados!$E$3*Dados!$E$2/(E446*F446),"Sem infectados!")</f>
        <v>1.308817774</v>
      </c>
      <c r="H446" s="32">
        <f>if(A445&lt;=Dados!$E$3,H445+Dados!$E$6*H445*(Dados!$E$2-H445)/(Dados!$E$3*Dados!$E$2),H445+Dados!$E$6*(H445-INDIRECT(ADDRESS(IF(A445&lt;=Dados!$E$3,1,A445-Dados!$E$3)+1,8)))*(Dados!$E$2-H445)/(Dados!$E$3*Dados!$E$2))</f>
        <v>73396.04223</v>
      </c>
      <c r="I446" s="35">
        <f t="shared" si="1"/>
        <v>274530361.5</v>
      </c>
      <c r="J446" s="36">
        <f t="shared" si="2"/>
        <v>1450073.737</v>
      </c>
      <c r="K446" s="16">
        <f t="shared" si="5"/>
        <v>1.021263953</v>
      </c>
    </row>
    <row r="447">
      <c r="A447" s="18">
        <v>446.0</v>
      </c>
      <c r="B447" s="30">
        <f>Dados!A448</f>
        <v>44363</v>
      </c>
      <c r="C447" s="9">
        <f>Dados!B448</f>
        <v>90308</v>
      </c>
      <c r="D447" s="31">
        <f t="shared" si="6"/>
        <v>343</v>
      </c>
      <c r="E447" s="32">
        <f>if(A447&lt;=Dados!$E$3,C447,C447- INDIRECT(ADDRESS(IF(A447&lt;=Dados!$E$3,1,A447-Dados!$E$3)+1,3)))</f>
        <v>3748</v>
      </c>
      <c r="F447" s="33">
        <f>Dados!$E$2-E447</f>
        <v>614376</v>
      </c>
      <c r="G447" s="34">
        <f>iferror(D448*Dados!$E$3*Dados!$E$2/(E447*F447),"Sem infectados!")</f>
        <v>1.134950082</v>
      </c>
      <c r="H447" s="32">
        <f>if(A446&lt;=Dados!$E$3,H446+Dados!$E$6*H446*(Dados!$E$2-H446)/(Dados!$E$3*Dados!$E$2),H446+Dados!$E$6*(H446-INDIRECT(ADDRESS(IF(A446&lt;=Dados!$E$3,1,A446-Dados!$E$3)+1,8)))*(Dados!$E$2-H446)/(Dados!$E$3*Dados!$E$2))</f>
        <v>73989.78751</v>
      </c>
      <c r="I447" s="35">
        <f t="shared" si="1"/>
        <v>266284058.8</v>
      </c>
      <c r="J447" s="36">
        <f t="shared" si="2"/>
        <v>2393797.128</v>
      </c>
      <c r="K447" s="16">
        <f t="shared" si="5"/>
        <v>0.9919093581</v>
      </c>
    </row>
    <row r="448">
      <c r="A448" s="18">
        <v>447.0</v>
      </c>
      <c r="B448" s="30">
        <f>Dados!A449</f>
        <v>44364</v>
      </c>
      <c r="C448" s="9">
        <f>Dados!B449</f>
        <v>90610</v>
      </c>
      <c r="D448" s="31">
        <f t="shared" si="6"/>
        <v>302</v>
      </c>
      <c r="E448" s="32">
        <f>if(A448&lt;=Dados!$E$3,C448,C448- INDIRECT(ADDRESS(IF(A448&lt;=Dados!$E$3,1,A448-Dados!$E$3)+1,3)))</f>
        <v>3663</v>
      </c>
      <c r="F448" s="33">
        <f>Dados!$E$2-E448</f>
        <v>614461</v>
      </c>
      <c r="G448" s="34">
        <f>iferror(D449*Dados!$E$3*Dados!$E$2/(E448*F448),"Sem infectados!")</f>
        <v>1.176505134</v>
      </c>
      <c r="H448" s="32">
        <f>if(A447&lt;=Dados!$E$3,H447+Dados!$E$6*H447*(Dados!$E$2-H447)/(Dados!$E$3*Dados!$E$2),H447+Dados!$E$6*(H447-INDIRECT(ADDRESS(IF(A447&lt;=Dados!$E$3,1,A447-Dados!$E$3)+1,8)))*(Dados!$E$2-H447)/(Dados!$E$3*Dados!$E$2))</f>
        <v>74582.94309</v>
      </c>
      <c r="I448" s="35">
        <f t="shared" si="1"/>
        <v>256866553.2</v>
      </c>
      <c r="J448" s="36">
        <f t="shared" si="2"/>
        <v>3419503.933</v>
      </c>
      <c r="K448" s="16">
        <f t="shared" si="5"/>
        <v>0.9881480378</v>
      </c>
    </row>
    <row r="449">
      <c r="A449" s="18">
        <v>448.0</v>
      </c>
      <c r="B449" s="30">
        <f>Dados!A450</f>
        <v>44365</v>
      </c>
      <c r="C449" s="9">
        <f>Dados!B450</f>
        <v>90916</v>
      </c>
      <c r="D449" s="31">
        <f t="shared" si="6"/>
        <v>306</v>
      </c>
      <c r="E449" s="32">
        <f>if(A449&lt;=Dados!$E$3,C449,C449- INDIRECT(ADDRESS(IF(A449&lt;=Dados!$E$3,1,A449-Dados!$E$3)+1,3)))</f>
        <v>3681</v>
      </c>
      <c r="F449" s="33">
        <f>Dados!$E$2-E449</f>
        <v>614443</v>
      </c>
      <c r="G449" s="34">
        <f>iferror(D450*Dados!$E$3*Dados!$E$2/(E449*F449),"Sem infectados!")</f>
        <v>0.4132187115</v>
      </c>
      <c r="H449" s="32">
        <f>if(A448&lt;=Dados!$E$3,H448+Dados!$E$6*H448*(Dados!$E$2-H448)/(Dados!$E$3*Dados!$E$2),H448+Dados!$E$6*(H448-INDIRECT(ADDRESS(IF(A448&lt;=Dados!$E$3,1,A448-Dados!$E$3)+1,8)))*(Dados!$E$2-H448)/(Dados!$E$3*Dados!$E$2))</f>
        <v>75175.42354</v>
      </c>
      <c r="I449" s="35">
        <f t="shared" si="1"/>
        <v>247765747.4</v>
      </c>
      <c r="J449" s="36">
        <f t="shared" si="2"/>
        <v>4644844.259</v>
      </c>
      <c r="K449" s="16">
        <f t="shared" si="5"/>
        <v>0.9460479578</v>
      </c>
    </row>
    <row r="450">
      <c r="A450" s="18">
        <v>449.0</v>
      </c>
      <c r="B450" s="30">
        <f>Dados!A451</f>
        <v>44366</v>
      </c>
      <c r="C450" s="9">
        <f>Dados!B451</f>
        <v>91024</v>
      </c>
      <c r="D450" s="31">
        <f t="shared" si="6"/>
        <v>108</v>
      </c>
      <c r="E450" s="32">
        <f>if(A450&lt;=Dados!$E$3,C450,C450- INDIRECT(ADDRESS(IF(A450&lt;=Dados!$E$3,1,A450-Dados!$E$3)+1,3)))</f>
        <v>3550</v>
      </c>
      <c r="F450" s="33">
        <f>Dados!$E$2-E450</f>
        <v>614574</v>
      </c>
      <c r="G450" s="34">
        <f>iferror(D451*Dados!$E$3*Dados!$E$2/(E450*F450),"Sem infectados!")</f>
        <v>0.2340200767</v>
      </c>
      <c r="H450" s="32">
        <f>if(A449&lt;=Dados!$E$3,H449+Dados!$E$6*H449*(Dados!$E$2-H449)/(Dados!$E$3*Dados!$E$2),H449+Dados!$E$6*(H449-INDIRECT(ADDRESS(IF(A449&lt;=Dados!$E$3,1,A449-Dados!$E$3)+1,8)))*(Dados!$E$2-H449)/(Dados!$E$3*Dados!$E$2))</f>
        <v>75767.14382</v>
      </c>
      <c r="I450" s="35">
        <f t="shared" si="1"/>
        <v>232771660.5</v>
      </c>
      <c r="J450" s="36">
        <f t="shared" si="2"/>
        <v>5122029.315</v>
      </c>
      <c r="K450" s="16">
        <f t="shared" si="5"/>
        <v>0.9096586652</v>
      </c>
    </row>
    <row r="451">
      <c r="A451" s="18">
        <v>450.0</v>
      </c>
      <c r="B451" s="30">
        <f>Dados!A452</f>
        <v>44367</v>
      </c>
      <c r="C451" s="9">
        <f>Dados!B452</f>
        <v>91083</v>
      </c>
      <c r="D451" s="31">
        <f t="shared" si="6"/>
        <v>59</v>
      </c>
      <c r="E451" s="32">
        <f>if(A451&lt;=Dados!$E$3,C451,C451- INDIRECT(ADDRESS(IF(A451&lt;=Dados!$E$3,1,A451-Dados!$E$3)+1,3)))</f>
        <v>3554</v>
      </c>
      <c r="F451" s="33">
        <f>Dados!$E$2-E451</f>
        <v>614570</v>
      </c>
      <c r="G451" s="34">
        <f>iferror(D452*Dados!$E$3*Dados!$E$2/(E451*F451),"Sem infectados!")</f>
        <v>0.9350328415</v>
      </c>
      <c r="H451" s="32">
        <f>if(A450&lt;=Dados!$E$3,H450+Dados!$E$6*H450*(Dados!$E$2-H450)/(Dados!$E$3*Dados!$E$2),H450+Dados!$E$6*(H450-INDIRECT(ADDRESS(IF(A450&lt;=Dados!$E$3,1,A450-Dados!$E$3)+1,8)))*(Dados!$E$2-H450)/(Dados!$E$3*Dados!$E$2))</f>
        <v>76358.01932</v>
      </c>
      <c r="I451" s="35">
        <f t="shared" si="1"/>
        <v>216825055.9</v>
      </c>
      <c r="J451" s="36">
        <f t="shared" si="2"/>
        <v>5392566.744</v>
      </c>
      <c r="K451" s="16">
        <f t="shared" si="5"/>
        <v>0.9228413489</v>
      </c>
    </row>
    <row r="452">
      <c r="A452" s="18">
        <v>451.0</v>
      </c>
      <c r="B452" s="30">
        <f>Dados!A453</f>
        <v>44368</v>
      </c>
      <c r="C452" s="9">
        <f>Dados!B453</f>
        <v>91319</v>
      </c>
      <c r="D452" s="31">
        <f t="shared" si="6"/>
        <v>236</v>
      </c>
      <c r="E452" s="32">
        <f>if(A452&lt;=Dados!$E$3,C452,C452- INDIRECT(ADDRESS(IF(A452&lt;=Dados!$E$3,1,A452-Dados!$E$3)+1,3)))</f>
        <v>3567</v>
      </c>
      <c r="F452" s="33">
        <f>Dados!$E$2-E452</f>
        <v>614557</v>
      </c>
      <c r="G452" s="34">
        <f>iferror(D453*Dados!$E$3*Dados!$E$2/(E452*F452),"Sem infectados!")</f>
        <v>1.085603055</v>
      </c>
      <c r="H452" s="32">
        <f>if(A451&lt;=Dados!$E$3,H451+Dados!$E$6*H451*(Dados!$E$2-H451)/(Dados!$E$3*Dados!$E$2),H451+Dados!$E$6*(H451-INDIRECT(ADDRESS(IF(A451&lt;=Dados!$E$3,1,A451-Dados!$E$3)+1,8)))*(Dados!$E$2-H451)/(Dados!$E$3*Dados!$E$2))</f>
        <v>76947.96591</v>
      </c>
      <c r="I452" s="35">
        <f t="shared" si="1"/>
        <v>206526620.9</v>
      </c>
      <c r="J452" s="36">
        <f t="shared" si="2"/>
        <v>6544336.459</v>
      </c>
      <c r="K452" s="16">
        <f t="shared" si="5"/>
        <v>0.9472618784</v>
      </c>
    </row>
    <row r="453">
      <c r="A453" s="18">
        <v>452.0</v>
      </c>
      <c r="B453" s="30">
        <f>Dados!A454</f>
        <v>44369</v>
      </c>
      <c r="C453" s="9">
        <f>Dados!B454</f>
        <v>91594</v>
      </c>
      <c r="D453" s="31">
        <f t="shared" si="6"/>
        <v>275</v>
      </c>
      <c r="E453" s="32">
        <f>if(A453&lt;=Dados!$E$3,C453,C453- INDIRECT(ADDRESS(IF(A453&lt;=Dados!$E$3,1,A453-Dados!$E$3)+1,3)))</f>
        <v>3487</v>
      </c>
      <c r="F453" s="33">
        <f>Dados!$E$2-E453</f>
        <v>614637</v>
      </c>
      <c r="G453" s="34">
        <f>iferror(D454*Dados!$E$3*Dados!$E$2/(E453*F453),"Sem infectados!")</f>
        <v>1.146704018</v>
      </c>
      <c r="H453" s="32">
        <f>if(A452&lt;=Dados!$E$3,H452+Dados!$E$6*H452*(Dados!$E$2-H452)/(Dados!$E$3*Dados!$E$2),H452+Dados!$E$6*(H452-INDIRECT(ADDRESS(IF(A452&lt;=Dados!$E$3,1,A452-Dados!$E$3)+1,8)))*(Dados!$E$2-H452)/(Dados!$E$3*Dados!$E$2))</f>
        <v>77536.89996</v>
      </c>
      <c r="I453" s="35">
        <f t="shared" si="1"/>
        <v>197602061.6</v>
      </c>
      <c r="J453" s="36">
        <f t="shared" si="2"/>
        <v>8026966.001</v>
      </c>
      <c r="K453" s="16">
        <f t="shared" si="5"/>
        <v>0.9564215833</v>
      </c>
    </row>
    <row r="454">
      <c r="A454" s="18">
        <v>453.0</v>
      </c>
      <c r="B454" s="30">
        <f>Dados!A455</f>
        <v>44370</v>
      </c>
      <c r="C454" s="9">
        <f>Dados!B455</f>
        <v>91878</v>
      </c>
      <c r="D454" s="31">
        <f t="shared" si="6"/>
        <v>284</v>
      </c>
      <c r="E454" s="32">
        <f>if(A454&lt;=Dados!$E$3,C454,C454- INDIRECT(ADDRESS(IF(A454&lt;=Dados!$E$3,1,A454-Dados!$E$3)+1,3)))</f>
        <v>3452</v>
      </c>
      <c r="F454" s="33">
        <f>Dados!$E$2-E454</f>
        <v>614672</v>
      </c>
      <c r="G454" s="34">
        <f>iferror(D455*Dados!$E$3*Dados!$E$2/(E454*F454),"Sem infectados!")</f>
        <v>1.182734929</v>
      </c>
      <c r="H454" s="32">
        <f>if(A453&lt;=Dados!$E$3,H453+Dados!$E$6*H453*(Dados!$E$2-H453)/(Dados!$E$3*Dados!$E$2),H453+Dados!$E$6*(H453-INDIRECT(ADDRESS(IF(A453&lt;=Dados!$E$3,1,A453-Dados!$E$3)+1,8)))*(Dados!$E$2-H453)/(Dados!$E$3*Dados!$E$2))</f>
        <v>78124.73842</v>
      </c>
      <c r="I454" s="35">
        <f t="shared" si="1"/>
        <v>189152204</v>
      </c>
      <c r="J454" s="36">
        <f t="shared" si="2"/>
        <v>9716873.963</v>
      </c>
      <c r="K454" s="16">
        <f t="shared" si="5"/>
        <v>0.9459092799</v>
      </c>
    </row>
    <row r="455">
      <c r="A455" s="18">
        <v>454.0</v>
      </c>
      <c r="B455" s="30">
        <f>Dados!A456</f>
        <v>44371</v>
      </c>
      <c r="C455" s="9">
        <f>Dados!B456</f>
        <v>92168</v>
      </c>
      <c r="D455" s="31">
        <f t="shared" si="6"/>
        <v>290</v>
      </c>
      <c r="E455" s="32">
        <f>if(A455&lt;=Dados!$E$3,C455,C455- INDIRECT(ADDRESS(IF(A455&lt;=Dados!$E$3,1,A455-Dados!$E$3)+1,3)))</f>
        <v>3410</v>
      </c>
      <c r="F455" s="33">
        <f>Dados!$E$2-E455</f>
        <v>614714</v>
      </c>
      <c r="G455" s="34">
        <f>iferror(D456*Dados!$E$3*Dados!$E$2/(E455*F455),"Sem infectados!")</f>
        <v>0.7431023999</v>
      </c>
      <c r="H455" s="32">
        <f>if(A454&lt;=Dados!$E$3,H454+Dados!$E$6*H454*(Dados!$E$2-H454)/(Dados!$E$3*Dados!$E$2),H454+Dados!$E$6*(H454-INDIRECT(ADDRESS(IF(A454&lt;=Dados!$E$3,1,A454-Dados!$E$3)+1,8)))*(Dados!$E$2-H454)/(Dados!$E$3*Dados!$E$2))</f>
        <v>78711.39888</v>
      </c>
      <c r="I455" s="35">
        <f t="shared" si="1"/>
        <v>181080113.8</v>
      </c>
      <c r="J455" s="36">
        <f t="shared" si="2"/>
        <v>11608944.21</v>
      </c>
      <c r="K455" s="16">
        <f t="shared" si="5"/>
        <v>0.9296083779</v>
      </c>
    </row>
    <row r="456">
      <c r="A456" s="18">
        <v>455.0</v>
      </c>
      <c r="B456" s="30">
        <f>Dados!A457</f>
        <v>44372</v>
      </c>
      <c r="C456" s="9">
        <f>Dados!B457</f>
        <v>92348</v>
      </c>
      <c r="D456" s="31">
        <f t="shared" si="6"/>
        <v>180</v>
      </c>
      <c r="E456" s="32">
        <f>if(A456&lt;=Dados!$E$3,C456,C456- INDIRECT(ADDRESS(IF(A456&lt;=Dados!$E$3,1,A456-Dados!$E$3)+1,3)))</f>
        <v>3231</v>
      </c>
      <c r="F456" s="33">
        <f>Dados!$E$2-E456</f>
        <v>614893</v>
      </c>
      <c r="G456" s="34">
        <f>iferror(D457*Dados!$E$3*Dados!$E$2/(E456*F456),"Sem infectados!")</f>
        <v>0.4922044983</v>
      </c>
      <c r="H456" s="32">
        <f>if(A455&lt;=Dados!$E$3,H455+Dados!$E$6*H455*(Dados!$E$2-H455)/(Dados!$E$3*Dados!$E$2),H455+Dados!$E$6*(H455-INDIRECT(ADDRESS(IF(A455&lt;=Dados!$E$3,1,A455-Dados!$E$3)+1,8)))*(Dados!$E$2-H455)/(Dados!$E$3*Dados!$E$2))</f>
        <v>79296.79955</v>
      </c>
      <c r="I456" s="35">
        <f t="shared" si="1"/>
        <v>170333833.3</v>
      </c>
      <c r="J456" s="36">
        <f t="shared" si="2"/>
        <v>12867932.63</v>
      </c>
      <c r="K456" s="16">
        <f t="shared" si="5"/>
        <v>0.9087583968</v>
      </c>
    </row>
    <row r="457">
      <c r="A457" s="18">
        <v>456.0</v>
      </c>
      <c r="B457" s="30">
        <f>Dados!A458</f>
        <v>44373</v>
      </c>
      <c r="C457" s="9">
        <f>Dados!B458</f>
        <v>92461</v>
      </c>
      <c r="D457" s="31">
        <f t="shared" si="6"/>
        <v>113</v>
      </c>
      <c r="E457" s="32">
        <f>if(A457&lt;=Dados!$E$3,C457,C457- INDIRECT(ADDRESS(IF(A457&lt;=Dados!$E$3,1,A457-Dados!$E$3)+1,3)))</f>
        <v>3211</v>
      </c>
      <c r="F457" s="33">
        <f>Dados!$E$2-E457</f>
        <v>614913</v>
      </c>
      <c r="G457" s="34">
        <f>iferror(D458*Dados!$E$3*Dados!$E$2/(E457*F457),"Sem infectados!")</f>
        <v>0.2059906556</v>
      </c>
      <c r="H457" s="32">
        <f>if(A456&lt;=Dados!$E$3,H456+Dados!$E$6*H456*(Dados!$E$2-H456)/(Dados!$E$3*Dados!$E$2),H456+Dados!$E$6*(H456-INDIRECT(ADDRESS(IF(A456&lt;=Dados!$E$3,1,A456-Dados!$E$3)+1,8)))*(Dados!$E$2-H456)/(Dados!$E$3*Dados!$E$2))</f>
        <v>79880.85937</v>
      </c>
      <c r="I457" s="35">
        <f t="shared" si="1"/>
        <v>158259938.3</v>
      </c>
      <c r="J457" s="36">
        <f t="shared" si="2"/>
        <v>13691406.59</v>
      </c>
      <c r="K457" s="16">
        <f t="shared" si="5"/>
        <v>0.8768762821</v>
      </c>
    </row>
    <row r="458">
      <c r="A458" s="18">
        <v>457.0</v>
      </c>
      <c r="B458" s="30">
        <f>Dados!A459</f>
        <v>44374</v>
      </c>
      <c r="C458" s="9">
        <f>Dados!B459</f>
        <v>92508</v>
      </c>
      <c r="D458" s="31">
        <f t="shared" si="6"/>
        <v>47</v>
      </c>
      <c r="E458" s="32">
        <f>if(A458&lt;=Dados!$E$3,C458,C458- INDIRECT(ADDRESS(IF(A458&lt;=Dados!$E$3,1,A458-Dados!$E$3)+1,3)))</f>
        <v>3214</v>
      </c>
      <c r="F458" s="33">
        <f>Dados!$E$2-E458</f>
        <v>614910</v>
      </c>
      <c r="G458" s="34">
        <f>iferror(D459*Dados!$E$3*Dados!$E$2/(E458*F458),"Sem infectados!")</f>
        <v>1.046511764</v>
      </c>
      <c r="H458" s="32">
        <f>if(A457&lt;=Dados!$E$3,H457+Dados!$E$6*H457*(Dados!$E$2-H457)/(Dados!$E$3*Dados!$E$2),H457+Dados!$E$6*(H457-INDIRECT(ADDRESS(IF(A457&lt;=Dados!$E$3,1,A457-Dados!$E$3)+1,8)))*(Dados!$E$2-H457)/(Dados!$E$3*Dados!$E$2))</f>
        <v>80463.49803</v>
      </c>
      <c r="I458" s="35">
        <f t="shared" si="1"/>
        <v>145070027.8</v>
      </c>
      <c r="J458" s="36">
        <f t="shared" si="2"/>
        <v>14041433.46</v>
      </c>
      <c r="K458" s="16">
        <f t="shared" si="5"/>
        <v>0.8928831656</v>
      </c>
    </row>
    <row r="459">
      <c r="A459" s="18">
        <v>458.0</v>
      </c>
      <c r="B459" s="30">
        <f>Dados!A460</f>
        <v>44375</v>
      </c>
      <c r="C459" s="9">
        <f>Dados!B460</f>
        <v>92747</v>
      </c>
      <c r="D459" s="31">
        <f t="shared" si="6"/>
        <v>239</v>
      </c>
      <c r="E459" s="32">
        <f>if(A459&lt;=Dados!$E$3,C459,C459- INDIRECT(ADDRESS(IF(A459&lt;=Dados!$E$3,1,A459-Dados!$E$3)+1,3)))</f>
        <v>3175</v>
      </c>
      <c r="F459" s="33">
        <f>Dados!$E$2-E459</f>
        <v>614949</v>
      </c>
      <c r="G459" s="34">
        <f>iferror(D460*Dados!$E$3*Dados!$E$2/(E459*F459),"Sem infectados!")</f>
        <v>0.8376886226</v>
      </c>
      <c r="H459" s="32">
        <f>if(A458&lt;=Dados!$E$3,H458+Dados!$E$6*H458*(Dados!$E$2-H458)/(Dados!$E$3*Dados!$E$2),H458+Dados!$E$6*(H458-INDIRECT(ADDRESS(IF(A458&lt;=Dados!$E$3,1,A458-Dados!$E$3)+1,8)))*(Dados!$E$2-H458)/(Dados!$E$3*Dados!$E$2))</f>
        <v>81044.636</v>
      </c>
      <c r="I459" s="35">
        <f t="shared" si="1"/>
        <v>136945323.3</v>
      </c>
      <c r="J459" s="36">
        <f t="shared" si="2"/>
        <v>15889711.31</v>
      </c>
      <c r="K459" s="16">
        <f t="shared" si="5"/>
        <v>0.901255965</v>
      </c>
    </row>
    <row r="460">
      <c r="A460" s="18">
        <v>459.0</v>
      </c>
      <c r="B460" s="30">
        <f>Dados!A461</f>
        <v>44376</v>
      </c>
      <c r="C460" s="9">
        <f>Dados!B461</f>
        <v>92936</v>
      </c>
      <c r="D460" s="31">
        <f t="shared" si="6"/>
        <v>189</v>
      </c>
      <c r="E460" s="32">
        <f>if(A460&lt;=Dados!$E$3,C460,C460- INDIRECT(ADDRESS(IF(A460&lt;=Dados!$E$3,1,A460-Dados!$E$3)+1,3)))</f>
        <v>2971</v>
      </c>
      <c r="F460" s="33">
        <f>Dados!$E$2-E460</f>
        <v>615153</v>
      </c>
      <c r="G460" s="34">
        <f>iferror(D461*Dados!$E$3*Dados!$E$2/(E460*F460),"Sem infectados!")</f>
        <v>1.193214122</v>
      </c>
      <c r="H460" s="32">
        <f>if(A459&lt;=Dados!$E$3,H459+Dados!$E$6*H459*(Dados!$E$2-H459)/(Dados!$E$3*Dados!$E$2),H459+Dados!$E$6*(H459-INDIRECT(ADDRESS(IF(A459&lt;=Dados!$E$3,1,A459-Dados!$E$3)+1,8)))*(Dados!$E$2-H459)/(Dados!$E$3*Dados!$E$2))</f>
        <v>81624.19459</v>
      </c>
      <c r="I460" s="35">
        <f t="shared" si="1"/>
        <v>127956941.6</v>
      </c>
      <c r="J460" s="36">
        <f t="shared" si="2"/>
        <v>17432212.16</v>
      </c>
      <c r="K460" s="16">
        <f t="shared" si="5"/>
        <v>0.9250502694</v>
      </c>
    </row>
    <row r="461">
      <c r="A461" s="18">
        <v>460.0</v>
      </c>
      <c r="B461" s="30">
        <f>Dados!A462</f>
        <v>44377</v>
      </c>
      <c r="C461" s="9">
        <f>Dados!B462</f>
        <v>93188</v>
      </c>
      <c r="D461" s="31">
        <f t="shared" si="6"/>
        <v>252</v>
      </c>
      <c r="E461" s="32">
        <f>if(A461&lt;=Dados!$E$3,C461,C461- INDIRECT(ADDRESS(IF(A461&lt;=Dados!$E$3,1,A461-Dados!$E$3)+1,3)))</f>
        <v>2880</v>
      </c>
      <c r="F461" s="33">
        <f>Dados!$E$2-E461</f>
        <v>615244</v>
      </c>
      <c r="G461" s="34">
        <f>iferror(D462*Dados!$E$3*Dados!$E$2/(E461*F461),"Sem infectados!")</f>
        <v>1.167244048</v>
      </c>
      <c r="H461" s="32">
        <f>if(A460&lt;=Dados!$E$3,H460+Dados!$E$6*H460*(Dados!$E$2-H460)/(Dados!$E$3*Dados!$E$2),H460+Dados!$E$6*(H460-INDIRECT(ADDRESS(IF(A460&lt;=Dados!$E$3,1,A460-Dados!$E$3)+1,8)))*(Dados!$E$2-H460)/(Dados!$E$3*Dados!$E$2))</f>
        <v>82202.09599</v>
      </c>
      <c r="I461" s="35">
        <f t="shared" si="1"/>
        <v>120690086.8</v>
      </c>
      <c r="J461" s="36">
        <f t="shared" si="2"/>
        <v>19600011.96</v>
      </c>
      <c r="K461" s="16">
        <f t="shared" si="5"/>
        <v>0.914459041</v>
      </c>
    </row>
    <row r="462">
      <c r="A462" s="18">
        <v>461.0</v>
      </c>
      <c r="B462" s="30">
        <f>Dados!A463</f>
        <v>44378</v>
      </c>
      <c r="C462" s="9">
        <f>Dados!B463</f>
        <v>93427</v>
      </c>
      <c r="D462" s="31">
        <f t="shared" si="6"/>
        <v>239</v>
      </c>
      <c r="E462" s="32">
        <f>if(A462&lt;=Dados!$E$3,C462,C462- INDIRECT(ADDRESS(IF(A462&lt;=Dados!$E$3,1,A462-Dados!$E$3)+1,3)))</f>
        <v>2817</v>
      </c>
      <c r="F462" s="33">
        <f>Dados!$E$2-E462</f>
        <v>615307</v>
      </c>
      <c r="G462" s="34">
        <f>iferror(D463*Dados!$E$3*Dados!$E$2/(E462*F462),"Sem infectados!")</f>
        <v>1.318040836</v>
      </c>
      <c r="H462" s="32">
        <f>if(A461&lt;=Dados!$E$3,H461+Dados!$E$6*H461*(Dados!$E$2-H461)/(Dados!$E$3*Dados!$E$2),H461+Dados!$E$6*(H461-INDIRECT(ADDRESS(IF(A461&lt;=Dados!$E$3,1,A461-Dados!$E$3)+1,8)))*(Dados!$E$2-H461)/(Dados!$E$3*Dados!$E$2))</f>
        <v>82778.26331</v>
      </c>
      <c r="I462" s="35">
        <f t="shared" si="1"/>
        <v>113395593.1</v>
      </c>
      <c r="J462" s="36">
        <f t="shared" si="2"/>
        <v>21773329.82</v>
      </c>
      <c r="K462" s="16">
        <f t="shared" si="5"/>
        <v>0.9274589853</v>
      </c>
    </row>
    <row r="463">
      <c r="A463" s="18">
        <v>462.0</v>
      </c>
      <c r="B463" s="30">
        <f>Dados!A464</f>
        <v>44379</v>
      </c>
      <c r="C463" s="9">
        <f>Dados!B464</f>
        <v>93691</v>
      </c>
      <c r="D463" s="31">
        <f t="shared" si="6"/>
        <v>264</v>
      </c>
      <c r="E463" s="32">
        <f>if(A463&lt;=Dados!$E$3,C463,C463- INDIRECT(ADDRESS(IF(A463&lt;=Dados!$E$3,1,A463-Dados!$E$3)+1,3)))</f>
        <v>2775</v>
      </c>
      <c r="F463" s="33">
        <f>Dados!$E$2-E463</f>
        <v>615349</v>
      </c>
      <c r="G463" s="34">
        <f>iferror(D464*Dados!$E$3*Dados!$E$2/(E463*F463),"Sem infectados!")</f>
        <v>0.6030677671</v>
      </c>
      <c r="H463" s="32">
        <f>if(A462&lt;=Dados!$E$3,H462+Dados!$E$6*H462*(Dados!$E$2-H462)/(Dados!$E$3*Dados!$E$2),H462+Dados!$E$6*(H462-INDIRECT(ADDRESS(IF(A462&lt;=Dados!$E$3,1,A462-Dados!$E$3)+1,8)))*(Dados!$E$2-H462)/(Dados!$E$3*Dados!$E$2))</f>
        <v>83352.62059</v>
      </c>
      <c r="I463" s="35">
        <f t="shared" si="1"/>
        <v>106882088.8</v>
      </c>
      <c r="J463" s="36">
        <f t="shared" si="2"/>
        <v>24306774.17</v>
      </c>
      <c r="K463" s="16">
        <f t="shared" si="5"/>
        <v>0.9048925692</v>
      </c>
    </row>
    <row r="464">
      <c r="A464" s="18">
        <v>463.0</v>
      </c>
      <c r="B464" s="30">
        <f>Dados!A465</f>
        <v>44380</v>
      </c>
      <c r="C464" s="9">
        <f>Dados!B465</f>
        <v>93810</v>
      </c>
      <c r="D464" s="31">
        <f t="shared" si="6"/>
        <v>119</v>
      </c>
      <c r="E464" s="32">
        <f>if(A464&lt;=Dados!$E$3,C464,C464- INDIRECT(ADDRESS(IF(A464&lt;=Dados!$E$3,1,A464-Dados!$E$3)+1,3)))</f>
        <v>2786</v>
      </c>
      <c r="F464" s="33">
        <f>Dados!$E$2-E464</f>
        <v>615338</v>
      </c>
      <c r="G464" s="34">
        <f>iferror(D465*Dados!$E$3*Dados!$E$2/(E464*F464),"Sem infectados!")</f>
        <v>0.04038301881</v>
      </c>
      <c r="H464" s="32">
        <f>if(A463&lt;=Dados!$E$3,H463+Dados!$E$6*H463*(Dados!$E$2-H463)/(Dados!$E$3*Dados!$E$2),H463+Dados!$E$6*(H463-INDIRECT(ADDRESS(IF(A463&lt;=Dados!$E$3,1,A463-Dados!$E$3)+1,8)))*(Dados!$E$2-H463)/(Dados!$E$3*Dados!$E$2))</f>
        <v>83925.09289</v>
      </c>
      <c r="I464" s="35">
        <f t="shared" si="1"/>
        <v>97711388.6</v>
      </c>
      <c r="J464" s="36">
        <f t="shared" si="2"/>
        <v>25494320.41</v>
      </c>
      <c r="K464" s="16">
        <f t="shared" si="5"/>
        <v>0.8737043043</v>
      </c>
    </row>
    <row r="465">
      <c r="A465" s="18">
        <v>464.0</v>
      </c>
      <c r="B465" s="30">
        <f>Dados!A466</f>
        <v>44381</v>
      </c>
      <c r="C465" s="9">
        <f>Dados!B466</f>
        <v>93818</v>
      </c>
      <c r="D465" s="31">
        <f t="shared" si="6"/>
        <v>8</v>
      </c>
      <c r="E465" s="32">
        <f>if(A465&lt;=Dados!$E$3,C465,C465- INDIRECT(ADDRESS(IF(A465&lt;=Dados!$E$3,1,A465-Dados!$E$3)+1,3)))</f>
        <v>2735</v>
      </c>
      <c r="F465" s="33">
        <f>Dados!$E$2-E465</f>
        <v>615389</v>
      </c>
      <c r="G465" s="34">
        <f>iferror(D466*Dados!$E$3*Dados!$E$2/(E465*F465),"Sem infectados!")</f>
        <v>1.244262316</v>
      </c>
      <c r="H465" s="32">
        <f>if(A464&lt;=Dados!$E$3,H464+Dados!$E$6*H464*(Dados!$E$2-H464)/(Dados!$E$3*Dados!$E$2),H464+Dados!$E$6*(H464-INDIRECT(ADDRESS(IF(A464&lt;=Dados!$E$3,1,A464-Dados!$E$3)+1,8)))*(Dados!$E$2-H464)/(Dados!$E$3*Dados!$E$2))</f>
        <v>84495.60628</v>
      </c>
      <c r="I465" s="35">
        <f t="shared" si="1"/>
        <v>86907024.73</v>
      </c>
      <c r="J465" s="36">
        <f t="shared" si="2"/>
        <v>25575171.45</v>
      </c>
      <c r="K465" s="16">
        <f t="shared" si="5"/>
        <v>0.8874044882</v>
      </c>
    </row>
    <row r="466">
      <c r="A466" s="18">
        <v>465.0</v>
      </c>
      <c r="B466" s="30">
        <f>Dados!A467</f>
        <v>44382</v>
      </c>
      <c r="C466" s="9">
        <f>Dados!B467</f>
        <v>94060</v>
      </c>
      <c r="D466" s="31">
        <f t="shared" si="6"/>
        <v>242</v>
      </c>
      <c r="E466" s="32">
        <f>if(A466&lt;=Dados!$E$3,C466,C466- INDIRECT(ADDRESS(IF(A466&lt;=Dados!$E$3,1,A466-Dados!$E$3)+1,3)))</f>
        <v>2741</v>
      </c>
      <c r="F466" s="33">
        <f>Dados!$E$2-E466</f>
        <v>615383</v>
      </c>
      <c r="G466" s="34">
        <f>iferror(D467*Dados!$E$3*Dados!$E$2/(E466*F466),"Sem infectados!")</f>
        <v>1.380070879</v>
      </c>
      <c r="H466" s="32">
        <f>if(A465&lt;=Dados!$E$3,H465+Dados!$E$6*H465*(Dados!$E$2-H465)/(Dados!$E$3*Dados!$E$2),H465+Dados!$E$6*(H465-INDIRECT(ADDRESS(IF(A465&lt;=Dados!$E$3,1,A465-Dados!$E$3)+1,8)))*(Dados!$E$2-H465)/(Dados!$E$3*Dados!$E$2))</f>
        <v>85064.0879</v>
      </c>
      <c r="I466" s="35">
        <f t="shared" si="1"/>
        <v>80926434.56</v>
      </c>
      <c r="J466" s="36">
        <f t="shared" si="2"/>
        <v>28081415.45</v>
      </c>
      <c r="K466" s="16">
        <f t="shared" si="5"/>
        <v>0.9271216374</v>
      </c>
    </row>
    <row r="467">
      <c r="A467" s="18">
        <v>466.0</v>
      </c>
      <c r="B467" s="30">
        <f>Dados!A468</f>
        <v>44383</v>
      </c>
      <c r="C467" s="9">
        <f>Dados!B468</f>
        <v>94329</v>
      </c>
      <c r="D467" s="31">
        <f t="shared" si="6"/>
        <v>269</v>
      </c>
      <c r="E467" s="32">
        <f>if(A467&lt;=Dados!$E$3,C467,C467- INDIRECT(ADDRESS(IF(A467&lt;=Dados!$E$3,1,A467-Dados!$E$3)+1,3)))</f>
        <v>2735</v>
      </c>
      <c r="F467" s="33">
        <f>Dados!$E$2-E467</f>
        <v>615389</v>
      </c>
      <c r="G467" s="34">
        <f>iferror(D468*Dados!$E$3*Dados!$E$2/(E467*F467),"Sem infectados!")</f>
        <v>1.465350249</v>
      </c>
      <c r="H467" s="32">
        <f>if(A466&lt;=Dados!$E$3,H466+Dados!$E$6*H466*(Dados!$E$2-H466)/(Dados!$E$3*Dados!$E$2),H466+Dados!$E$6*(H466-INDIRECT(ADDRESS(IF(A466&lt;=Dados!$E$3,1,A466-Dados!$E$3)+1,8)))*(Dados!$E$2-H466)/(Dados!$E$3*Dados!$E$2))</f>
        <v>85630.46599</v>
      </c>
      <c r="I467" s="35">
        <f t="shared" si="1"/>
        <v>75664493.96</v>
      </c>
      <c r="J467" s="36">
        <f t="shared" si="2"/>
        <v>31004740.71</v>
      </c>
      <c r="K467" s="16">
        <f t="shared" si="5"/>
        <v>0.9501397126</v>
      </c>
    </row>
    <row r="468">
      <c r="A468" s="18">
        <v>467.0</v>
      </c>
      <c r="B468" s="30">
        <f>Dados!A469</f>
        <v>44384</v>
      </c>
      <c r="C468" s="9">
        <f>Dados!B469</f>
        <v>94614</v>
      </c>
      <c r="D468" s="31">
        <f t="shared" si="6"/>
        <v>285</v>
      </c>
      <c r="E468" s="32">
        <f>if(A468&lt;=Dados!$E$3,C468,C468- INDIRECT(ADDRESS(IF(A468&lt;=Dados!$E$3,1,A468-Dados!$E$3)+1,3)))</f>
        <v>2736</v>
      </c>
      <c r="F468" s="33">
        <f>Dados!$E$2-E468</f>
        <v>615388</v>
      </c>
      <c r="G468" s="34">
        <f>iferror(D469*Dados!$E$3*Dados!$E$2/(E468*F468),"Sem infectados!")</f>
        <v>1.511074428</v>
      </c>
      <c r="H468" s="32">
        <f>if(A467&lt;=Dados!$E$3,H467+Dados!$E$6*H467*(Dados!$E$2-H467)/(Dados!$E$3*Dados!$E$2),H467+Dados!$E$6*(H467-INDIRECT(ADDRESS(IF(A467&lt;=Dados!$E$3,1,A467-Dados!$E$3)+1,8)))*(Dados!$E$2-H467)/(Dados!$E$3*Dados!$E$2))</f>
        <v>86194.66992</v>
      </c>
      <c r="I468" s="35">
        <f t="shared" si="1"/>
        <v>70885119</v>
      </c>
      <c r="J468" s="36">
        <f t="shared" si="2"/>
        <v>34259834.05</v>
      </c>
      <c r="K468" s="16">
        <f t="shared" si="5"/>
        <v>0.9588844619</v>
      </c>
    </row>
    <row r="469">
      <c r="A469" s="18">
        <v>468.0</v>
      </c>
      <c r="B469" s="30">
        <f>Dados!A470</f>
        <v>44385</v>
      </c>
      <c r="C469" s="9">
        <f>Dados!B470</f>
        <v>94908</v>
      </c>
      <c r="D469" s="31">
        <f t="shared" si="6"/>
        <v>294</v>
      </c>
      <c r="E469" s="32">
        <f>if(A469&lt;=Dados!$E$3,C469,C469- INDIRECT(ADDRESS(IF(A469&lt;=Dados!$E$3,1,A469-Dados!$E$3)+1,3)))</f>
        <v>2740</v>
      </c>
      <c r="F469" s="33">
        <f>Dados!$E$2-E469</f>
        <v>615384</v>
      </c>
      <c r="G469" s="34">
        <f>iferror(D470*Dados!$E$3*Dados!$E$2/(E469*F469),"Sem infectados!")</f>
        <v>1.49348157</v>
      </c>
      <c r="H469" s="32">
        <f>if(A468&lt;=Dados!$E$3,H468+Dados!$E$6*H468*(Dados!$E$2-H468)/(Dados!$E$3*Dados!$E$2),H468+Dados!$E$6*(H468-INDIRECT(ADDRESS(IF(A468&lt;=Dados!$E$3,1,A468-Dados!$E$3)+1,8)))*(Dados!$E$2-H468)/(Dados!$E$3*Dados!$E$2))</f>
        <v>86756.63023</v>
      </c>
      <c r="I469" s="35">
        <f t="shared" si="1"/>
        <v>66444829.17</v>
      </c>
      <c r="J469" s="36">
        <f t="shared" si="2"/>
        <v>37787945.82</v>
      </c>
      <c r="K469" s="16">
        <f t="shared" si="5"/>
        <v>0.9702244916</v>
      </c>
    </row>
    <row r="470">
      <c r="A470" s="18">
        <v>469.0</v>
      </c>
      <c r="B470" s="30">
        <f>Dados!A471</f>
        <v>44386</v>
      </c>
      <c r="C470" s="9">
        <f>Dados!B471</f>
        <v>95199</v>
      </c>
      <c r="D470" s="31">
        <f t="shared" si="6"/>
        <v>291</v>
      </c>
      <c r="E470" s="32">
        <f>if(A470&lt;=Dados!$E$3,C470,C470- INDIRECT(ADDRESS(IF(A470&lt;=Dados!$E$3,1,A470-Dados!$E$3)+1,3)))</f>
        <v>2851</v>
      </c>
      <c r="F470" s="33">
        <f>Dados!$E$2-E470</f>
        <v>615273</v>
      </c>
      <c r="G470" s="34">
        <f>iferror(D471*Dados!$E$3*Dados!$E$2/(E470*F470),"Sem infectados!")</f>
        <v>0.5821307955</v>
      </c>
      <c r="H470" s="32">
        <f>if(A469&lt;=Dados!$E$3,H469+Dados!$E$6*H469*(Dados!$E$2-H469)/(Dados!$E$3*Dados!$E$2),H469+Dados!$E$6*(H469-INDIRECT(ADDRESS(IF(A469&lt;=Dados!$E$3,1,A469-Dados!$E$3)+1,8)))*(Dados!$E$2-H469)/(Dados!$E$3*Dados!$E$2))</f>
        <v>87316.27864</v>
      </c>
      <c r="I470" s="35">
        <f t="shared" si="1"/>
        <v>62137296.07</v>
      </c>
      <c r="J470" s="36">
        <f t="shared" si="2"/>
        <v>41450291.44</v>
      </c>
      <c r="K470" s="16">
        <f t="shared" si="5"/>
        <v>0.948913506</v>
      </c>
    </row>
    <row r="471">
      <c r="A471" s="18">
        <v>470.0</v>
      </c>
      <c r="B471" s="30">
        <f>Dados!A472</f>
        <v>44387</v>
      </c>
      <c r="C471" s="9">
        <f>Dados!B472</f>
        <v>95317</v>
      </c>
      <c r="D471" s="31">
        <f t="shared" si="6"/>
        <v>118</v>
      </c>
      <c r="E471" s="32">
        <f>if(A471&lt;=Dados!$E$3,C471,C471- INDIRECT(ADDRESS(IF(A471&lt;=Dados!$E$3,1,A471-Dados!$E$3)+1,3)))</f>
        <v>2856</v>
      </c>
      <c r="F471" s="33">
        <f>Dados!$E$2-E471</f>
        <v>615268</v>
      </c>
      <c r="G471" s="34">
        <f>iferror(D472*Dados!$E$3*Dados!$E$2/(E471*F471),"Sem infectados!")</f>
        <v>0.2610099001</v>
      </c>
      <c r="H471" s="32">
        <f>if(A470&lt;=Dados!$E$3,H470+Dados!$E$6*H470*(Dados!$E$2-H470)/(Dados!$E$3*Dados!$E$2),H470+Dados!$E$6*(H470-INDIRECT(ADDRESS(IF(A470&lt;=Dados!$E$3,1,A470-Dados!$E$3)+1,8)))*(Dados!$E$2-H470)/(Dados!$E$3*Dados!$E$2))</f>
        <v>87873.5481</v>
      </c>
      <c r="I471" s="35">
        <f t="shared" si="1"/>
        <v>55404976.14</v>
      </c>
      <c r="J471" s="36">
        <f t="shared" si="2"/>
        <v>42983628.3</v>
      </c>
      <c r="K471" s="16">
        <f t="shared" si="5"/>
        <v>0.9134382521</v>
      </c>
    </row>
    <row r="472">
      <c r="A472" s="18">
        <v>471.0</v>
      </c>
      <c r="B472" s="30">
        <f>Dados!A473</f>
        <v>44388</v>
      </c>
      <c r="C472" s="9">
        <f>Dados!B473</f>
        <v>95370</v>
      </c>
      <c r="D472" s="31">
        <f t="shared" si="6"/>
        <v>53</v>
      </c>
      <c r="E472" s="32">
        <f>if(A472&lt;=Dados!$E$3,C472,C472- INDIRECT(ADDRESS(IF(A472&lt;=Dados!$E$3,1,A472-Dados!$E$3)+1,3)))</f>
        <v>2862</v>
      </c>
      <c r="F472" s="33">
        <f>Dados!$E$2-E472</f>
        <v>615262</v>
      </c>
      <c r="G472" s="34">
        <f>iferror(D473*Dados!$E$3*Dados!$E$2/(E472*F472),"Sem infectados!")</f>
        <v>1.238438545</v>
      </c>
      <c r="H472" s="32">
        <f>if(A471&lt;=Dados!$E$3,H471+Dados!$E$6*H471*(Dados!$E$2-H471)/(Dados!$E$3*Dados!$E$2),H471+Dados!$E$6*(H471-INDIRECT(ADDRESS(IF(A471&lt;=Dados!$E$3,1,A471-Dados!$E$3)+1,8)))*(Dados!$E$2-H471)/(Dados!$E$3*Dados!$E$2))</f>
        <v>88428.37282</v>
      </c>
      <c r="I472" s="35">
        <f t="shared" si="1"/>
        <v>48186187.85</v>
      </c>
      <c r="J472" s="36">
        <f t="shared" si="2"/>
        <v>43681393.45</v>
      </c>
      <c r="K472" s="16">
        <f t="shared" si="5"/>
        <v>0.9383791846</v>
      </c>
    </row>
    <row r="473">
      <c r="A473" s="18">
        <v>472.0</v>
      </c>
      <c r="B473" s="30">
        <f>Dados!A474</f>
        <v>44389</v>
      </c>
      <c r="C473" s="9">
        <f>Dados!B474</f>
        <v>95622</v>
      </c>
      <c r="D473" s="31">
        <f t="shared" si="6"/>
        <v>252</v>
      </c>
      <c r="E473" s="32">
        <f>if(A473&lt;=Dados!$E$3,C473,C473- INDIRECT(ADDRESS(IF(A473&lt;=Dados!$E$3,1,A473-Dados!$E$3)+1,3)))</f>
        <v>2875</v>
      </c>
      <c r="F473" s="33">
        <f>Dados!$E$2-E473</f>
        <v>615249</v>
      </c>
      <c r="G473" s="34">
        <f>iferror(D474*Dados!$E$3*Dados!$E$2/(E473*F473),"Sem infectados!")</f>
        <v>1.48237303</v>
      </c>
      <c r="H473" s="32">
        <f>if(A472&lt;=Dados!$E$3,H472+Dados!$E$6*H472*(Dados!$E$2-H472)/(Dados!$E$3*Dados!$E$2),H472+Dados!$E$6*(H472-INDIRECT(ADDRESS(IF(A472&lt;=Dados!$E$3,1,A472-Dados!$E$3)+1,8)))*(Dados!$E$2-H472)/(Dados!$E$3*Dados!$E$2))</f>
        <v>88980.68828</v>
      </c>
      <c r="I473" s="35">
        <f t="shared" si="1"/>
        <v>44107021.36</v>
      </c>
      <c r="J473" s="36">
        <f t="shared" si="2"/>
        <v>47075929.24</v>
      </c>
      <c r="K473" s="16">
        <f t="shared" si="5"/>
        <v>0.982326097</v>
      </c>
    </row>
    <row r="474">
      <c r="A474" s="18">
        <v>473.0</v>
      </c>
      <c r="B474" s="30">
        <f>Dados!A475</f>
        <v>44390</v>
      </c>
      <c r="C474" s="9">
        <f>Dados!B475</f>
        <v>95925</v>
      </c>
      <c r="D474" s="31">
        <f t="shared" si="6"/>
        <v>303</v>
      </c>
      <c r="E474" s="32">
        <f>if(A474&lt;=Dados!$E$3,C474,C474- INDIRECT(ADDRESS(IF(A474&lt;=Dados!$E$3,1,A474-Dados!$E$3)+1,3)))</f>
        <v>2989</v>
      </c>
      <c r="F474" s="33">
        <f>Dados!$E$2-E474</f>
        <v>615135</v>
      </c>
      <c r="G474" s="34">
        <f>iferror(D475*Dados!$E$3*Dados!$E$2/(E474*F474),"Sem infectados!")</f>
        <v>1.214302795</v>
      </c>
      <c r="H474" s="32">
        <f>if(A473&lt;=Dados!$E$3,H473+Dados!$E$6*H473*(Dados!$E$2-H473)/(Dados!$E$3*Dados!$E$2),H473+Dados!$E$6*(H473-INDIRECT(ADDRESS(IF(A473&lt;=Dados!$E$3,1,A473-Dados!$E$3)+1,8)))*(Dados!$E$2-H473)/(Dados!$E$3*Dados!$E$2))</f>
        <v>89530.43125</v>
      </c>
      <c r="I474" s="35">
        <f t="shared" si="1"/>
        <v>40890509.45</v>
      </c>
      <c r="J474" s="36">
        <f t="shared" si="2"/>
        <v>51325619.43</v>
      </c>
      <c r="K474" s="16">
        <f t="shared" si="5"/>
        <v>0.9869409117</v>
      </c>
    </row>
    <row r="475">
      <c r="A475" s="18">
        <v>474.0</v>
      </c>
      <c r="B475" s="30">
        <f>Dados!A476</f>
        <v>44391</v>
      </c>
      <c r="C475" s="9">
        <f>Dados!B476</f>
        <v>96183</v>
      </c>
      <c r="D475" s="31">
        <f t="shared" si="6"/>
        <v>258</v>
      </c>
      <c r="E475" s="32">
        <f>if(A475&lt;=Dados!$E$3,C475,C475- INDIRECT(ADDRESS(IF(A475&lt;=Dados!$E$3,1,A475-Dados!$E$3)+1,3)))</f>
        <v>2995</v>
      </c>
      <c r="F475" s="33">
        <f>Dados!$E$2-E475</f>
        <v>615129</v>
      </c>
      <c r="G475" s="34">
        <f>iferror(D476*Dados!$E$3*Dados!$E$2/(E475*F475),"Sem infectados!")</f>
        <v>1.535989921</v>
      </c>
      <c r="H475" s="32">
        <f>if(A474&lt;=Dados!$E$3,H474+Dados!$E$6*H474*(Dados!$E$2-H474)/(Dados!$E$3*Dados!$E$2),H474+Dados!$E$6*(H474-INDIRECT(ADDRESS(IF(A474&lt;=Dados!$E$3,1,A474-Dados!$E$3)+1,8)))*(Dados!$E$2-H474)/(Dados!$E$3*Dados!$E$2))</f>
        <v>90077.53985</v>
      </c>
      <c r="I475" s="35">
        <f t="shared" si="1"/>
        <v>37276643.61</v>
      </c>
      <c r="J475" s="36">
        <f t="shared" si="2"/>
        <v>55088905.51</v>
      </c>
      <c r="K475" s="16">
        <f t="shared" si="5"/>
        <v>0.9891172928</v>
      </c>
    </row>
    <row r="476">
      <c r="A476" s="18">
        <v>475.0</v>
      </c>
      <c r="B476" s="30">
        <f>Dados!A477</f>
        <v>44392</v>
      </c>
      <c r="C476" s="9">
        <f>Dados!B477</f>
        <v>96510</v>
      </c>
      <c r="D476" s="31">
        <f t="shared" si="6"/>
        <v>327</v>
      </c>
      <c r="E476" s="32">
        <f>if(A476&lt;=Dados!$E$3,C476,C476- INDIRECT(ADDRESS(IF(A476&lt;=Dados!$E$3,1,A476-Dados!$E$3)+1,3)))</f>
        <v>3083</v>
      </c>
      <c r="F476" s="33">
        <f>Dados!$E$2-E476</f>
        <v>615041</v>
      </c>
      <c r="G476" s="34">
        <f>iferror(D477*Dados!$E$3*Dados!$E$2/(E476*F476),"Sem infectados!")</f>
        <v>1.204841662</v>
      </c>
      <c r="H476" s="32">
        <f>if(A475&lt;=Dados!$E$3,H475+Dados!$E$6*H475*(Dados!$E$2-H475)/(Dados!$E$3*Dados!$E$2),H475+Dados!$E$6*(H475-INDIRECT(ADDRESS(IF(A475&lt;=Dados!$E$3,1,A475-Dados!$E$3)+1,8)))*(Dados!$E$2-H475)/(Dados!$E$3*Dados!$E$2))</f>
        <v>90621.95353</v>
      </c>
      <c r="I476" s="35">
        <f t="shared" si="1"/>
        <v>34669091.17</v>
      </c>
      <c r="J476" s="36">
        <f t="shared" si="2"/>
        <v>60049946.82</v>
      </c>
      <c r="K476" s="16">
        <f t="shared" si="5"/>
        <v>0.9856514224</v>
      </c>
    </row>
    <row r="477">
      <c r="A477" s="18">
        <v>476.0</v>
      </c>
      <c r="B477" s="30">
        <f>Dados!A478</f>
        <v>44393</v>
      </c>
      <c r="C477" s="9">
        <f>Dados!B478</f>
        <v>96774</v>
      </c>
      <c r="D477" s="31">
        <f t="shared" si="6"/>
        <v>264</v>
      </c>
      <c r="E477" s="32">
        <f>if(A477&lt;=Dados!$E$3,C477,C477- INDIRECT(ADDRESS(IF(A477&lt;=Dados!$E$3,1,A477-Dados!$E$3)+1,3)))</f>
        <v>3083</v>
      </c>
      <c r="F477" s="33">
        <f>Dados!$E$2-E477</f>
        <v>615041</v>
      </c>
      <c r="G477" s="34">
        <f>iferror(D478*Dados!$E$3*Dados!$E$2/(E477*F477),"Sem infectados!")</f>
        <v>0.57960186</v>
      </c>
      <c r="H477" s="32">
        <f>if(A476&lt;=Dados!$E$3,H476+Dados!$E$6*H476*(Dados!$E$2-H476)/(Dados!$E$3*Dados!$E$2),H476+Dados!$E$6*(H476-INDIRECT(ADDRESS(IF(A476&lt;=Dados!$E$3,1,A476-Dados!$E$3)+1,8)))*(Dados!$E$2-H476)/(Dados!$E$3*Dados!$E$2))</f>
        <v>91163.61313</v>
      </c>
      <c r="I477" s="35">
        <f t="shared" si="1"/>
        <v>31476440.87</v>
      </c>
      <c r="J477" s="36">
        <f t="shared" si="2"/>
        <v>64211215.18</v>
      </c>
      <c r="K477" s="16">
        <f t="shared" si="5"/>
        <v>0.9671398149</v>
      </c>
    </row>
    <row r="478">
      <c r="A478" s="18">
        <v>477.0</v>
      </c>
      <c r="B478" s="30">
        <f>Dados!A479</f>
        <v>44394</v>
      </c>
      <c r="C478" s="9">
        <f>Dados!B479</f>
        <v>96901</v>
      </c>
      <c r="D478" s="31">
        <f t="shared" si="6"/>
        <v>127</v>
      </c>
      <c r="E478" s="32">
        <f>if(A478&lt;=Dados!$E$3,C478,C478- INDIRECT(ADDRESS(IF(A478&lt;=Dados!$E$3,1,A478-Dados!$E$3)+1,3)))</f>
        <v>3091</v>
      </c>
      <c r="F478" s="33">
        <f>Dados!$E$2-E478</f>
        <v>615033</v>
      </c>
      <c r="G478" s="34">
        <f>iferror(D479*Dados!$E$3*Dados!$E$2/(E478*F478),"Sem infectados!")</f>
        <v>0.07738470647</v>
      </c>
      <c r="H478" s="32">
        <f>if(A477&lt;=Dados!$E$3,H477+Dados!$E$6*H477*(Dados!$E$2-H477)/(Dados!$E$3*Dados!$E$2),H477+Dados!$E$6*(H477-INDIRECT(ADDRESS(IF(A477&lt;=Dados!$E$3,1,A477-Dados!$E$3)+1,8)))*(Dados!$E$2-H477)/(Dados!$E$3*Dados!$E$2))</f>
        <v>91702.46084</v>
      </c>
      <c r="I478" s="35">
        <f t="shared" si="1"/>
        <v>27024809.35</v>
      </c>
      <c r="J478" s="36">
        <f t="shared" si="2"/>
        <v>66262694.46</v>
      </c>
      <c r="K478" s="16">
        <f t="shared" si="5"/>
        <v>0.9305024674</v>
      </c>
    </row>
    <row r="479">
      <c r="A479" s="18">
        <v>478.0</v>
      </c>
      <c r="B479" s="30">
        <f>Dados!A480</f>
        <v>44395</v>
      </c>
      <c r="C479" s="9">
        <f>Dados!B480</f>
        <v>96918</v>
      </c>
      <c r="D479" s="31">
        <f t="shared" si="6"/>
        <v>17</v>
      </c>
      <c r="E479" s="32">
        <f>if(A479&lt;=Dados!$E$3,C479,C479- INDIRECT(ADDRESS(IF(A479&lt;=Dados!$E$3,1,A479-Dados!$E$3)+1,3)))</f>
        <v>3100</v>
      </c>
      <c r="F479" s="33">
        <f>Dados!$E$2-E479</f>
        <v>615024</v>
      </c>
      <c r="G479" s="34">
        <f>iferror(D480*Dados!$E$3*Dados!$E$2/(E479*F479),"Sem infectados!")</f>
        <v>1.216423156</v>
      </c>
      <c r="H479" s="32">
        <f>if(A478&lt;=Dados!$E$3,H478+Dados!$E$6*H478*(Dados!$E$2-H478)/(Dados!$E$3*Dados!$E$2),H478+Dados!$E$6*(H478-INDIRECT(ADDRESS(IF(A478&lt;=Dados!$E$3,1,A478-Dados!$E$3)+1,8)))*(Dados!$E$2-H478)/(Dados!$E$3*Dados!$E$2))</f>
        <v>92238.44031</v>
      </c>
      <c r="I479" s="35">
        <f t="shared" si="1"/>
        <v>21898278.87</v>
      </c>
      <c r="J479" s="36">
        <f t="shared" si="2"/>
        <v>66539749.92</v>
      </c>
      <c r="K479" s="16">
        <f t="shared" si="5"/>
        <v>0.9572759488</v>
      </c>
    </row>
    <row r="480">
      <c r="A480" s="18">
        <v>479.0</v>
      </c>
      <c r="B480" s="30">
        <f>Dados!A481</f>
        <v>44396</v>
      </c>
      <c r="C480" s="9">
        <f>Dados!B481</f>
        <v>97186</v>
      </c>
      <c r="D480" s="31">
        <f t="shared" si="6"/>
        <v>268</v>
      </c>
      <c r="E480" s="32">
        <f>if(A480&lt;=Dados!$E$3,C480,C480- INDIRECT(ADDRESS(IF(A480&lt;=Dados!$E$3,1,A480-Dados!$E$3)+1,3)))</f>
        <v>3126</v>
      </c>
      <c r="F480" s="33">
        <f>Dados!$E$2-E480</f>
        <v>614998</v>
      </c>
      <c r="G480" s="34">
        <f>iferror(D481*Dados!$E$3*Dados!$E$2/(E480*F480),"Sem infectados!")</f>
        <v>1.620479218</v>
      </c>
      <c r="H480" s="32">
        <f>if(A479&lt;=Dados!$E$3,H479+Dados!$E$6*H479*(Dados!$E$2-H479)/(Dados!$E$3*Dados!$E$2),H479+Dados!$E$6*(H479-INDIRECT(ADDRESS(IF(A479&lt;=Dados!$E$3,1,A479-Dados!$E$3)+1,8)))*(Dados!$E$2-H479)/(Dados!$E$3*Dados!$E$2))</f>
        <v>92771.49658</v>
      </c>
      <c r="I480" s="35">
        <f t="shared" si="1"/>
        <v>19487840.47</v>
      </c>
      <c r="J480" s="36">
        <f t="shared" si="2"/>
        <v>70983827.8</v>
      </c>
      <c r="K480" s="16">
        <f t="shared" si="5"/>
        <v>1.003491254</v>
      </c>
    </row>
    <row r="481">
      <c r="A481" s="18">
        <v>480.0</v>
      </c>
      <c r="B481" s="30">
        <f>Dados!A482</f>
        <v>44397</v>
      </c>
      <c r="C481" s="9">
        <f>Dados!B482</f>
        <v>97546</v>
      </c>
      <c r="D481" s="31">
        <f t="shared" si="6"/>
        <v>360</v>
      </c>
      <c r="E481" s="32">
        <f>if(A481&lt;=Dados!$E$3,C481,C481- INDIRECT(ADDRESS(IF(A481&lt;=Dados!$E$3,1,A481-Dados!$E$3)+1,3)))</f>
        <v>3217</v>
      </c>
      <c r="F481" s="33">
        <f>Dados!$E$2-E481</f>
        <v>614907</v>
      </c>
      <c r="G481" s="34">
        <f>iferror(D482*Dados!$E$3*Dados!$E$2/(E481*F481),"Sem infectados!")</f>
        <v>0.8224338813</v>
      </c>
      <c r="H481" s="32">
        <f>if(A480&lt;=Dados!$E$3,H480+Dados!$E$6*H480*(Dados!$E$2-H480)/(Dados!$E$3*Dados!$E$2),H480+Dados!$E$6*(H480-INDIRECT(ADDRESS(IF(A480&lt;=Dados!$E$3,1,A480-Dados!$E$3)+1,8)))*(Dados!$E$2-H480)/(Dados!$E$3*Dados!$E$2))</f>
        <v>93301.57613</v>
      </c>
      <c r="I481" s="35">
        <f t="shared" si="1"/>
        <v>18015134.02</v>
      </c>
      <c r="J481" s="36">
        <f t="shared" si="2"/>
        <v>77179564.65</v>
      </c>
      <c r="K481" s="16">
        <f t="shared" si="5"/>
        <v>0.9997379549</v>
      </c>
    </row>
    <row r="482">
      <c r="A482" s="18">
        <v>481.0</v>
      </c>
      <c r="B482" s="30">
        <f>Dados!A483</f>
        <v>44398</v>
      </c>
      <c r="C482" s="9">
        <f>Dados!B483</f>
        <v>97734</v>
      </c>
      <c r="D482" s="31">
        <f t="shared" si="6"/>
        <v>188</v>
      </c>
      <c r="E482" s="32">
        <f>if(A482&lt;=Dados!$E$3,C482,C482- INDIRECT(ADDRESS(IF(A482&lt;=Dados!$E$3,1,A482-Dados!$E$3)+1,3)))</f>
        <v>3120</v>
      </c>
      <c r="F482" s="33">
        <f>Dados!$E$2-E482</f>
        <v>615004</v>
      </c>
      <c r="G482" s="34">
        <f>iferror(D483*Dados!$E$3*Dados!$E$2/(E482*F482),"Sem infectados!")</f>
        <v>0.6359020429</v>
      </c>
      <c r="H482" s="32">
        <f>if(A481&lt;=Dados!$E$3,H481+Dados!$E$6*H481*(Dados!$E$2-H481)/(Dados!$E$3*Dados!$E$2),H481+Dados!$E$6*(H481-INDIRECT(ADDRESS(IF(A481&lt;=Dados!$E$3,1,A481-Dados!$E$3)+1,8)))*(Dados!$E$2-H481)/(Dados!$E$3*Dados!$E$2))</f>
        <v>93828.6269</v>
      </c>
      <c r="I482" s="35">
        <f t="shared" si="1"/>
        <v>15251939.03</v>
      </c>
      <c r="J482" s="36">
        <f t="shared" si="2"/>
        <v>80518140.12</v>
      </c>
      <c r="K482" s="16">
        <f t="shared" si="5"/>
        <v>0.9847479211</v>
      </c>
    </row>
    <row r="483">
      <c r="A483" s="18">
        <v>482.0</v>
      </c>
      <c r="B483" s="30">
        <f>Dados!A484</f>
        <v>44399</v>
      </c>
      <c r="C483" s="9">
        <f>Dados!B484</f>
        <v>97875</v>
      </c>
      <c r="D483" s="31">
        <f t="shared" si="6"/>
        <v>141</v>
      </c>
      <c r="E483" s="32">
        <f>if(A483&lt;=Dados!$E$3,C483,C483- INDIRECT(ADDRESS(IF(A483&lt;=Dados!$E$3,1,A483-Dados!$E$3)+1,3)))</f>
        <v>2967</v>
      </c>
      <c r="F483" s="33">
        <f>Dados!$E$2-E483</f>
        <v>615157</v>
      </c>
      <c r="G483" s="34">
        <f>iferror(D484*Dados!$E$3*Dados!$E$2/(E483*F483),"Sem infectados!")</f>
        <v>0.9103352381</v>
      </c>
      <c r="H483" s="32">
        <f>if(A482&lt;=Dados!$E$3,H482+Dados!$E$6*H482*(Dados!$E$2-H482)/(Dados!$E$3*Dados!$E$2),H482+Dados!$E$6*(H482-INDIRECT(ADDRESS(IF(A482&lt;=Dados!$E$3,1,A482-Dados!$E$3)+1,8)))*(Dados!$E$2-H482)/(Dados!$E$3*Dados!$E$2))</f>
        <v>94352.59831</v>
      </c>
      <c r="I483" s="35">
        <f t="shared" si="1"/>
        <v>12407313.66</v>
      </c>
      <c r="J483" s="36">
        <f t="shared" si="2"/>
        <v>83068460.72</v>
      </c>
      <c r="K483" s="16">
        <f t="shared" si="5"/>
        <v>0.9768689618</v>
      </c>
    </row>
    <row r="484">
      <c r="A484" s="18">
        <v>483.0</v>
      </c>
      <c r="B484" s="30">
        <f>Dados!A485</f>
        <v>44400</v>
      </c>
      <c r="C484" s="9">
        <f>Dados!B485</f>
        <v>98067</v>
      </c>
      <c r="D484" s="31">
        <f t="shared" si="6"/>
        <v>192</v>
      </c>
      <c r="E484" s="32">
        <f>if(A484&lt;=Dados!$E$3,C484,C484- INDIRECT(ADDRESS(IF(A484&lt;=Dados!$E$3,1,A484-Dados!$E$3)+1,3)))</f>
        <v>2868</v>
      </c>
      <c r="F484" s="33">
        <f>Dados!$E$2-E484</f>
        <v>615256</v>
      </c>
      <c r="G484" s="34">
        <f>iferror(D485*Dados!$E$3*Dados!$E$2/(E484*F484),"Sem infectados!")</f>
        <v>0.3972406248</v>
      </c>
      <c r="H484" s="32">
        <f>if(A483&lt;=Dados!$E$3,H483+Dados!$E$6*H483*(Dados!$E$2-H483)/(Dados!$E$3*Dados!$E$2),H483+Dados!$E$6*(H483-INDIRECT(ADDRESS(IF(A483&lt;=Dados!$E$3,1,A483-Dados!$E$3)+1,8)))*(Dados!$E$2-H483)/(Dados!$E$3*Dados!$E$2))</f>
        <v>94873.44123</v>
      </c>
      <c r="I484" s="35">
        <f t="shared" si="1"/>
        <v>10198817.59</v>
      </c>
      <c r="J484" s="36">
        <f t="shared" si="2"/>
        <v>86605173.71</v>
      </c>
      <c r="K484" s="16">
        <f t="shared" si="5"/>
        <v>0.9506858183</v>
      </c>
    </row>
    <row r="485">
      <c r="A485" s="18">
        <v>484.0</v>
      </c>
      <c r="B485" s="30">
        <f>Dados!A486</f>
        <v>44401</v>
      </c>
      <c r="C485" s="9">
        <f>Dados!B486</f>
        <v>98148</v>
      </c>
      <c r="D485" s="31">
        <f t="shared" si="6"/>
        <v>81</v>
      </c>
      <c r="E485" s="32">
        <f>if(A485&lt;=Dados!$E$3,C485,C485- INDIRECT(ADDRESS(IF(A485&lt;=Dados!$E$3,1,A485-Dados!$E$3)+1,3)))</f>
        <v>2831</v>
      </c>
      <c r="F485" s="33">
        <f>Dados!$E$2-E485</f>
        <v>615293</v>
      </c>
      <c r="G485" s="34">
        <f>iferror(D486*Dados!$E$3*Dados!$E$2/(E485*F485),"Sem infectados!")</f>
        <v>0.3924721909</v>
      </c>
      <c r="H485" s="32">
        <f>if(A484&lt;=Dados!$E$3,H484+Dados!$E$6*H484*(Dados!$E$2-H484)/(Dados!$E$3*Dados!$E$2),H484+Dados!$E$6*(H484-INDIRECT(ADDRESS(IF(A484&lt;=Dados!$E$3,1,A484-Dados!$E$3)+1,8)))*(Dados!$E$2-H484)/(Dados!$E$3*Dados!$E$2))</f>
        <v>95391.10805</v>
      </c>
      <c r="I485" s="35">
        <f t="shared" si="1"/>
        <v>7600453.241</v>
      </c>
      <c r="J485" s="36">
        <f t="shared" si="2"/>
        <v>88119337.5</v>
      </c>
      <c r="K485" s="16">
        <f t="shared" si="5"/>
        <v>0.9389981447</v>
      </c>
    </row>
    <row r="486">
      <c r="A486" s="18">
        <v>485.0</v>
      </c>
      <c r="B486" s="30">
        <f>Dados!A487</f>
        <v>44402</v>
      </c>
      <c r="C486" s="9">
        <f>Dados!B487</f>
        <v>98227</v>
      </c>
      <c r="D486" s="31">
        <f t="shared" si="6"/>
        <v>79</v>
      </c>
      <c r="E486" s="32">
        <f>if(A486&lt;=Dados!$E$3,C486,C486- INDIRECT(ADDRESS(IF(A486&lt;=Dados!$E$3,1,A486-Dados!$E$3)+1,3)))</f>
        <v>2857</v>
      </c>
      <c r="F486" s="33">
        <f>Dados!$E$2-E486</f>
        <v>615267</v>
      </c>
      <c r="G486" s="34">
        <f>iferror(D487*Dados!$E$3*Dados!$E$2/(E486*F486),"Sem infectados!")</f>
        <v>0.8073718952</v>
      </c>
      <c r="H486" s="32">
        <f>if(A485&lt;=Dados!$E$3,H485+Dados!$E$6*H485*(Dados!$E$2-H485)/(Dados!$E$3*Dados!$E$2),H485+Dados!$E$6*(H485-INDIRECT(ADDRESS(IF(A485&lt;=Dados!$E$3,1,A485-Dados!$E$3)+1,8)))*(Dados!$E$2-H485)/(Dados!$E$3*Dados!$E$2))</f>
        <v>95905.55261</v>
      </c>
      <c r="I486" s="35">
        <f t="shared" si="1"/>
        <v>5389117.974</v>
      </c>
      <c r="J486" s="36">
        <f t="shared" si="2"/>
        <v>89608754.53</v>
      </c>
      <c r="K486" s="16">
        <f t="shared" si="5"/>
        <v>0.9495037246</v>
      </c>
    </row>
    <row r="487">
      <c r="A487" s="18">
        <v>486.0</v>
      </c>
      <c r="B487" s="30">
        <f>Dados!A488</f>
        <v>44403</v>
      </c>
      <c r="C487" s="9">
        <f>Dados!B488</f>
        <v>98391</v>
      </c>
      <c r="D487" s="31">
        <f t="shared" si="6"/>
        <v>164</v>
      </c>
      <c r="E487" s="32">
        <f>if(A487&lt;=Dados!$E$3,C487,C487- INDIRECT(ADDRESS(IF(A487&lt;=Dados!$E$3,1,A487-Dados!$E$3)+1,3)))</f>
        <v>2769</v>
      </c>
      <c r="F487" s="33">
        <f>Dados!$E$2-E487</f>
        <v>615355</v>
      </c>
      <c r="G487" s="34">
        <f>iferror(D488*Dados!$E$3*Dados!$E$2/(E487*F487),"Sem infectados!")</f>
        <v>1.345862915</v>
      </c>
      <c r="H487" s="32">
        <f>if(A486&lt;=Dados!$E$3,H486+Dados!$E$6*H486*(Dados!$E$2-H486)/(Dados!$E$3*Dados!$E$2),H486+Dados!$E$6*(H486-INDIRECT(ADDRESS(IF(A486&lt;=Dados!$E$3,1,A486-Dados!$E$3)+1,8)))*(Dados!$E$2-H486)/(Dados!$E$3*Dados!$E$2))</f>
        <v>96416.7303</v>
      </c>
      <c r="I487" s="35">
        <f t="shared" si="1"/>
        <v>3897740.852</v>
      </c>
      <c r="J487" s="36">
        <f t="shared" si="2"/>
        <v>92740560.88</v>
      </c>
      <c r="K487" s="16">
        <f t="shared" si="5"/>
        <v>0.9874994666</v>
      </c>
    </row>
    <row r="488">
      <c r="A488" s="18">
        <v>487.0</v>
      </c>
      <c r="B488" s="30">
        <f>Dados!A489</f>
        <v>44404</v>
      </c>
      <c r="C488" s="9">
        <f>Dados!B489</f>
        <v>98656</v>
      </c>
      <c r="D488" s="31">
        <f t="shared" si="6"/>
        <v>265</v>
      </c>
      <c r="E488" s="32">
        <f>if(A488&lt;=Dados!$E$3,C488,C488- INDIRECT(ADDRESS(IF(A488&lt;=Dados!$E$3,1,A488-Dados!$E$3)+1,3)))</f>
        <v>2731</v>
      </c>
      <c r="F488" s="33">
        <f>Dados!$E$2-E488</f>
        <v>615393</v>
      </c>
      <c r="G488" s="34">
        <f>iferror(D489*Dados!$E$3*Dados!$E$2/(E488*F488),"Sem infectados!")</f>
        <v>1.889711275</v>
      </c>
      <c r="H488" s="32">
        <f>if(A487&lt;=Dados!$E$3,H487+Dados!$E$6*H487*(Dados!$E$2-H487)/(Dados!$E$3*Dados!$E$2),H487+Dados!$E$6*(H487-INDIRECT(ADDRESS(IF(A487&lt;=Dados!$E$3,1,A487-Dados!$E$3)+1,8)))*(Dados!$E$2-H487)/(Dados!$E$3*Dados!$E$2))</f>
        <v>96924.59798</v>
      </c>
      <c r="I488" s="35">
        <f t="shared" si="1"/>
        <v>2997752.944</v>
      </c>
      <c r="J488" s="36">
        <f t="shared" si="2"/>
        <v>97914786.62</v>
      </c>
      <c r="K488" s="16">
        <f t="shared" si="5"/>
        <v>1.015606117</v>
      </c>
    </row>
    <row r="489">
      <c r="A489" s="18">
        <v>488.0</v>
      </c>
      <c r="B489" s="30">
        <f>Dados!A490</f>
        <v>44405</v>
      </c>
      <c r="C489" s="9">
        <f>Dados!B490</f>
        <v>99023</v>
      </c>
      <c r="D489" s="31">
        <f t="shared" si="6"/>
        <v>367</v>
      </c>
      <c r="E489" s="32">
        <f>if(A489&lt;=Dados!$E$3,C489,C489- INDIRECT(ADDRESS(IF(A489&lt;=Dados!$E$3,1,A489-Dados!$E$3)+1,3)))</f>
        <v>2840</v>
      </c>
      <c r="F489" s="33">
        <f>Dados!$E$2-E489</f>
        <v>615284</v>
      </c>
      <c r="G489" s="34">
        <f>iferror(D490*Dados!$E$3*Dados!$E$2/(E489*F489),"Sem infectados!")</f>
        <v>1.366843407</v>
      </c>
      <c r="H489" s="32">
        <f>if(A488&lt;=Dados!$E$3,H488+Dados!$E$6*H488*(Dados!$E$2-H488)/(Dados!$E$3*Dados!$E$2),H488+Dados!$E$6*(H488-INDIRECT(ADDRESS(IF(A488&lt;=Dados!$E$3,1,A488-Dados!$E$3)+1,8)))*(Dados!$E$2-H488)/(Dados!$E$3*Dados!$E$2))</f>
        <v>97429.11405</v>
      </c>
      <c r="I489" s="35">
        <f t="shared" si="1"/>
        <v>2540472.413</v>
      </c>
      <c r="J489" s="36">
        <f t="shared" si="2"/>
        <v>105312545.1</v>
      </c>
      <c r="K489" s="16">
        <f t="shared" si="5"/>
        <v>1.03324461</v>
      </c>
    </row>
    <row r="490">
      <c r="A490" s="18">
        <v>489.0</v>
      </c>
      <c r="B490" s="30">
        <f>Dados!A491</f>
        <v>44406</v>
      </c>
      <c r="C490" s="9">
        <f>Dados!B491</f>
        <v>99299</v>
      </c>
      <c r="D490" s="31">
        <f t="shared" si="6"/>
        <v>276</v>
      </c>
      <c r="E490" s="32">
        <f>if(A490&lt;=Dados!$E$3,C490,C490- INDIRECT(ADDRESS(IF(A490&lt;=Dados!$E$3,1,A490-Dados!$E$3)+1,3)))</f>
        <v>2789</v>
      </c>
      <c r="F490" s="33">
        <f>Dados!$E$2-E490</f>
        <v>615335</v>
      </c>
      <c r="G490" s="34">
        <f>iferror(D491*Dados!$E$3*Dados!$E$2/(E490*F490),"Sem infectados!")</f>
        <v>1.548038954</v>
      </c>
      <c r="H490" s="32">
        <f>if(A489&lt;=Dados!$E$3,H489+Dados!$E$6*H489*(Dados!$E$2-H489)/(Dados!$E$3*Dados!$E$2),H489+Dados!$E$6*(H489-INDIRECT(ADDRESS(IF(A489&lt;=Dados!$E$3,1,A489-Dados!$E$3)+1,8)))*(Dados!$E$2-H489)/(Dados!$E$3*Dados!$E$2))</f>
        <v>97930.23841</v>
      </c>
      <c r="I490" s="35">
        <f t="shared" si="1"/>
        <v>1873508.288</v>
      </c>
      <c r="J490" s="36">
        <f t="shared" si="2"/>
        <v>111053450.1</v>
      </c>
      <c r="K490" s="16">
        <f t="shared" si="5"/>
        <v>1.045072104</v>
      </c>
    </row>
    <row r="491">
      <c r="A491" s="18">
        <v>490.0</v>
      </c>
      <c r="B491" s="30">
        <f>Dados!A492</f>
        <v>44407</v>
      </c>
      <c r="C491" s="9">
        <f>Dados!B492</f>
        <v>99606</v>
      </c>
      <c r="D491" s="31">
        <f t="shared" si="6"/>
        <v>307</v>
      </c>
      <c r="E491" s="32">
        <f>if(A491&lt;=Dados!$E$3,C491,C491- INDIRECT(ADDRESS(IF(A491&lt;=Dados!$E$3,1,A491-Dados!$E$3)+1,3)))</f>
        <v>2832</v>
      </c>
      <c r="F491" s="33">
        <f>Dados!$E$2-E491</f>
        <v>615292</v>
      </c>
      <c r="G491" s="34">
        <f>iferror(D492*Dados!$E$3*Dados!$E$2/(E491*F491),"Sem infectados!")</f>
        <v>0.4469630624</v>
      </c>
      <c r="H491" s="32">
        <f>if(A490&lt;=Dados!$E$3,H490+Dados!$E$6*H490*(Dados!$E$2-H490)/(Dados!$E$3*Dados!$E$2),H490+Dados!$E$6*(H490-INDIRECT(ADDRESS(IF(A490&lt;=Dados!$E$3,1,A490-Dados!$E$3)+1,8)))*(Dados!$E$2-H490)/(Dados!$E$3*Dados!$E$2))</f>
        <v>98427.93248</v>
      </c>
      <c r="I491" s="35">
        <f t="shared" si="1"/>
        <v>1387843.088</v>
      </c>
      <c r="J491" s="36">
        <f t="shared" si="2"/>
        <v>117618147.8</v>
      </c>
      <c r="K491" s="16">
        <f t="shared" si="5"/>
        <v>1.021062738</v>
      </c>
    </row>
    <row r="492">
      <c r="A492" s="18">
        <v>491.0</v>
      </c>
      <c r="B492" s="30">
        <f>Dados!A493</f>
        <v>44408</v>
      </c>
      <c r="C492" s="9">
        <f>Dados!B493</f>
        <v>99696</v>
      </c>
      <c r="D492" s="31">
        <f t="shared" si="6"/>
        <v>90</v>
      </c>
      <c r="E492" s="32">
        <f>if(A492&lt;=Dados!$E$3,C492,C492- INDIRECT(ADDRESS(IF(A492&lt;=Dados!$E$3,1,A492-Dados!$E$3)+1,3)))</f>
        <v>2795</v>
      </c>
      <c r="F492" s="33">
        <f>Dados!$E$2-E492</f>
        <v>615329</v>
      </c>
      <c r="G492" s="34">
        <f>iferror(D493*Dados!$E$3*Dados!$E$2/(E492*F492),"Sem infectados!")</f>
        <v>0.1811410776</v>
      </c>
      <c r="H492" s="32">
        <f>if(A491&lt;=Dados!$E$3,H491+Dados!$E$6*H491*(Dados!$E$2-H491)/(Dados!$E$3*Dados!$E$2),H491+Dados!$E$6*(H491-INDIRECT(ADDRESS(IF(A491&lt;=Dados!$E$3,1,A491-Dados!$E$3)+1,8)))*(Dados!$E$2-H491)/(Dados!$E$3*Dados!$E$2))</f>
        <v>98922.15919</v>
      </c>
      <c r="I492" s="35">
        <f t="shared" si="1"/>
        <v>598829.6</v>
      </c>
      <c r="J492" s="36">
        <f t="shared" si="2"/>
        <v>119578382</v>
      </c>
      <c r="K492" s="16">
        <f t="shared" si="5"/>
        <v>0.9831660794</v>
      </c>
    </row>
    <row r="493">
      <c r="A493" s="18">
        <v>492.0</v>
      </c>
      <c r="B493" s="30">
        <f>Dados!A494</f>
        <v>44409</v>
      </c>
      <c r="C493" s="9">
        <f>Dados!B494</f>
        <v>99732</v>
      </c>
      <c r="D493" s="31">
        <f t="shared" si="6"/>
        <v>36</v>
      </c>
      <c r="E493" s="32">
        <f>if(A493&lt;=Dados!$E$3,C493,C493- INDIRECT(ADDRESS(IF(A493&lt;=Dados!$E$3,1,A493-Dados!$E$3)+1,3)))</f>
        <v>2814</v>
      </c>
      <c r="F493" s="33">
        <f>Dados!$E$2-E493</f>
        <v>615310</v>
      </c>
      <c r="G493" s="34">
        <f>iferror(D494*Dados!$E$3*Dados!$E$2/(E493*F493),"Sem infectados!")</f>
        <v>0.9695881646</v>
      </c>
      <c r="H493" s="32">
        <f>if(A492&lt;=Dados!$E$3,H492+Dados!$E$6*H492*(Dados!$E$2-H492)/(Dados!$E$3*Dados!$E$2),H492+Dados!$E$6*(H492-INDIRECT(ADDRESS(IF(A492&lt;=Dados!$E$3,1,A492-Dados!$E$3)+1,8)))*(Dados!$E$2-H492)/(Dados!$E$3*Dados!$E$2))</f>
        <v>99412.883</v>
      </c>
      <c r="I493" s="35">
        <f t="shared" si="1"/>
        <v>101835.6593</v>
      </c>
      <c r="J493" s="36">
        <f t="shared" si="2"/>
        <v>120367011.7</v>
      </c>
      <c r="K493" s="16">
        <f t="shared" si="5"/>
        <v>0.9953834259</v>
      </c>
    </row>
    <row r="494">
      <c r="A494" s="18">
        <v>493.0</v>
      </c>
      <c r="B494" s="30">
        <f>Dados!A495</f>
        <v>44410</v>
      </c>
      <c r="C494" s="9">
        <f>Dados!B495</f>
        <v>99926</v>
      </c>
      <c r="D494" s="31">
        <f t="shared" si="6"/>
        <v>194</v>
      </c>
      <c r="E494" s="32">
        <f>if(A494&lt;=Dados!$E$3,C494,C494- INDIRECT(ADDRESS(IF(A494&lt;=Dados!$E$3,1,A494-Dados!$E$3)+1,3)))</f>
        <v>2740</v>
      </c>
      <c r="F494" s="33">
        <f>Dados!$E$2-E494</f>
        <v>615384</v>
      </c>
      <c r="G494" s="34">
        <f>iferror(D495*Dados!$E$3*Dados!$E$2/(E494*F494),"Sem infectados!")</f>
        <v>1.898928457</v>
      </c>
      <c r="H494" s="32">
        <f>if(A493&lt;=Dados!$E$3,H493+Dados!$E$6*H493*(Dados!$E$2-H493)/(Dados!$E$3*Dados!$E$2),H493+Dados!$E$6*(H493-INDIRECT(ADDRESS(IF(A493&lt;=Dados!$E$3,1,A493-Dados!$E$3)+1,8)))*(Dados!$E$2-H493)/(Dados!$E$3*Dados!$E$2))</f>
        <v>99900.06988</v>
      </c>
      <c r="I494" s="35">
        <f t="shared" si="1"/>
        <v>672.3712017</v>
      </c>
      <c r="J494" s="36">
        <f t="shared" si="2"/>
        <v>124661469.4</v>
      </c>
      <c r="K494" s="16">
        <f t="shared" si="5"/>
        <v>1.057334941</v>
      </c>
    </row>
    <row r="495">
      <c r="A495" s="18">
        <v>494.0</v>
      </c>
      <c r="B495" s="30">
        <f>Dados!A496</f>
        <v>44411</v>
      </c>
      <c r="C495" s="9">
        <f>Dados!B496</f>
        <v>100296</v>
      </c>
      <c r="D495" s="31">
        <f t="shared" si="6"/>
        <v>370</v>
      </c>
      <c r="E495" s="32">
        <f>if(A495&lt;=Dados!$E$3,C495,C495- INDIRECT(ADDRESS(IF(A495&lt;=Dados!$E$3,1,A495-Dados!$E$3)+1,3)))</f>
        <v>2750</v>
      </c>
      <c r="F495" s="33">
        <f>Dados!$E$2-E495</f>
        <v>615374</v>
      </c>
      <c r="G495" s="34">
        <f>iferror(D496*Dados!$E$3*Dados!$E$2/(E495*F495),"Sem infectados!")</f>
        <v>1.810235457</v>
      </c>
      <c r="H495" s="32">
        <f>if(A494&lt;=Dados!$E$3,H494+Dados!$E$6*H494*(Dados!$E$2-H494)/(Dados!$E$3*Dados!$E$2),H494+Dados!$E$6*(H494-INDIRECT(ADDRESS(IF(A494&lt;=Dados!$E$3,1,A494-Dados!$E$3)+1,8)))*(Dados!$E$2-H494)/(Dados!$E$3*Dados!$E$2))</f>
        <v>100383.6873</v>
      </c>
      <c r="I495" s="35">
        <f t="shared" si="1"/>
        <v>7689.062951</v>
      </c>
      <c r="J495" s="36">
        <f t="shared" si="2"/>
        <v>133060610.1</v>
      </c>
      <c r="K495" s="16">
        <f t="shared" si="5"/>
        <v>1.076200712</v>
      </c>
    </row>
    <row r="496">
      <c r="A496" s="18">
        <v>495.0</v>
      </c>
      <c r="B496" s="30">
        <f>Dados!A497</f>
        <v>44412</v>
      </c>
      <c r="C496" s="9">
        <f>Dados!B497</f>
        <v>100650</v>
      </c>
      <c r="D496" s="31">
        <f t="shared" si="6"/>
        <v>354</v>
      </c>
      <c r="E496" s="32">
        <f>if(A496&lt;=Dados!$E$3,C496,C496- INDIRECT(ADDRESS(IF(A496&lt;=Dados!$E$3,1,A496-Dados!$E$3)+1,3)))</f>
        <v>2916</v>
      </c>
      <c r="F496" s="33">
        <f>Dados!$E$2-E496</f>
        <v>615208</v>
      </c>
      <c r="G496" s="34">
        <f>iferror(D497*Dados!$E$3*Dados!$E$2/(E496*F496),"Sem infectados!")</f>
        <v>1.259025874</v>
      </c>
      <c r="H496" s="32">
        <f>if(A495&lt;=Dados!$E$3,H495+Dados!$E$6*H495*(Dados!$E$2-H495)/(Dados!$E$3*Dados!$E$2),H495+Dados!$E$6*(H495-INDIRECT(ADDRESS(IF(A495&lt;=Dados!$E$3,1,A495-Dados!$E$3)+1,8)))*(Dados!$E$2-H495)/(Dados!$E$3*Dados!$E$2))</f>
        <v>100863.7043</v>
      </c>
      <c r="I496" s="35">
        <f t="shared" si="1"/>
        <v>45669.50944</v>
      </c>
      <c r="J496" s="36">
        <f t="shared" si="2"/>
        <v>141352840.6</v>
      </c>
      <c r="K496" s="16">
        <f t="shared" si="5"/>
        <v>1.072165878</v>
      </c>
    </row>
    <row r="497">
      <c r="A497" s="18">
        <v>496.0</v>
      </c>
      <c r="B497" s="30">
        <f>Dados!A498</f>
        <v>44413</v>
      </c>
      <c r="C497" s="9">
        <f>Dados!B498</f>
        <v>100911</v>
      </c>
      <c r="D497" s="31">
        <f t="shared" si="6"/>
        <v>261</v>
      </c>
      <c r="E497" s="32">
        <f>if(A497&lt;=Dados!$E$3,C497,C497- INDIRECT(ADDRESS(IF(A497&lt;=Dados!$E$3,1,A497-Dados!$E$3)+1,3)))</f>
        <v>3036</v>
      </c>
      <c r="F497" s="33">
        <f>Dados!$E$2-E497</f>
        <v>615088</v>
      </c>
      <c r="G497" s="34">
        <f>iferror(D498*Dados!$E$3*Dados!$E$2/(E497*F497),"Sem infectados!")</f>
        <v>1.260472934</v>
      </c>
      <c r="H497" s="32">
        <f>if(A496&lt;=Dados!$E$3,H496+Dados!$E$6*H496*(Dados!$E$2-H496)/(Dados!$E$3*Dados!$E$2),H496+Dados!$E$6*(H496-INDIRECT(ADDRESS(IF(A496&lt;=Dados!$E$3,1,A496-Dados!$E$3)+1,8)))*(Dados!$E$2-H496)/(Dados!$E$3*Dados!$E$2))</f>
        <v>101340.0912</v>
      </c>
      <c r="I497" s="35">
        <f t="shared" si="1"/>
        <v>184119.2833</v>
      </c>
      <c r="J497" s="36">
        <f t="shared" si="2"/>
        <v>147627118.9</v>
      </c>
      <c r="K497" s="16">
        <f t="shared" si="5"/>
        <v>1.065336635</v>
      </c>
    </row>
    <row r="498">
      <c r="A498" s="18">
        <v>497.0</v>
      </c>
      <c r="B498" s="30">
        <f>Dados!A499</f>
        <v>44414</v>
      </c>
      <c r="C498" s="9">
        <f>Dados!B499</f>
        <v>101183</v>
      </c>
      <c r="D498" s="31">
        <f t="shared" si="6"/>
        <v>272</v>
      </c>
      <c r="E498" s="32">
        <f>if(A498&lt;=Dados!$E$3,C498,C498- INDIRECT(ADDRESS(IF(A498&lt;=Dados!$E$3,1,A498-Dados!$E$3)+1,3)))</f>
        <v>3116</v>
      </c>
      <c r="F498" s="33">
        <f>Dados!$E$2-E498</f>
        <v>615008</v>
      </c>
      <c r="G498" s="34">
        <f>iferror(D499*Dados!$E$3*Dados!$E$2/(E498*F498),"Sem infectados!")</f>
        <v>0.4244761382</v>
      </c>
      <c r="H498" s="32">
        <f>if(A497&lt;=Dados!$E$3,H497+Dados!$E$6*H497*(Dados!$E$2-H497)/(Dados!$E$3*Dados!$E$2),H497+Dados!$E$6*(H497-INDIRECT(ADDRESS(IF(A497&lt;=Dados!$E$3,1,A497-Dados!$E$3)+1,8)))*(Dados!$E$2-H497)/(Dados!$E$3*Dados!$E$2))</f>
        <v>101812.8202</v>
      </c>
      <c r="I498" s="35">
        <f t="shared" si="1"/>
        <v>396673.4856</v>
      </c>
      <c r="J498" s="36">
        <f t="shared" si="2"/>
        <v>154310806.3</v>
      </c>
      <c r="K498" s="16">
        <f t="shared" si="5"/>
        <v>1.029116692</v>
      </c>
    </row>
    <row r="499">
      <c r="A499" s="18">
        <v>498.0</v>
      </c>
      <c r="B499" s="30">
        <f>Dados!A500</f>
        <v>44415</v>
      </c>
      <c r="C499" s="9">
        <f>Dados!B500</f>
        <v>101277</v>
      </c>
      <c r="D499" s="31">
        <f t="shared" si="6"/>
        <v>94</v>
      </c>
      <c r="E499" s="32">
        <f>if(A499&lt;=Dados!$E$3,C499,C499- INDIRECT(ADDRESS(IF(A499&lt;=Dados!$E$3,1,A499-Dados!$E$3)+1,3)))</f>
        <v>3129</v>
      </c>
      <c r="F499" s="33">
        <f>Dados!$E$2-E499</f>
        <v>614995</v>
      </c>
      <c r="G499" s="34">
        <f>iferror(D500*Dados!$E$3*Dados!$E$2/(E499*F499),"Sem infectados!")</f>
        <v>0.2383429792</v>
      </c>
      <c r="H499" s="32">
        <f>if(A498&lt;=Dados!$E$3,H498+Dados!$E$6*H498*(Dados!$E$2-H498)/(Dados!$E$3*Dados!$E$2),H498+Dados!$E$6*(H498-INDIRECT(ADDRESS(IF(A498&lt;=Dados!$E$3,1,A498-Dados!$E$3)+1,8)))*(Dados!$E$2-H498)/(Dados!$E$3*Dados!$E$2))</f>
        <v>102281.8646</v>
      </c>
      <c r="I499" s="35">
        <f t="shared" si="1"/>
        <v>1009752.942</v>
      </c>
      <c r="J499" s="36">
        <f t="shared" si="2"/>
        <v>156655014</v>
      </c>
      <c r="K499" s="16">
        <f t="shared" si="5"/>
        <v>0.9872787386</v>
      </c>
    </row>
    <row r="500">
      <c r="A500" s="18">
        <v>499.0</v>
      </c>
      <c r="B500" s="30">
        <f>Dados!A501</f>
        <v>44416</v>
      </c>
      <c r="C500" s="9">
        <f>Dados!B501</f>
        <v>101330</v>
      </c>
      <c r="D500" s="31">
        <f t="shared" si="6"/>
        <v>53</v>
      </c>
      <c r="E500" s="32">
        <f>if(A500&lt;=Dados!$E$3,C500,C500- INDIRECT(ADDRESS(IF(A500&lt;=Dados!$E$3,1,A500-Dados!$E$3)+1,3)))</f>
        <v>3103</v>
      </c>
      <c r="F500" s="33">
        <f>Dados!$E$2-E500</f>
        <v>615021</v>
      </c>
      <c r="G500" s="34">
        <f>iferror(D501*Dados!$E$3*Dados!$E$2/(E500*F500),"Sem infectados!")</f>
        <v>0.8978361996</v>
      </c>
      <c r="H500" s="32">
        <f>if(A499&lt;=Dados!$E$3,H499+Dados!$E$6*H499*(Dados!$E$2-H499)/(Dados!$E$3*Dados!$E$2),H499+Dados!$E$6*(H499-INDIRECT(ADDRESS(IF(A499&lt;=Dados!$E$3,1,A499-Dados!$E$3)+1,8)))*(Dados!$E$2-H499)/(Dados!$E$3*Dados!$E$2))</f>
        <v>102747.1995</v>
      </c>
      <c r="I500" s="35">
        <f t="shared" si="1"/>
        <v>2008454.389</v>
      </c>
      <c r="J500" s="36">
        <f t="shared" si="2"/>
        <v>157984539.1</v>
      </c>
      <c r="K500" s="16">
        <f t="shared" si="5"/>
        <v>0.997802252</v>
      </c>
    </row>
    <row r="501">
      <c r="A501" s="18">
        <v>500.0</v>
      </c>
      <c r="B501" s="30">
        <f>Dados!A502</f>
        <v>44417</v>
      </c>
      <c r="C501" s="9">
        <f>Dados!B502</f>
        <v>101528</v>
      </c>
      <c r="D501" s="31">
        <f t="shared" si="6"/>
        <v>198</v>
      </c>
      <c r="E501" s="32">
        <f>if(A501&lt;=Dados!$E$3,C501,C501- INDIRECT(ADDRESS(IF(A501&lt;=Dados!$E$3,1,A501-Dados!$E$3)+1,3)))</f>
        <v>3137</v>
      </c>
      <c r="F501" s="33">
        <f>Dados!$E$2-E501</f>
        <v>614987</v>
      </c>
      <c r="G501" s="34">
        <f>iferror(D502*Dados!$E$3*Dados!$E$2/(E501*F501),"Sem infectados!")</f>
        <v>1.40400135</v>
      </c>
      <c r="H501" s="32">
        <f>if(A500&lt;=Dados!$E$3,H500+Dados!$E$6*H500*(Dados!$E$2-H500)/(Dados!$E$3*Dados!$E$2),H500+Dados!$E$6*(H500-INDIRECT(ADDRESS(IF(A500&lt;=Dados!$E$3,1,A500-Dados!$E$3)+1,8)))*(Dados!$E$2-H500)/(Dados!$E$3*Dados!$E$2))</f>
        <v>103208.8012</v>
      </c>
      <c r="I501" s="35">
        <f t="shared" si="1"/>
        <v>2825092.549</v>
      </c>
      <c r="J501" s="36">
        <f t="shared" si="2"/>
        <v>163001142.4</v>
      </c>
      <c r="K501" s="16">
        <f t="shared" si="5"/>
        <v>1.035901967</v>
      </c>
    </row>
    <row r="502">
      <c r="A502" s="18">
        <v>501.0</v>
      </c>
      <c r="B502" s="30">
        <f>Dados!A503</f>
        <v>44418</v>
      </c>
      <c r="C502" s="9">
        <f>Dados!B503</f>
        <v>101841</v>
      </c>
      <c r="D502" s="31">
        <f t="shared" si="6"/>
        <v>313</v>
      </c>
      <c r="E502" s="32">
        <f>if(A502&lt;=Dados!$E$3,C502,C502- INDIRECT(ADDRESS(IF(A502&lt;=Dados!$E$3,1,A502-Dados!$E$3)+1,3)))</f>
        <v>3185</v>
      </c>
      <c r="F502" s="33">
        <f>Dados!$E$2-E502</f>
        <v>614939</v>
      </c>
      <c r="G502" s="34">
        <f>iferror(D503*Dados!$E$3*Dados!$E$2/(E502*F502),"Sem infectados!")</f>
        <v>1.488990987</v>
      </c>
      <c r="H502" s="32">
        <f>if(A501&lt;=Dados!$E$3,H501+Dados!$E$6*H501*(Dados!$E$2-H501)/(Dados!$E$3*Dados!$E$2),H501+Dados!$E$6*(H501-INDIRECT(ADDRESS(IF(A501&lt;=Dados!$E$3,1,A501-Dados!$E$3)+1,8)))*(Dados!$E$2-H501)/(Dados!$E$3*Dados!$E$2))</f>
        <v>103666.6475</v>
      </c>
      <c r="I502" s="35">
        <f t="shared" si="1"/>
        <v>3332988.914</v>
      </c>
      <c r="J502" s="36">
        <f t="shared" si="2"/>
        <v>171091372.4</v>
      </c>
      <c r="K502" s="16">
        <f t="shared" si="5"/>
        <v>1.044253715</v>
      </c>
    </row>
    <row r="503">
      <c r="A503" s="18">
        <v>502.0</v>
      </c>
      <c r="B503" s="30">
        <f>Dados!A504</f>
        <v>44419</v>
      </c>
      <c r="C503" s="9">
        <f>Dados!B504</f>
        <v>102178</v>
      </c>
      <c r="D503" s="31">
        <f t="shared" si="6"/>
        <v>337</v>
      </c>
      <c r="E503" s="32">
        <f>if(A503&lt;=Dados!$E$3,C503,C503- INDIRECT(ADDRESS(IF(A503&lt;=Dados!$E$3,1,A503-Dados!$E$3)+1,3)))</f>
        <v>3155</v>
      </c>
      <c r="F503" s="33">
        <f>Dados!$E$2-E503</f>
        <v>614969</v>
      </c>
      <c r="G503" s="34">
        <f>iferror(D504*Dados!$E$3*Dados!$E$2/(E503*F503),"Sem infectados!")</f>
        <v>1.306828734</v>
      </c>
      <c r="H503" s="32">
        <f>if(A502&lt;=Dados!$E$3,H502+Dados!$E$6*H502*(Dados!$E$2-H502)/(Dados!$E$3*Dados!$E$2),H502+Dados!$E$6*(H502-INDIRECT(ADDRESS(IF(A502&lt;=Dados!$E$3,1,A502-Dados!$E$3)+1,8)))*(Dados!$E$2-H502)/(Dados!$E$3*Dados!$E$2))</f>
        <v>104120.7179</v>
      </c>
      <c r="I503" s="35">
        <f t="shared" si="1"/>
        <v>3774152.894</v>
      </c>
      <c r="J503" s="36">
        <f t="shared" si="2"/>
        <v>180020989.5</v>
      </c>
      <c r="K503" s="16">
        <f t="shared" si="5"/>
        <v>1.038402239</v>
      </c>
    </row>
    <row r="504">
      <c r="A504" s="18">
        <v>503.0</v>
      </c>
      <c r="B504" s="30">
        <f>Dados!A505</f>
        <v>44420</v>
      </c>
      <c r="C504" s="9">
        <f>Dados!B505</f>
        <v>102471</v>
      </c>
      <c r="D504" s="31">
        <f t="shared" si="6"/>
        <v>293</v>
      </c>
      <c r="E504" s="32">
        <f>if(A504&lt;=Dados!$E$3,C504,C504- INDIRECT(ADDRESS(IF(A504&lt;=Dados!$E$3,1,A504-Dados!$E$3)+1,3)))</f>
        <v>3172</v>
      </c>
      <c r="F504" s="33">
        <f>Dados!$E$2-E504</f>
        <v>614952</v>
      </c>
      <c r="G504" s="34">
        <f>iferror(D505*Dados!$E$3*Dados!$E$2/(E504*F504),"Sem infectados!")</f>
        <v>1.339788322</v>
      </c>
      <c r="H504" s="32">
        <f>if(A503&lt;=Dados!$E$3,H503+Dados!$E$6*H503*(Dados!$E$2-H503)/(Dados!$E$3*Dados!$E$2),H503+Dados!$E$6*(H503-INDIRECT(ADDRESS(IF(A503&lt;=Dados!$E$3,1,A503-Dados!$E$3)+1,8)))*(Dados!$E$2-H503)/(Dados!$E$3*Dados!$E$2))</f>
        <v>104570.9931</v>
      </c>
      <c r="I504" s="35">
        <f t="shared" si="1"/>
        <v>4409970.832</v>
      </c>
      <c r="J504" s="36">
        <f t="shared" si="2"/>
        <v>187969311.9</v>
      </c>
      <c r="K504" s="16">
        <f t="shared" si="5"/>
        <v>1.042585089</v>
      </c>
    </row>
    <row r="505">
      <c r="A505" s="18">
        <v>504.0</v>
      </c>
      <c r="B505" s="30">
        <f>Dados!A506</f>
        <v>44421</v>
      </c>
      <c r="C505" s="9">
        <f>Dados!B506</f>
        <v>102773</v>
      </c>
      <c r="D505" s="31">
        <f t="shared" si="6"/>
        <v>302</v>
      </c>
      <c r="E505" s="32">
        <f>if(A505&lt;=Dados!$E$3,C505,C505- INDIRECT(ADDRESS(IF(A505&lt;=Dados!$E$3,1,A505-Dados!$E$3)+1,3)))</f>
        <v>3167</v>
      </c>
      <c r="F505" s="33">
        <f>Dados!$E$2-E505</f>
        <v>614957</v>
      </c>
      <c r="G505" s="34">
        <f>iferror(D506*Dados!$E$3*Dados!$E$2/(E505*F505),"Sem infectados!")</f>
        <v>0.4354486063</v>
      </c>
      <c r="H505" s="32">
        <f>if(A504&lt;=Dados!$E$3,H504+Dados!$E$6*H504*(Dados!$E$2-H504)/(Dados!$E$3*Dados!$E$2),H504+Dados!$E$6*(H504-INDIRECT(ADDRESS(IF(A504&lt;=Dados!$E$3,1,A504-Dados!$E$3)+1,8)))*(Dados!$E$2-H504)/(Dados!$E$3*Dados!$E$2))</f>
        <v>105017.4551</v>
      </c>
      <c r="I505" s="35">
        <f t="shared" si="1"/>
        <v>5037578.802</v>
      </c>
      <c r="J505" s="36">
        <f t="shared" si="2"/>
        <v>196341470.7</v>
      </c>
      <c r="K505" s="16">
        <f t="shared" si="5"/>
        <v>1.005900379</v>
      </c>
    </row>
    <row r="506">
      <c r="A506" s="18">
        <v>505.0</v>
      </c>
      <c r="B506" s="30">
        <f>Dados!A507</f>
        <v>44422</v>
      </c>
      <c r="C506" s="9">
        <f>Dados!B507</f>
        <v>102871</v>
      </c>
      <c r="D506" s="31">
        <f t="shared" si="6"/>
        <v>98</v>
      </c>
      <c r="E506" s="32">
        <f>if(A506&lt;=Dados!$E$3,C506,C506- INDIRECT(ADDRESS(IF(A506&lt;=Dados!$E$3,1,A506-Dados!$E$3)+1,3)))</f>
        <v>3175</v>
      </c>
      <c r="F506" s="33">
        <f>Dados!$E$2-E506</f>
        <v>614949</v>
      </c>
      <c r="G506" s="34">
        <f>iferror(D507*Dados!$E$3*Dados!$E$2/(E506*F506),"Sem infectados!")</f>
        <v>0.1063731584</v>
      </c>
      <c r="H506" s="32">
        <f>if(A505&lt;=Dados!$E$3,H505+Dados!$E$6*H505*(Dados!$E$2-H505)/(Dados!$E$3*Dados!$E$2),H505+Dados!$E$6*(H505-INDIRECT(ADDRESS(IF(A505&lt;=Dados!$E$3,1,A505-Dados!$E$3)+1,8)))*(Dados!$E$2-H505)/(Dados!$E$3*Dados!$E$2))</f>
        <v>105460.0877</v>
      </c>
      <c r="I506" s="35">
        <f t="shared" si="1"/>
        <v>6703375.073</v>
      </c>
      <c r="J506" s="36">
        <f t="shared" si="2"/>
        <v>199097463.9</v>
      </c>
      <c r="K506" s="16">
        <f t="shared" si="5"/>
        <v>0.9692847622</v>
      </c>
    </row>
    <row r="507">
      <c r="A507" s="18">
        <v>506.0</v>
      </c>
      <c r="B507" s="30">
        <f>Dados!A508</f>
        <v>44423</v>
      </c>
      <c r="C507" s="9">
        <f>Dados!B508</f>
        <v>102895</v>
      </c>
      <c r="D507" s="31">
        <f t="shared" si="6"/>
        <v>24</v>
      </c>
      <c r="E507" s="32">
        <f>if(A507&lt;=Dados!$E$3,C507,C507- INDIRECT(ADDRESS(IF(A507&lt;=Dados!$E$3,1,A507-Dados!$E$3)+1,3)))</f>
        <v>3163</v>
      </c>
      <c r="F507" s="33">
        <f>Dados!$E$2-E507</f>
        <v>614961</v>
      </c>
      <c r="G507" s="34">
        <f>iferror(D508*Dados!$E$3*Dados!$E$2/(E507*F507),"Sem infectados!")</f>
        <v>0.9698696505</v>
      </c>
      <c r="H507" s="32">
        <f>if(A506&lt;=Dados!$E$3,H506+Dados!$E$6*H506*(Dados!$E$2-H506)/(Dados!$E$3*Dados!$E$2),H506+Dados!$E$6*(H506-INDIRECT(ADDRESS(IF(A506&lt;=Dados!$E$3,1,A506-Dados!$E$3)+1,8)))*(Dados!$E$2-H506)/(Dados!$E$3*Dados!$E$2))</f>
        <v>105898.8757</v>
      </c>
      <c r="I507" s="35">
        <f t="shared" si="1"/>
        <v>9023269.339</v>
      </c>
      <c r="J507" s="36">
        <f t="shared" si="2"/>
        <v>199775329.1</v>
      </c>
      <c r="K507" s="16">
        <f t="shared" si="5"/>
        <v>0.9822936885</v>
      </c>
    </row>
    <row r="508">
      <c r="A508" s="18">
        <v>507.0</v>
      </c>
      <c r="B508" s="30">
        <f>Dados!A509</f>
        <v>44424</v>
      </c>
      <c r="C508" s="9">
        <f>Dados!B509</f>
        <v>103113</v>
      </c>
      <c r="D508" s="31">
        <f t="shared" si="6"/>
        <v>218</v>
      </c>
      <c r="E508" s="32">
        <f>if(A508&lt;=Dados!$E$3,C508,C508- INDIRECT(ADDRESS(IF(A508&lt;=Dados!$E$3,1,A508-Dados!$E$3)+1,3)))</f>
        <v>3187</v>
      </c>
      <c r="F508" s="33">
        <f>Dados!$E$2-E508</f>
        <v>614937</v>
      </c>
      <c r="G508" s="34">
        <f>iferror(D509*Dados!$E$3*Dados!$E$2/(E508*F508),"Sem infectados!")</f>
        <v>1.355593036</v>
      </c>
      <c r="H508" s="32">
        <f>if(A507&lt;=Dados!$E$3,H507+Dados!$E$6*H507*(Dados!$E$2-H507)/(Dados!$E$3*Dados!$E$2),H507+Dados!$E$6*(H507-INDIRECT(ADDRESS(IF(A507&lt;=Dados!$E$3,1,A507-Dados!$E$3)+1,8)))*(Dados!$E$2-H507)/(Dados!$E$3*Dados!$E$2))</f>
        <v>106333.8055</v>
      </c>
      <c r="I508" s="35">
        <f t="shared" si="1"/>
        <v>10373588.35</v>
      </c>
      <c r="J508" s="36">
        <f t="shared" si="2"/>
        <v>205985359.9</v>
      </c>
      <c r="K508" s="16">
        <f t="shared" si="5"/>
        <v>1.024900633</v>
      </c>
    </row>
    <row r="509">
      <c r="A509" s="18">
        <v>508.0</v>
      </c>
      <c r="B509" s="30">
        <f>Dados!A510</f>
        <v>44425</v>
      </c>
      <c r="C509" s="9">
        <f>Dados!B510</f>
        <v>103420</v>
      </c>
      <c r="D509" s="31">
        <f t="shared" si="6"/>
        <v>307</v>
      </c>
      <c r="E509" s="32">
        <f>if(A509&lt;=Dados!$E$3,C509,C509- INDIRECT(ADDRESS(IF(A509&lt;=Dados!$E$3,1,A509-Dados!$E$3)+1,3)))</f>
        <v>3124</v>
      </c>
      <c r="F509" s="33">
        <f>Dados!$E$2-E509</f>
        <v>615000</v>
      </c>
      <c r="G509" s="34">
        <f>iferror(D510*Dados!$E$3*Dados!$E$2/(E509*F509),"Sem infectados!")</f>
        <v>1.337746891</v>
      </c>
      <c r="H509" s="32">
        <f>if(A508&lt;=Dados!$E$3,H508+Dados!$E$6*H508*(Dados!$E$2-H508)/(Dados!$E$3*Dados!$E$2),H508+Dados!$E$6*(H508-INDIRECT(ADDRESS(IF(A508&lt;=Dados!$E$3,1,A508-Dados!$E$3)+1,8)))*(Dados!$E$2-H508)/(Dados!$E$3*Dados!$E$2))</f>
        <v>106764.8649</v>
      </c>
      <c r="I509" s="35">
        <f t="shared" si="1"/>
        <v>11188120.89</v>
      </c>
      <c r="J509" s="36">
        <f t="shared" si="2"/>
        <v>214891853.7</v>
      </c>
      <c r="K509" s="16">
        <f t="shared" si="5"/>
        <v>1.028944757</v>
      </c>
    </row>
    <row r="510">
      <c r="A510" s="18">
        <v>509.0</v>
      </c>
      <c r="B510" s="30">
        <f>Dados!A511</f>
        <v>44426</v>
      </c>
      <c r="C510" s="9">
        <f>Dados!B511</f>
        <v>103717</v>
      </c>
      <c r="D510" s="31">
        <f t="shared" si="6"/>
        <v>297</v>
      </c>
      <c r="E510" s="32">
        <f>if(A510&lt;=Dados!$E$3,C510,C510- INDIRECT(ADDRESS(IF(A510&lt;=Dados!$E$3,1,A510-Dados!$E$3)+1,3)))</f>
        <v>3067</v>
      </c>
      <c r="F510" s="33">
        <f>Dados!$E$2-E510</f>
        <v>615057</v>
      </c>
      <c r="G510" s="34">
        <f>iferror(D511*Dados!$E$3*Dados!$E$2/(E510*F510),"Sem infectados!")</f>
        <v>1.224858053</v>
      </c>
      <c r="H510" s="32">
        <f>if(A509&lt;=Dados!$E$3,H509+Dados!$E$6*H509*(Dados!$E$2-H509)/(Dados!$E$3*Dados!$E$2),H509+Dados!$E$6*(H509-INDIRECT(ADDRESS(IF(A509&lt;=Dados!$E$3,1,A509-Dados!$E$3)+1,8)))*(Dados!$E$2-H509)/(Dados!$E$3*Dados!$E$2))</f>
        <v>107192.0427</v>
      </c>
      <c r="I510" s="35">
        <f t="shared" si="1"/>
        <v>12075921.65</v>
      </c>
      <c r="J510" s="36">
        <f t="shared" si="2"/>
        <v>223687621.6</v>
      </c>
      <c r="K510" s="16">
        <f t="shared" si="5"/>
        <v>1.015757385</v>
      </c>
    </row>
    <row r="511">
      <c r="A511" s="18">
        <v>510.0</v>
      </c>
      <c r="B511" s="30">
        <f>Dados!A512</f>
        <v>44427</v>
      </c>
      <c r="C511" s="9">
        <f>Dados!B512</f>
        <v>103984</v>
      </c>
      <c r="D511" s="31">
        <f t="shared" si="6"/>
        <v>267</v>
      </c>
      <c r="E511" s="32">
        <f>if(A511&lt;=Dados!$E$3,C511,C511- INDIRECT(ADDRESS(IF(A511&lt;=Dados!$E$3,1,A511-Dados!$E$3)+1,3)))</f>
        <v>3073</v>
      </c>
      <c r="F511" s="33">
        <f>Dados!$E$2-E511</f>
        <v>615051</v>
      </c>
      <c r="G511" s="34">
        <f>iferror(D512*Dados!$E$3*Dados!$E$2/(E511*F511),"Sem infectados!")</f>
        <v>1.236214169</v>
      </c>
      <c r="H511" s="32">
        <f>if(A510&lt;=Dados!$E$3,H510+Dados!$E$6*H510*(Dados!$E$2-H510)/(Dados!$E$3*Dados!$E$2),H510+Dados!$E$6*(H510-INDIRECT(ADDRESS(IF(A510&lt;=Dados!$E$3,1,A510-Dados!$E$3)+1,8)))*(Dados!$E$2-H510)/(Dados!$E$3*Dados!$E$2))</f>
        <v>107615.3294</v>
      </c>
      <c r="I511" s="35">
        <f t="shared" si="1"/>
        <v>13186553.06</v>
      </c>
      <c r="J511" s="36">
        <f t="shared" si="2"/>
        <v>231745516.1</v>
      </c>
      <c r="K511" s="16">
        <f t="shared" si="5"/>
        <v>1.029550061</v>
      </c>
    </row>
    <row r="512">
      <c r="A512" s="18">
        <v>511.0</v>
      </c>
      <c r="B512" s="30">
        <f>Dados!A513</f>
        <v>44428</v>
      </c>
      <c r="C512" s="9">
        <f>Dados!B513</f>
        <v>104254</v>
      </c>
      <c r="D512" s="31">
        <f t="shared" si="6"/>
        <v>270</v>
      </c>
      <c r="E512" s="32">
        <f>if(A512&lt;=Dados!$E$3,C512,C512- INDIRECT(ADDRESS(IF(A512&lt;=Dados!$E$3,1,A512-Dados!$E$3)+1,3)))</f>
        <v>3071</v>
      </c>
      <c r="F512" s="33">
        <f>Dados!$E$2-E512</f>
        <v>615053</v>
      </c>
      <c r="G512" s="34">
        <f>iferror(D513*Dados!$E$3*Dados!$E$2/(E512*F512),"Sem infectados!")</f>
        <v>0.3756861085</v>
      </c>
      <c r="H512" s="32">
        <f>if(A511&lt;=Dados!$E$3,H511+Dados!$E$6*H511*(Dados!$E$2-H511)/(Dados!$E$3*Dados!$E$2),H511+Dados!$E$6*(H511-INDIRECT(ADDRESS(IF(A511&lt;=Dados!$E$3,1,A511-Dados!$E$3)+1,8)))*(Dados!$E$2-H511)/(Dados!$E$3*Dados!$E$2))</f>
        <v>108034.7166</v>
      </c>
      <c r="I512" s="35">
        <f t="shared" si="1"/>
        <v>14293817.99</v>
      </c>
      <c r="J512" s="36">
        <f t="shared" si="2"/>
        <v>240038938.7</v>
      </c>
      <c r="K512" s="16">
        <f t="shared" si="5"/>
        <v>1.020876197</v>
      </c>
    </row>
    <row r="513">
      <c r="A513" s="18">
        <v>512.0</v>
      </c>
      <c r="B513" s="30">
        <f>Dados!A514</f>
        <v>44429</v>
      </c>
      <c r="C513" s="9">
        <f>Dados!B514</f>
        <v>104336</v>
      </c>
      <c r="D513" s="31">
        <f t="shared" si="6"/>
        <v>82</v>
      </c>
      <c r="E513" s="32">
        <f>if(A513&lt;=Dados!$E$3,C513,C513- INDIRECT(ADDRESS(IF(A513&lt;=Dados!$E$3,1,A513-Dados!$E$3)+1,3)))</f>
        <v>3059</v>
      </c>
      <c r="F513" s="33">
        <f>Dados!$E$2-E513</f>
        <v>615065</v>
      </c>
      <c r="G513" s="34">
        <f>iferror(D514*Dados!$E$3*Dados!$E$2/(E513*F513),"Sem infectados!")</f>
        <v>0.1839768344</v>
      </c>
      <c r="H513" s="32">
        <f>if(A512&lt;=Dados!$E$3,H512+Dados!$E$6*H512*(Dados!$E$2-H512)/(Dados!$E$3*Dados!$E$2),H512+Dados!$E$6*(H512-INDIRECT(ADDRESS(IF(A512&lt;=Dados!$E$3,1,A512-Dados!$E$3)+1,8)))*(Dados!$E$2-H512)/(Dados!$E$3*Dados!$E$2))</f>
        <v>108450.1973</v>
      </c>
      <c r="I513" s="35">
        <f t="shared" si="1"/>
        <v>16926619.22</v>
      </c>
      <c r="J513" s="36">
        <f t="shared" si="2"/>
        <v>242586545.9</v>
      </c>
      <c r="K513" s="16">
        <f t="shared" si="5"/>
        <v>0.9966642502</v>
      </c>
    </row>
    <row r="514">
      <c r="A514" s="18">
        <v>513.0</v>
      </c>
      <c r="B514" s="30">
        <f>Dados!A515</f>
        <v>44430</v>
      </c>
      <c r="C514" s="9">
        <f>Dados!B515</f>
        <v>104376</v>
      </c>
      <c r="D514" s="31">
        <f t="shared" si="6"/>
        <v>40</v>
      </c>
      <c r="E514" s="32">
        <f>if(A514&lt;=Dados!$E$3,C514,C514- INDIRECT(ADDRESS(IF(A514&lt;=Dados!$E$3,1,A514-Dados!$E$3)+1,3)))</f>
        <v>3046</v>
      </c>
      <c r="F514" s="33">
        <f>Dados!$E$2-E514</f>
        <v>615078</v>
      </c>
      <c r="G514" s="34">
        <f>iferror(D515*Dados!$E$3*Dados!$E$2/(E514*F514),"Sem infectados!")</f>
        <v>0.8498873645</v>
      </c>
      <c r="H514" s="32">
        <f>if(A513&lt;=Dados!$E$3,H513+Dados!$E$6*H513*(Dados!$E$2-H513)/(Dados!$E$3*Dados!$E$2),H513+Dados!$E$6*(H513-INDIRECT(ADDRESS(IF(A513&lt;=Dados!$E$3,1,A513-Dados!$E$3)+1,8)))*(Dados!$E$2-H513)/(Dados!$E$3*Dados!$E$2))</f>
        <v>108861.7656</v>
      </c>
      <c r="I514" s="35">
        <f t="shared" si="1"/>
        <v>20122093.1</v>
      </c>
      <c r="J514" s="36">
        <f t="shared" si="2"/>
        <v>243834161.1</v>
      </c>
      <c r="K514" s="16">
        <f t="shared" si="5"/>
        <v>1.011752475</v>
      </c>
    </row>
    <row r="515">
      <c r="A515" s="18">
        <v>514.0</v>
      </c>
      <c r="B515" s="30">
        <f>Dados!A516</f>
        <v>44431</v>
      </c>
      <c r="C515" s="9">
        <f>Dados!B516</f>
        <v>104560</v>
      </c>
      <c r="D515" s="31">
        <f t="shared" si="6"/>
        <v>184</v>
      </c>
      <c r="E515" s="32">
        <f>if(A515&lt;=Dados!$E$3,C515,C515- INDIRECT(ADDRESS(IF(A515&lt;=Dados!$E$3,1,A515-Dados!$E$3)+1,3)))</f>
        <v>3032</v>
      </c>
      <c r="F515" s="33">
        <f>Dados!$E$2-E515</f>
        <v>615092</v>
      </c>
      <c r="G515" s="34">
        <f>iferror(D516*Dados!$E$3*Dados!$E$2/(E515*F515),"Sem infectados!")</f>
        <v>1.429173922</v>
      </c>
      <c r="H515" s="32">
        <f>if(A514&lt;=Dados!$E$3,H514+Dados!$E$6*H514*(Dados!$E$2-H514)/(Dados!$E$3*Dados!$E$2),H514+Dados!$E$6*(H514-INDIRECT(ADDRESS(IF(A514&lt;=Dados!$E$3,1,A514-Dados!$E$3)+1,8)))*(Dados!$E$2-H514)/(Dados!$E$3*Dados!$E$2))</f>
        <v>109269.417</v>
      </c>
      <c r="I515" s="35">
        <f t="shared" si="1"/>
        <v>22178608.87</v>
      </c>
      <c r="J515" s="36">
        <f t="shared" si="2"/>
        <v>249614407</v>
      </c>
      <c r="K515" s="16">
        <f t="shared" si="5"/>
        <v>1.046309199</v>
      </c>
    </row>
    <row r="516">
      <c r="A516" s="18">
        <v>515.0</v>
      </c>
      <c r="B516" s="30">
        <f>Dados!A517</f>
        <v>44432</v>
      </c>
      <c r="C516" s="9">
        <f>Dados!B517</f>
        <v>104868</v>
      </c>
      <c r="D516" s="31">
        <f t="shared" si="6"/>
        <v>308</v>
      </c>
      <c r="E516" s="32">
        <f>if(A516&lt;=Dados!$E$3,C516,C516- INDIRECT(ADDRESS(IF(A516&lt;=Dados!$E$3,1,A516-Dados!$E$3)+1,3)))</f>
        <v>3027</v>
      </c>
      <c r="F516" s="33">
        <f>Dados!$E$2-E516</f>
        <v>615097</v>
      </c>
      <c r="G516" s="34">
        <f>iferror(D517*Dados!$E$3*Dados!$E$2/(E516*F516),"Sem infectados!")</f>
        <v>1.175893889</v>
      </c>
      <c r="H516" s="32">
        <f>if(A515&lt;=Dados!$E$3,H515+Dados!$E$6*H515*(Dados!$E$2-H515)/(Dados!$E$3*Dados!$E$2),H515+Dados!$E$6*(H515-INDIRECT(ADDRESS(IF(A515&lt;=Dados!$E$3,1,A515-Dados!$E$3)+1,8)))*(Dados!$E$2-H515)/(Dados!$E$3*Dados!$E$2))</f>
        <v>109673.1482</v>
      </c>
      <c r="I516" s="35">
        <f t="shared" si="1"/>
        <v>23089449.55</v>
      </c>
      <c r="J516" s="36">
        <f t="shared" si="2"/>
        <v>259441572.1</v>
      </c>
      <c r="K516" s="16">
        <f t="shared" si="5"/>
        <v>1.058593266</v>
      </c>
    </row>
    <row r="517">
      <c r="A517" s="18">
        <v>516.0</v>
      </c>
      <c r="B517" s="30">
        <f>Dados!A518</f>
        <v>44433</v>
      </c>
      <c r="C517" s="9">
        <f>Dados!B518</f>
        <v>105121</v>
      </c>
      <c r="D517" s="31">
        <f t="shared" si="6"/>
        <v>253</v>
      </c>
      <c r="E517" s="32">
        <f>if(A517&lt;=Dados!$E$3,C517,C517- INDIRECT(ADDRESS(IF(A517&lt;=Dados!$E$3,1,A517-Dados!$E$3)+1,3)))</f>
        <v>2943</v>
      </c>
      <c r="F517" s="33">
        <f>Dados!$E$2-E517</f>
        <v>615181</v>
      </c>
      <c r="G517" s="34">
        <f>iferror(D518*Dados!$E$3*Dados!$E$2/(E517*F517),"Sem infectados!")</f>
        <v>1.367025133</v>
      </c>
      <c r="H517" s="32">
        <f>if(A516&lt;=Dados!$E$3,H516+Dados!$E$6*H516*(Dados!$E$2-H516)/(Dados!$E$3*Dados!$E$2),H516+Dados!$E$6*(H516-INDIRECT(ADDRESS(IF(A516&lt;=Dados!$E$3,1,A516-Dados!$E$3)+1,8)))*(Dados!$E$2-H516)/(Dados!$E$3*Dados!$E$2))</f>
        <v>110072.9571</v>
      </c>
      <c r="I517" s="35">
        <f t="shared" si="1"/>
        <v>24521878.63</v>
      </c>
      <c r="J517" s="36">
        <f t="shared" si="2"/>
        <v>267655819.3</v>
      </c>
      <c r="K517" s="16">
        <f t="shared" si="5"/>
        <v>1.059298673</v>
      </c>
    </row>
    <row r="518">
      <c r="A518" s="18">
        <v>517.0</v>
      </c>
      <c r="B518" s="30">
        <f>Dados!A519</f>
        <v>44434</v>
      </c>
      <c r="C518" s="9">
        <f>Dados!B519</f>
        <v>105407</v>
      </c>
      <c r="D518" s="31">
        <f t="shared" si="6"/>
        <v>286</v>
      </c>
      <c r="E518" s="32">
        <f>if(A518&lt;=Dados!$E$3,C518,C518- INDIRECT(ADDRESS(IF(A518&lt;=Dados!$E$3,1,A518-Dados!$E$3)+1,3)))</f>
        <v>2936</v>
      </c>
      <c r="F518" s="33">
        <f>Dados!$E$2-E518</f>
        <v>615188</v>
      </c>
      <c r="G518" s="34">
        <f>iferror(D519*Dados!$E$3*Dados!$E$2/(E518*F518),"Sem infectados!")</f>
        <v>1.47567409</v>
      </c>
      <c r="H518" s="32">
        <f>if(A517&lt;=Dados!$E$3,H517+Dados!$E$6*H517*(Dados!$E$2-H517)/(Dados!$E$3*Dados!$E$2),H517+Dados!$E$6*(H517-INDIRECT(ADDRESS(IF(A517&lt;=Dados!$E$3,1,A517-Dados!$E$3)+1,8)))*(Dados!$E$2-H517)/(Dados!$E$3*Dados!$E$2))</f>
        <v>110468.8425</v>
      </c>
      <c r="I518" s="35">
        <f t="shared" si="1"/>
        <v>25622249.82</v>
      </c>
      <c r="J518" s="36">
        <f t="shared" si="2"/>
        <v>277095644</v>
      </c>
      <c r="K518" s="16">
        <f t="shared" si="5"/>
        <v>1.045497433</v>
      </c>
    </row>
    <row r="519">
      <c r="A519" s="18">
        <v>518.0</v>
      </c>
      <c r="B519" s="30">
        <f>Dados!A520</f>
        <v>44435</v>
      </c>
      <c r="C519" s="9">
        <f>Dados!B520</f>
        <v>105715</v>
      </c>
      <c r="D519" s="31">
        <f t="shared" si="6"/>
        <v>308</v>
      </c>
      <c r="E519" s="32">
        <f>if(A519&lt;=Dados!$E$3,C519,C519- INDIRECT(ADDRESS(IF(A519&lt;=Dados!$E$3,1,A519-Dados!$E$3)+1,3)))</f>
        <v>2942</v>
      </c>
      <c r="F519" s="33">
        <f>Dados!$E$2-E519</f>
        <v>615182</v>
      </c>
      <c r="G519" s="34">
        <f>iferror(D520*Dados!$E$3*Dados!$E$2/(E519*F519),"Sem infectados!")</f>
        <v>0</v>
      </c>
      <c r="H519" s="32">
        <f>if(A518&lt;=Dados!$E$3,H518+Dados!$E$6*H518*(Dados!$E$2-H518)/(Dados!$E$3*Dados!$E$2),H518+Dados!$E$6*(H518-INDIRECT(ADDRESS(IF(A518&lt;=Dados!$E$3,1,A518-Dados!$E$3)+1,8)))*(Dados!$E$2-H518)/(Dados!$E$3*Dados!$E$2))</f>
        <v>110860.8049</v>
      </c>
      <c r="I519" s="35">
        <f t="shared" si="1"/>
        <v>26479307.79</v>
      </c>
      <c r="J519" s="36">
        <f t="shared" si="2"/>
        <v>287444561.1</v>
      </c>
      <c r="K519" s="16">
        <f t="shared" si="5"/>
        <v>0.9999359866</v>
      </c>
    </row>
    <row r="520">
      <c r="A520" s="18">
        <v>519.0</v>
      </c>
      <c r="B520" s="30">
        <f>Dados!A521</f>
        <v>44436</v>
      </c>
      <c r="C520" s="9">
        <f>Dados!B521</f>
        <v>105715</v>
      </c>
      <c r="D520" s="31">
        <f t="shared" si="6"/>
        <v>0</v>
      </c>
      <c r="E520" s="32">
        <f>if(A520&lt;=Dados!$E$3,C520,C520- INDIRECT(ADDRESS(IF(A520&lt;=Dados!$E$3,1,A520-Dados!$E$3)+1,3)))</f>
        <v>2844</v>
      </c>
      <c r="F520" s="33">
        <f>Dados!$E$2-E520</f>
        <v>615280</v>
      </c>
      <c r="G520" s="34">
        <f>iferror(D521*Dados!$E$3*Dados!$E$2/(E520*F520),"Sem infectados!")</f>
        <v>0.8604992574</v>
      </c>
      <c r="H520" s="32">
        <f>if(A519&lt;=Dados!$E$3,H519+Dados!$E$6*H519*(Dados!$E$2-H519)/(Dados!$E$3*Dados!$E$2),H519+Dados!$E$6*(H519-INDIRECT(ADDRESS(IF(A519&lt;=Dados!$E$3,1,A519-Dados!$E$3)+1,8)))*(Dados!$E$2-H519)/(Dados!$E$3*Dados!$E$2))</f>
        <v>111248.8454</v>
      </c>
      <c r="I520" s="35">
        <f t="shared" si="1"/>
        <v>30623444.95</v>
      </c>
      <c r="J520" s="36">
        <f t="shared" si="2"/>
        <v>287444561.1</v>
      </c>
      <c r="K520" s="16">
        <f t="shared" si="5"/>
        <v>0.9770179967</v>
      </c>
    </row>
    <row r="521">
      <c r="A521" s="18">
        <v>520.0</v>
      </c>
      <c r="B521" s="30">
        <f>Dados!A522</f>
        <v>44437</v>
      </c>
      <c r="C521" s="9">
        <f>Dados!B522</f>
        <v>105889</v>
      </c>
      <c r="D521" s="31">
        <f t="shared" si="6"/>
        <v>174</v>
      </c>
      <c r="E521" s="32">
        <f>if(A521&lt;=Dados!$E$3,C521,C521- INDIRECT(ADDRESS(IF(A521&lt;=Dados!$E$3,1,A521-Dados!$E$3)+1,3)))</f>
        <v>2994</v>
      </c>
      <c r="F521" s="33">
        <f>Dados!$E$2-E521</f>
        <v>615130</v>
      </c>
      <c r="G521" s="34">
        <f>iferror(D522*Dados!$E$3*Dados!$E$2/(E521*F521),"Sem infectados!")</f>
        <v>1.306260318</v>
      </c>
      <c r="H521" s="32">
        <f>if(A520&lt;=Dados!$E$3,H520+Dados!$E$6*H520*(Dados!$E$2-H520)/(Dados!$E$3*Dados!$E$2),H520+Dados!$E$6*(H520-INDIRECT(ADDRESS(IF(A520&lt;=Dados!$E$3,1,A520-Dados!$E$3)+1,8)))*(Dados!$E$2-H520)/(Dados!$E$3*Dados!$E$2))</f>
        <v>111632.9666</v>
      </c>
      <c r="I521" s="35">
        <f t="shared" si="1"/>
        <v>32993151.89</v>
      </c>
      <c r="J521" s="36">
        <f t="shared" si="2"/>
        <v>293374895.2</v>
      </c>
      <c r="K521" s="16">
        <f t="shared" si="5"/>
        <v>1.005661239</v>
      </c>
    </row>
    <row r="522">
      <c r="A522" s="18">
        <v>521.0</v>
      </c>
      <c r="B522" s="30">
        <f>Dados!A523</f>
        <v>44438</v>
      </c>
      <c r="C522" s="9">
        <f>Dados!B523</f>
        <v>106167</v>
      </c>
      <c r="D522" s="31">
        <f t="shared" si="6"/>
        <v>278</v>
      </c>
      <c r="E522" s="32">
        <f>if(A522&lt;=Dados!$E$3,C522,C522- INDIRECT(ADDRESS(IF(A522&lt;=Dados!$E$3,1,A522-Dados!$E$3)+1,3)))</f>
        <v>3054</v>
      </c>
      <c r="F522" s="33">
        <f>Dados!$E$2-E522</f>
        <v>615070</v>
      </c>
      <c r="G522" s="34">
        <f>iferror(D523*Dados!$E$3*Dados!$E$2/(E522*F522),"Sem infectados!")</f>
        <v>1.492639996</v>
      </c>
      <c r="H522" s="32">
        <f>if(A521&lt;=Dados!$E$3,H521+Dados!$E$6*H521*(Dados!$E$2-H521)/(Dados!$E$3*Dados!$E$2),H521+Dados!$E$6*(H521-INDIRECT(ADDRESS(IF(A521&lt;=Dados!$E$3,1,A521-Dados!$E$3)+1,8)))*(Dados!$E$2-H521)/(Dados!$E$3*Dados!$E$2))</f>
        <v>112013.1719</v>
      </c>
      <c r="I522" s="35">
        <f t="shared" si="1"/>
        <v>34177725.67</v>
      </c>
      <c r="J522" s="36">
        <f t="shared" si="2"/>
        <v>302975452.9</v>
      </c>
      <c r="K522" s="16">
        <f t="shared" si="5"/>
        <v>1.049377869</v>
      </c>
    </row>
    <row r="523">
      <c r="A523" s="18">
        <v>522.0</v>
      </c>
      <c r="B523" s="30">
        <f>Dados!A524</f>
        <v>44439</v>
      </c>
      <c r="C523" s="9">
        <f>Dados!B524</f>
        <v>106491</v>
      </c>
      <c r="D523" s="31">
        <f t="shared" si="6"/>
        <v>324</v>
      </c>
      <c r="E523" s="32">
        <f>if(A523&lt;=Dados!$E$3,C523,C523- INDIRECT(ADDRESS(IF(A523&lt;=Dados!$E$3,1,A523-Dados!$E$3)+1,3)))</f>
        <v>3071</v>
      </c>
      <c r="F523" s="33">
        <f>Dados!$E$2-E523</f>
        <v>615053</v>
      </c>
      <c r="G523" s="34">
        <f>iferror(D524*Dados!$E$3*Dados!$E$2/(E523*F523),"Sem infectados!")</f>
        <v>1.658516723</v>
      </c>
      <c r="H523" s="32">
        <f>if(A522&lt;=Dados!$E$3,H522+Dados!$E$6*H522*(Dados!$E$2-H522)/(Dados!$E$3*Dados!$E$2),H522+Dados!$E$6*(H522-INDIRECT(ADDRESS(IF(A522&lt;=Dados!$E$3,1,A522-Dados!$E$3)+1,8)))*(Dados!$E$2-H522)/(Dados!$E$3*Dados!$E$2))</f>
        <v>112389.4659</v>
      </c>
      <c r="I523" s="35">
        <f t="shared" si="1"/>
        <v>34791900.51</v>
      </c>
      <c r="J523" s="36">
        <f t="shared" si="2"/>
        <v>314359640.1</v>
      </c>
      <c r="K523" s="16">
        <f t="shared" si="5"/>
        <v>1.072342154</v>
      </c>
    </row>
    <row r="524">
      <c r="A524" s="18">
        <v>523.0</v>
      </c>
      <c r="B524" s="30">
        <f>Dados!A525</f>
        <v>44440</v>
      </c>
      <c r="C524" s="9">
        <f>Dados!B525</f>
        <v>106853</v>
      </c>
      <c r="D524" s="31">
        <f t="shared" si="6"/>
        <v>362</v>
      </c>
      <c r="E524" s="32">
        <f>if(A524&lt;=Dados!$E$3,C524,C524- INDIRECT(ADDRESS(IF(A524&lt;=Dados!$E$3,1,A524-Dados!$E$3)+1,3)))</f>
        <v>3136</v>
      </c>
      <c r="F524" s="33">
        <f>Dados!$E$2-E524</f>
        <v>614988</v>
      </c>
      <c r="G524" s="34">
        <f>iferror(D525*Dados!$E$3*Dados!$E$2/(E524*F524),"Sem infectados!")</f>
        <v>1.135223748</v>
      </c>
      <c r="H524" s="32">
        <f>if(A523&lt;=Dados!$E$3,H523+Dados!$E$6*H523*(Dados!$E$2-H523)/(Dados!$E$3*Dados!$E$2),H523+Dados!$E$6*(H523-INDIRECT(ADDRESS(IF(A523&lt;=Dados!$E$3,1,A523-Dados!$E$3)+1,8)))*(Dados!$E$2-H523)/(Dados!$E$3*Dados!$E$2))</f>
        <v>112761.8544</v>
      </c>
      <c r="I524" s="35">
        <f t="shared" si="1"/>
        <v>34914560.17</v>
      </c>
      <c r="J524" s="36">
        <f t="shared" si="2"/>
        <v>327327341.7</v>
      </c>
      <c r="K524" s="16">
        <f t="shared" si="5"/>
        <v>1.046885331</v>
      </c>
    </row>
    <row r="525">
      <c r="A525" s="18">
        <v>524.0</v>
      </c>
      <c r="B525" s="30">
        <f>Dados!A526</f>
        <v>44441</v>
      </c>
      <c r="C525" s="9">
        <f>Dados!B526</f>
        <v>107106</v>
      </c>
      <c r="D525" s="31">
        <f t="shared" si="6"/>
        <v>253</v>
      </c>
      <c r="E525" s="32">
        <f>if(A525&lt;=Dados!$E$3,C525,C525- INDIRECT(ADDRESS(IF(A525&lt;=Dados!$E$3,1,A525-Dados!$E$3)+1,3)))</f>
        <v>3122</v>
      </c>
      <c r="F525" s="33">
        <f>Dados!$E$2-E525</f>
        <v>615002</v>
      </c>
      <c r="G525" s="34">
        <f>iferror(D526*Dados!$E$3*Dados!$E$2/(E525*F525),"Sem infectados!")</f>
        <v>1.216908653</v>
      </c>
      <c r="H525" s="32">
        <f>if(A524&lt;=Dados!$E$3,H524+Dados!$E$6*H524*(Dados!$E$2-H524)/(Dados!$E$3*Dados!$E$2),H524+Dados!$E$6*(H524-INDIRECT(ADDRESS(IF(A524&lt;=Dados!$E$3,1,A524-Dados!$E$3)+1,8)))*(Dados!$E$2-H524)/(Dados!$E$3*Dados!$E$2))</f>
        <v>113130.3439</v>
      </c>
      <c r="I525" s="35">
        <f t="shared" si="1"/>
        <v>36292718.87</v>
      </c>
      <c r="J525" s="36">
        <f t="shared" si="2"/>
        <v>336545998.9</v>
      </c>
      <c r="K525" s="16">
        <f t="shared" si="5"/>
        <v>1.027107771</v>
      </c>
    </row>
    <row r="526">
      <c r="A526" s="18">
        <v>525.0</v>
      </c>
      <c r="B526" s="30">
        <f>Dados!A527</f>
        <v>44442</v>
      </c>
      <c r="C526" s="9">
        <f>Dados!B527</f>
        <v>107376</v>
      </c>
      <c r="D526" s="31">
        <f t="shared" si="6"/>
        <v>270</v>
      </c>
      <c r="E526" s="32">
        <f>if(A526&lt;=Dados!$E$3,C526,C526- INDIRECT(ADDRESS(IF(A526&lt;=Dados!$E$3,1,A526-Dados!$E$3)+1,3)))</f>
        <v>3122</v>
      </c>
      <c r="F526" s="33">
        <f>Dados!$E$2-E526</f>
        <v>615002</v>
      </c>
      <c r="G526" s="34">
        <f>iferror(D527*Dados!$E$3*Dados!$E$2/(E526*F526),"Sem infectados!")</f>
        <v>0.3966220796</v>
      </c>
      <c r="H526" s="32">
        <f>if(A525&lt;=Dados!$E$3,H525+Dados!$E$6*H525*(Dados!$E$2-H525)/(Dados!$E$3*Dados!$E$2),H525+Dados!$E$6*(H525-INDIRECT(ADDRESS(IF(A525&lt;=Dados!$E$3,1,A525-Dados!$E$3)+1,8)))*(Dados!$E$2-H525)/(Dados!$E$3*Dados!$E$2))</f>
        <v>113494.942</v>
      </c>
      <c r="I526" s="35">
        <f t="shared" si="1"/>
        <v>37441450.98</v>
      </c>
      <c r="J526" s="36">
        <f t="shared" si="2"/>
        <v>346525301.5</v>
      </c>
      <c r="K526" s="16">
        <f t="shared" si="5"/>
        <v>0.9983609775</v>
      </c>
    </row>
    <row r="527">
      <c r="A527" s="18">
        <v>526.0</v>
      </c>
      <c r="B527" s="30">
        <f>Dados!A528</f>
        <v>44443</v>
      </c>
      <c r="C527" s="9">
        <f>Dados!B528</f>
        <v>107464</v>
      </c>
      <c r="D527" s="31">
        <f t="shared" si="6"/>
        <v>88</v>
      </c>
      <c r="E527" s="32">
        <f>if(A527&lt;=Dados!$E$3,C527,C527- INDIRECT(ADDRESS(IF(A527&lt;=Dados!$E$3,1,A527-Dados!$E$3)+1,3)))</f>
        <v>3128</v>
      </c>
      <c r="F527" s="33">
        <f>Dados!$E$2-E527</f>
        <v>614996</v>
      </c>
      <c r="G527" s="34">
        <f>iferror(D528*Dados!$E$3*Dados!$E$2/(E527*F527),"Sem infectados!")</f>
        <v>0.2024310465</v>
      </c>
      <c r="H527" s="32">
        <f>if(A526&lt;=Dados!$E$3,H526+Dados!$E$6*H526*(Dados!$E$2-H526)/(Dados!$E$3*Dados!$E$2),H526+Dados!$E$6*(H526-INDIRECT(ADDRESS(IF(A526&lt;=Dados!$E$3,1,A526-Dados!$E$3)+1,8)))*(Dados!$E$2-H526)/(Dados!$E$3*Dados!$E$2))</f>
        <v>113855.6574</v>
      </c>
      <c r="I527" s="35">
        <f t="shared" si="1"/>
        <v>40853284.05</v>
      </c>
      <c r="J527" s="36">
        <f t="shared" si="2"/>
        <v>349809319</v>
      </c>
      <c r="K527" s="16">
        <f t="shared" si="5"/>
        <v>0.9630929146</v>
      </c>
    </row>
    <row r="528">
      <c r="A528" s="18">
        <v>527.0</v>
      </c>
      <c r="B528" s="30">
        <f>Dados!A529</f>
        <v>44444</v>
      </c>
      <c r="C528" s="9">
        <f>Dados!B529</f>
        <v>107509</v>
      </c>
      <c r="D528" s="31">
        <f t="shared" si="6"/>
        <v>45</v>
      </c>
      <c r="E528" s="32">
        <f>if(A528&lt;=Dados!$E$3,C528,C528- INDIRECT(ADDRESS(IF(A528&lt;=Dados!$E$3,1,A528-Dados!$E$3)+1,3)))</f>
        <v>3133</v>
      </c>
      <c r="F528" s="33">
        <f>Dados!$E$2-E528</f>
        <v>614991</v>
      </c>
      <c r="G528" s="34">
        <f>iferror(D529*Dados!$E$3*Dados!$E$2/(E528*F528),"Sem infectados!")</f>
        <v>0.5299763554</v>
      </c>
      <c r="H528" s="32">
        <f>if(A527&lt;=Dados!$E$3,H527+Dados!$E$6*H527*(Dados!$E$2-H527)/(Dados!$E$3*Dados!$E$2),H527+Dados!$E$6*(H527-INDIRECT(ADDRESS(IF(A527&lt;=Dados!$E$3,1,A527-Dados!$E$3)+1,8)))*(Dados!$E$2-H527)/(Dados!$E$3*Dados!$E$2))</f>
        <v>114212.4996</v>
      </c>
      <c r="I528" s="35">
        <f t="shared" si="1"/>
        <v>44936906.8</v>
      </c>
      <c r="J528" s="36">
        <f t="shared" si="2"/>
        <v>351494631.1</v>
      </c>
      <c r="K528" s="16">
        <f t="shared" si="5"/>
        <v>0.9666095885</v>
      </c>
    </row>
    <row r="529">
      <c r="A529" s="18">
        <v>528.0</v>
      </c>
      <c r="B529" s="30">
        <f>Dados!A530</f>
        <v>44445</v>
      </c>
      <c r="C529" s="9">
        <f>Dados!B530</f>
        <v>107627</v>
      </c>
      <c r="D529" s="31">
        <f t="shared" si="6"/>
        <v>118</v>
      </c>
      <c r="E529" s="32">
        <f>if(A529&lt;=Dados!$E$3,C529,C529- INDIRECT(ADDRESS(IF(A529&lt;=Dados!$E$3,1,A529-Dados!$E$3)+1,3)))</f>
        <v>3067</v>
      </c>
      <c r="F529" s="33">
        <f>Dados!$E$2-E529</f>
        <v>615057</v>
      </c>
      <c r="G529" s="34">
        <f>iferror(D530*Dados!$E$3*Dados!$E$2/(E529*F529),"Sem infectados!")</f>
        <v>0.6284852181</v>
      </c>
      <c r="H529" s="32">
        <f>if(A528&lt;=Dados!$E$3,H528+Dados!$E$6*H528*(Dados!$E$2-H528)/(Dados!$E$3*Dados!$E$2),H528+Dados!$E$6*(H528-INDIRECT(ADDRESS(IF(A528&lt;=Dados!$E$3,1,A528-Dados!$E$3)+1,8)))*(Dados!$E$2-H528)/(Dados!$E$3*Dados!$E$2))</f>
        <v>114565.4791</v>
      </c>
      <c r="I529" s="35">
        <f t="shared" si="1"/>
        <v>48142492.16</v>
      </c>
      <c r="J529" s="36">
        <f t="shared" si="2"/>
        <v>355933127.9</v>
      </c>
      <c r="K529" s="16">
        <f t="shared" si="5"/>
        <v>0.9796143298</v>
      </c>
    </row>
    <row r="530">
      <c r="A530" s="18">
        <v>529.0</v>
      </c>
      <c r="B530" s="30">
        <f>Dados!A531</f>
        <v>44446</v>
      </c>
      <c r="C530" s="9">
        <f>Dados!B531</f>
        <v>107764</v>
      </c>
      <c r="D530" s="31">
        <f t="shared" si="6"/>
        <v>137</v>
      </c>
      <c r="E530" s="32">
        <f>if(A530&lt;=Dados!$E$3,C530,C530- INDIRECT(ADDRESS(IF(A530&lt;=Dados!$E$3,1,A530-Dados!$E$3)+1,3)))</f>
        <v>2896</v>
      </c>
      <c r="F530" s="33">
        <f>Dados!$E$2-E530</f>
        <v>615228</v>
      </c>
      <c r="G530" s="34">
        <f>iferror(D531*Dados!$E$3*Dados!$E$2/(E530*F530),"Sem infectados!")</f>
        <v>0.5439851127</v>
      </c>
      <c r="H530" s="32">
        <f>if(A529&lt;=Dados!$E$3,H529+Dados!$E$6*H529*(Dados!$E$2-H529)/(Dados!$E$3*Dados!$E$2),H529+Dados!$E$6*(H529-INDIRECT(ADDRESS(IF(A529&lt;=Dados!$E$3,1,A529-Dados!$E$3)+1,8)))*(Dados!$E$2-H529)/(Dados!$E$3*Dados!$E$2))</f>
        <v>114914.6072</v>
      </c>
      <c r="I530" s="35">
        <f t="shared" si="1"/>
        <v>51131184.02</v>
      </c>
      <c r="J530" s="36">
        <f t="shared" si="2"/>
        <v>361121233</v>
      </c>
      <c r="K530" s="16">
        <f t="shared" si="5"/>
        <v>0.9678192935</v>
      </c>
    </row>
    <row r="531">
      <c r="A531" s="18">
        <v>530.0</v>
      </c>
      <c r="B531" s="30">
        <f>Dados!A532</f>
        <v>44447</v>
      </c>
      <c r="C531" s="9">
        <f>Dados!B532</f>
        <v>107876</v>
      </c>
      <c r="D531" s="31">
        <f t="shared" si="6"/>
        <v>112</v>
      </c>
      <c r="E531" s="32">
        <f>if(A531&lt;=Dados!$E$3,C531,C531- INDIRECT(ADDRESS(IF(A531&lt;=Dados!$E$3,1,A531-Dados!$E$3)+1,3)))</f>
        <v>2755</v>
      </c>
      <c r="F531" s="33">
        <f>Dados!$E$2-E531</f>
        <v>615369</v>
      </c>
      <c r="G531" s="34">
        <f>iferror(D532*Dados!$E$3*Dados!$E$2/(E531*F531),"Sem infectados!")</f>
        <v>1.1331813</v>
      </c>
      <c r="H531" s="32">
        <f>if(A530&lt;=Dados!$E$3,H530+Dados!$E$6*H530*(Dados!$E$2-H530)/(Dados!$E$3*Dados!$E$2),H530+Dados!$E$6*(H530-INDIRECT(ADDRESS(IF(A530&lt;=Dados!$E$3,1,A530-Dados!$E$3)+1,8)))*(Dados!$E$2-H530)/(Dados!$E$3*Dados!$E$2))</f>
        <v>115259.8963</v>
      </c>
      <c r="I531" s="35">
        <f t="shared" si="1"/>
        <v>54521924.34</v>
      </c>
      <c r="J531" s="36">
        <f t="shared" si="2"/>
        <v>365390491.6</v>
      </c>
      <c r="K531" s="16">
        <f t="shared" si="5"/>
        <v>0.9587919585</v>
      </c>
    </row>
    <row r="532">
      <c r="A532" s="18">
        <v>531.0</v>
      </c>
      <c r="B532" s="30">
        <f>Dados!A533</f>
        <v>44448</v>
      </c>
      <c r="C532" s="9">
        <f>Dados!B533</f>
        <v>108098</v>
      </c>
      <c r="D532" s="31">
        <f t="shared" si="6"/>
        <v>222</v>
      </c>
      <c r="E532" s="32">
        <f>if(A532&lt;=Dados!$E$3,C532,C532- INDIRECT(ADDRESS(IF(A532&lt;=Dados!$E$3,1,A532-Dados!$E$3)+1,3)))</f>
        <v>2691</v>
      </c>
      <c r="F532" s="33">
        <f>Dados!$E$2-E532</f>
        <v>615433</v>
      </c>
      <c r="G532" s="34">
        <f>iferror(D533*Dados!$E$3*Dados!$E$2/(E532*F532),"Sem infectados!")</f>
        <v>1.045055031</v>
      </c>
      <c r="H532" s="32">
        <f>if(A531&lt;=Dados!$E$3,H531+Dados!$E$6*H531*(Dados!$E$2-H531)/(Dados!$E$3*Dados!$E$2),H531+Dados!$E$6*(H531-INDIRECT(ADDRESS(IF(A531&lt;=Dados!$E$3,1,A531-Dados!$E$3)+1,8)))*(Dados!$E$2-H531)/(Dados!$E$3*Dados!$E$2))</f>
        <v>115601.3593</v>
      </c>
      <c r="I532" s="35">
        <f t="shared" si="1"/>
        <v>56300400.55</v>
      </c>
      <c r="J532" s="36">
        <f t="shared" si="2"/>
        <v>373926920</v>
      </c>
      <c r="K532" s="16">
        <f t="shared" si="5"/>
        <v>0.9439940933</v>
      </c>
    </row>
    <row r="533">
      <c r="A533" s="18">
        <v>532.0</v>
      </c>
      <c r="B533" s="30">
        <f>Dados!A534</f>
        <v>44449</v>
      </c>
      <c r="C533" s="9">
        <f>Dados!B534</f>
        <v>108298</v>
      </c>
      <c r="D533" s="31">
        <f t="shared" si="6"/>
        <v>200</v>
      </c>
      <c r="E533" s="32">
        <f>if(A533&lt;=Dados!$E$3,C533,C533- INDIRECT(ADDRESS(IF(A533&lt;=Dados!$E$3,1,A533-Dados!$E$3)+1,3)))</f>
        <v>2583</v>
      </c>
      <c r="F533" s="33">
        <f>Dados!$E$2-E533</f>
        <v>615541</v>
      </c>
      <c r="G533" s="34">
        <f>iferror(D534*Dados!$E$3*Dados!$E$2/(E533*F533),"Sem infectados!")</f>
        <v>0.5279514468</v>
      </c>
      <c r="H533" s="32">
        <f>if(A532&lt;=Dados!$E$3,H532+Dados!$E$6*H532*(Dados!$E$2-H532)/(Dados!$E$3*Dados!$E$2),H532+Dados!$E$6*(H532-INDIRECT(ADDRESS(IF(A532&lt;=Dados!$E$3,1,A532-Dados!$E$3)+1,8)))*(Dados!$E$2-H532)/(Dados!$E$3*Dados!$E$2))</f>
        <v>115939.0101</v>
      </c>
      <c r="I533" s="35">
        <f t="shared" si="1"/>
        <v>58385036.08</v>
      </c>
      <c r="J533" s="36">
        <f t="shared" si="2"/>
        <v>381701796</v>
      </c>
      <c r="K533" s="16">
        <f t="shared" si="5"/>
        <v>0.9180315171</v>
      </c>
    </row>
    <row r="534">
      <c r="A534" s="18">
        <v>533.0</v>
      </c>
      <c r="B534" s="30">
        <f>Dados!A535</f>
        <v>44450</v>
      </c>
      <c r="C534" s="9">
        <f>Dados!B535</f>
        <v>108395</v>
      </c>
      <c r="D534" s="31">
        <f t="shared" si="6"/>
        <v>97</v>
      </c>
      <c r="E534" s="32">
        <f>if(A534&lt;=Dados!$E$3,C534,C534- INDIRECT(ADDRESS(IF(A534&lt;=Dados!$E$3,1,A534-Dados!$E$3)+1,3)))</f>
        <v>2680</v>
      </c>
      <c r="F534" s="33">
        <f>Dados!$E$2-E534</f>
        <v>615444</v>
      </c>
      <c r="G534" s="34">
        <f>iferror(D535*Dados!$E$3*Dados!$E$2/(E534*F534),"Sem infectados!")</f>
        <v>0.2098651361</v>
      </c>
      <c r="H534" s="32">
        <f>if(A533&lt;=Dados!$E$3,H533+Dados!$E$6*H533*(Dados!$E$2-H533)/(Dados!$E$3*Dados!$E$2),H533+Dados!$E$6*(H533-INDIRECT(ADDRESS(IF(A533&lt;=Dados!$E$3,1,A533-Dados!$E$3)+1,8)))*(Dados!$E$2-H533)/(Dados!$E$3*Dados!$E$2))</f>
        <v>116272.8636</v>
      </c>
      <c r="I534" s="35">
        <f t="shared" si="1"/>
        <v>62060734.47</v>
      </c>
      <c r="J534" s="36">
        <f t="shared" si="2"/>
        <v>385501419.9</v>
      </c>
      <c r="K534" s="16">
        <f t="shared" si="5"/>
        <v>0.8803674109</v>
      </c>
    </row>
    <row r="535">
      <c r="A535" s="18">
        <v>534.0</v>
      </c>
      <c r="B535" s="30">
        <f>Dados!A536</f>
        <v>44451</v>
      </c>
      <c r="C535" s="9">
        <f>Dados!B536</f>
        <v>108435</v>
      </c>
      <c r="D535" s="31">
        <f t="shared" si="6"/>
        <v>40</v>
      </c>
      <c r="E535" s="32">
        <f>if(A535&lt;=Dados!$E$3,C535,C535- INDIRECT(ADDRESS(IF(A535&lt;=Dados!$E$3,1,A535-Dados!$E$3)+1,3)))</f>
        <v>2546</v>
      </c>
      <c r="F535" s="33">
        <f>Dados!$E$2-E535</f>
        <v>615578</v>
      </c>
      <c r="G535" s="34">
        <f>iferror(D536*Dados!$E$3*Dados!$E$2/(E535*F535),"Sem infectados!")</f>
        <v>0.9331444063</v>
      </c>
      <c r="H535" s="32">
        <f>if(A534&lt;=Dados!$E$3,H534+Dados!$E$6*H534*(Dados!$E$2-H534)/(Dados!$E$3*Dados!$E$2),H534+Dados!$E$6*(H534-INDIRECT(ADDRESS(IF(A534&lt;=Dados!$E$3,1,A534-Dados!$E$3)+1,8)))*(Dados!$E$2-H534)/(Dados!$E$3*Dados!$E$2))</f>
        <v>116602.935</v>
      </c>
      <c r="I535" s="35">
        <f t="shared" si="1"/>
        <v>66715162.63</v>
      </c>
      <c r="J535" s="36">
        <f t="shared" si="2"/>
        <v>387073755.1</v>
      </c>
      <c r="K535" s="16">
        <f t="shared" si="5"/>
        <v>0.8969572709</v>
      </c>
    </row>
    <row r="536">
      <c r="A536" s="18">
        <v>535.0</v>
      </c>
      <c r="B536" s="30">
        <f>Dados!A537</f>
        <v>44452</v>
      </c>
      <c r="C536" s="9">
        <f>Dados!B537</f>
        <v>108604</v>
      </c>
      <c r="D536" s="31">
        <f t="shared" si="6"/>
        <v>169</v>
      </c>
      <c r="E536" s="32">
        <f>if(A536&lt;=Dados!$E$3,C536,C536- INDIRECT(ADDRESS(IF(A536&lt;=Dados!$E$3,1,A536-Dados!$E$3)+1,3)))</f>
        <v>2437</v>
      </c>
      <c r="F536" s="33">
        <f>Dados!$E$2-E536</f>
        <v>615687</v>
      </c>
      <c r="G536" s="34">
        <f>iferror(D537*Dados!$E$3*Dados!$E$2/(E536*F536),"Sem infectados!")</f>
        <v>1.228478988</v>
      </c>
      <c r="H536" s="32">
        <f>if(A535&lt;=Dados!$E$3,H535+Dados!$E$6*H535*(Dados!$E$2-H535)/(Dados!$E$3*Dados!$E$2),H535+Dados!$E$6*(H535-INDIRECT(ADDRESS(IF(A535&lt;=Dados!$E$3,1,A535-Dados!$E$3)+1,8)))*(Dados!$E$2-H535)/(Dados!$E$3*Dados!$E$2))</f>
        <v>116929.2407</v>
      </c>
      <c r="I536" s="35">
        <f t="shared" si="1"/>
        <v>69309633.28</v>
      </c>
      <c r="J536" s="36">
        <f t="shared" si="2"/>
        <v>393752192.3</v>
      </c>
      <c r="K536" s="16">
        <f t="shared" si="5"/>
        <v>0.9343607985</v>
      </c>
    </row>
    <row r="537">
      <c r="A537" s="18">
        <v>536.0</v>
      </c>
      <c r="B537" s="30">
        <f>Dados!A538</f>
        <v>44453</v>
      </c>
      <c r="C537" s="9">
        <f>Dados!B538</f>
        <v>108817</v>
      </c>
      <c r="D537" s="31">
        <f t="shared" si="6"/>
        <v>213</v>
      </c>
      <c r="E537" s="32">
        <f>if(A537&lt;=Dados!$E$3,C537,C537- INDIRECT(ADDRESS(IF(A537&lt;=Dados!$E$3,1,A537-Dados!$E$3)+1,3)))</f>
        <v>2326</v>
      </c>
      <c r="F537" s="33">
        <f>Dados!$E$2-E537</f>
        <v>615798</v>
      </c>
      <c r="G537" s="34">
        <f>iferror(D538*Dados!$E$3*Dados!$E$2/(E537*F537),"Sem infectados!")</f>
        <v>1.365413199</v>
      </c>
      <c r="H537" s="32">
        <f>if(A536&lt;=Dados!$E$3,H536+Dados!$E$6*H536*(Dados!$E$2-H536)/(Dados!$E$3*Dados!$E$2),H536+Dados!$E$6*(H536-INDIRECT(ADDRESS(IF(A536&lt;=Dados!$E$3,1,A536-Dados!$E$3)+1,8)))*(Dados!$E$2-H536)/(Dados!$E$3*Dados!$E$2))</f>
        <v>117251.7976</v>
      </c>
      <c r="I537" s="35">
        <f t="shared" si="1"/>
        <v>71145811.1</v>
      </c>
      <c r="J537" s="36">
        <f t="shared" si="2"/>
        <v>402250760.3</v>
      </c>
      <c r="K537" s="16">
        <f t="shared" si="5"/>
        <v>0.9475455835</v>
      </c>
    </row>
    <row r="538">
      <c r="A538" s="18">
        <v>537.0</v>
      </c>
      <c r="B538" s="30">
        <f>Dados!A539</f>
        <v>44454</v>
      </c>
      <c r="C538" s="9">
        <f>Dados!B539</f>
        <v>109043</v>
      </c>
      <c r="D538" s="31">
        <f t="shared" si="6"/>
        <v>226</v>
      </c>
      <c r="E538" s="32">
        <f>if(A538&lt;=Dados!$E$3,C538,C538- INDIRECT(ADDRESS(IF(A538&lt;=Dados!$E$3,1,A538-Dados!$E$3)+1,3)))</f>
        <v>2190</v>
      </c>
      <c r="F538" s="33">
        <f>Dados!$E$2-E538</f>
        <v>615934</v>
      </c>
      <c r="G538" s="34">
        <f>iferror(D539*Dados!$E$3*Dados!$E$2/(E538*F538),"Sem infectados!")</f>
        <v>1.161191703</v>
      </c>
      <c r="H538" s="32">
        <f>if(A537&lt;=Dados!$E$3,H537+Dados!$E$6*H537*(Dados!$E$2-H537)/(Dados!$E$3*Dados!$E$2),H537+Dados!$E$6*(H537-INDIRECT(ADDRESS(IF(A537&lt;=Dados!$E$3,1,A537-Dados!$E$3)+1,8)))*(Dados!$E$2-H537)/(Dados!$E$3*Dados!$E$2))</f>
        <v>117570.6234</v>
      </c>
      <c r="I538" s="35">
        <f t="shared" si="1"/>
        <v>72720360.26</v>
      </c>
      <c r="J538" s="36">
        <f t="shared" si="2"/>
        <v>411367234.2</v>
      </c>
      <c r="K538" s="16">
        <f t="shared" si="5"/>
        <v>0.941065539</v>
      </c>
    </row>
    <row r="539">
      <c r="A539" s="18">
        <v>538.0</v>
      </c>
      <c r="B539" s="30">
        <f>Dados!A540</f>
        <v>44455</v>
      </c>
      <c r="C539" s="9">
        <f>Dados!B540</f>
        <v>109224</v>
      </c>
      <c r="D539" s="31">
        <f t="shared" si="6"/>
        <v>181</v>
      </c>
      <c r="E539" s="32">
        <f>if(A539&lt;=Dados!$E$3,C539,C539- INDIRECT(ADDRESS(IF(A539&lt;=Dados!$E$3,1,A539-Dados!$E$3)+1,3)))</f>
        <v>2118</v>
      </c>
      <c r="F539" s="33">
        <f>Dados!$E$2-E539</f>
        <v>616006</v>
      </c>
      <c r="G539" s="34">
        <f>iferror(D540*Dados!$E$3*Dados!$E$2/(E539*F539),"Sem infectados!")</f>
        <v>1.140830677</v>
      </c>
      <c r="H539" s="32">
        <f>if(A538&lt;=Dados!$E$3,H538+Dados!$E$6*H538*(Dados!$E$2-H538)/(Dados!$E$3*Dados!$E$2),H538+Dados!$E$6*(H538-INDIRECT(ADDRESS(IF(A538&lt;=Dados!$E$3,1,A538-Dados!$E$3)+1,8)))*(Dados!$E$2-H538)/(Dados!$E$3*Dados!$E$2))</f>
        <v>117885.7363</v>
      </c>
      <c r="I539" s="35">
        <f t="shared" si="1"/>
        <v>75025674.9</v>
      </c>
      <c r="J539" s="36">
        <f t="shared" si="2"/>
        <v>418742148</v>
      </c>
      <c r="K539" s="16">
        <f t="shared" si="5"/>
        <v>0.9345016652</v>
      </c>
    </row>
    <row r="540">
      <c r="A540" s="18">
        <v>539.0</v>
      </c>
      <c r="B540" s="30">
        <f>Dados!A541</f>
        <v>44456</v>
      </c>
      <c r="C540" s="9">
        <f>Dados!B541</f>
        <v>109396</v>
      </c>
      <c r="D540" s="31">
        <f t="shared" si="6"/>
        <v>172</v>
      </c>
      <c r="E540" s="32">
        <f>if(A540&lt;=Dados!$E$3,C540,C540- INDIRECT(ADDRESS(IF(A540&lt;=Dados!$E$3,1,A540-Dados!$E$3)+1,3)))</f>
        <v>2020</v>
      </c>
      <c r="F540" s="33">
        <f>Dados!$E$2-E540</f>
        <v>616104</v>
      </c>
      <c r="G540" s="34">
        <f>iferror(D541*Dados!$E$3*Dados!$E$2/(E540*F540),"Sem infectados!")</f>
        <v>0.604947236</v>
      </c>
      <c r="H540" s="32">
        <f>if(A539&lt;=Dados!$E$3,H539+Dados!$E$6*H539*(Dados!$E$2-H539)/(Dados!$E$3*Dados!$E$2),H539+Dados!$E$6*(H539-INDIRECT(ADDRESS(IF(A539&lt;=Dados!$E$3,1,A539-Dados!$E$3)+1,8)))*(Dados!$E$2-H539)/(Dados!$E$3*Dados!$E$2))</f>
        <v>118197.1553</v>
      </c>
      <c r="I540" s="35">
        <f t="shared" si="1"/>
        <v>77460333.99</v>
      </c>
      <c r="J540" s="36">
        <f t="shared" si="2"/>
        <v>425811069.4</v>
      </c>
      <c r="K540" s="16">
        <f t="shared" si="5"/>
        <v>0.9138379713</v>
      </c>
    </row>
    <row r="541">
      <c r="A541" s="18">
        <v>540.0</v>
      </c>
      <c r="B541" s="30">
        <f>Dados!A542</f>
        <v>44457</v>
      </c>
      <c r="C541" s="9">
        <f>Dados!B542</f>
        <v>109483</v>
      </c>
      <c r="D541" s="31">
        <f t="shared" si="6"/>
        <v>87</v>
      </c>
      <c r="E541" s="32">
        <f>if(A541&lt;=Dados!$E$3,C541,C541- INDIRECT(ADDRESS(IF(A541&lt;=Dados!$E$3,1,A541-Dados!$E$3)+1,3)))</f>
        <v>2019</v>
      </c>
      <c r="F541" s="33">
        <f>Dados!$E$2-E541</f>
        <v>616105</v>
      </c>
      <c r="G541" s="34">
        <f>iferror(D542*Dados!$E$3*Dados!$E$2/(E541*F541),"Sem infectados!")</f>
        <v>0.3130582142</v>
      </c>
      <c r="H541" s="32">
        <f>if(A540&lt;=Dados!$E$3,H540+Dados!$E$6*H540*(Dados!$E$2-H540)/(Dados!$E$3*Dados!$E$2),H540+Dados!$E$6*(H540-INDIRECT(ADDRESS(IF(A540&lt;=Dados!$E$3,1,A540-Dados!$E$3)+1,8)))*(Dados!$E$2-H540)/(Dados!$E$3*Dados!$E$2))</f>
        <v>118504.9</v>
      </c>
      <c r="I541" s="35">
        <f t="shared" si="1"/>
        <v>81394679.68</v>
      </c>
      <c r="J541" s="36">
        <f t="shared" si="2"/>
        <v>429409161.5</v>
      </c>
      <c r="K541" s="16">
        <f t="shared" si="5"/>
        <v>0.8830661062</v>
      </c>
    </row>
    <row r="542">
      <c r="A542" s="18">
        <v>541.0</v>
      </c>
      <c r="B542" s="30">
        <f>Dados!A543</f>
        <v>44458</v>
      </c>
      <c r="C542" s="9">
        <f>Dados!B543</f>
        <v>109528</v>
      </c>
      <c r="D542" s="31">
        <f t="shared" si="6"/>
        <v>45</v>
      </c>
      <c r="E542" s="32">
        <f>if(A542&lt;=Dados!$E$3,C542,C542- INDIRECT(ADDRESS(IF(A542&lt;=Dados!$E$3,1,A542-Dados!$E$3)+1,3)))</f>
        <v>2019</v>
      </c>
      <c r="F542" s="33">
        <f>Dados!$E$2-E542</f>
        <v>616105</v>
      </c>
      <c r="G542" s="34">
        <f>iferror(D543*Dados!$E$3*Dados!$E$2/(E542*F542),"Sem infectados!")</f>
        <v>1.356585595</v>
      </c>
      <c r="H542" s="32">
        <f>if(A541&lt;=Dados!$E$3,H541+Dados!$E$6*H541*(Dados!$E$2-H541)/(Dados!$E$3*Dados!$E$2),H541+Dados!$E$6*(H541-INDIRECT(ADDRESS(IF(A541&lt;=Dados!$E$3,1,A541-Dados!$E$3)+1,8)))*(Dados!$E$2-H541)/(Dados!$E$3*Dados!$E$2))</f>
        <v>118808.9907</v>
      </c>
      <c r="I542" s="35">
        <f t="shared" si="1"/>
        <v>86136787.93</v>
      </c>
      <c r="J542" s="36">
        <f t="shared" si="2"/>
        <v>431276183.6</v>
      </c>
      <c r="K542" s="16">
        <f t="shared" si="5"/>
        <v>0.9157627557</v>
      </c>
    </row>
    <row r="543">
      <c r="A543" s="18">
        <v>542.0</v>
      </c>
      <c r="B543" s="30">
        <f>Dados!A544</f>
        <v>44459</v>
      </c>
      <c r="C543" s="9">
        <f>Dados!B544</f>
        <v>109723</v>
      </c>
      <c r="D543" s="31">
        <f t="shared" si="6"/>
        <v>195</v>
      </c>
      <c r="E543" s="32">
        <f>if(A543&lt;=Dados!$E$3,C543,C543- INDIRECT(ADDRESS(IF(A543&lt;=Dados!$E$3,1,A543-Dados!$E$3)+1,3)))</f>
        <v>2096</v>
      </c>
      <c r="F543" s="33">
        <f>Dados!$E$2-E543</f>
        <v>616028</v>
      </c>
      <c r="G543" s="34">
        <f>iferror(D544*Dados!$E$3*Dados!$E$2/(E543*F543),"Sem infectados!")</f>
        <v>1.065636373</v>
      </c>
      <c r="H543" s="32">
        <f>if(A542&lt;=Dados!$E$3,H542+Dados!$E$6*H542*(Dados!$E$2-H542)/(Dados!$E$3*Dados!$E$2),H542+Dados!$E$6*(H542-INDIRECT(ADDRESS(IF(A542&lt;=Dados!$E$3,1,A542-Dados!$E$3)+1,8)))*(Dados!$E$2-H542)/(Dados!$E$3*Dados!$E$2))</f>
        <v>119109.4481</v>
      </c>
      <c r="I543" s="35">
        <f t="shared" si="1"/>
        <v>88105407.41</v>
      </c>
      <c r="J543" s="36">
        <f t="shared" si="2"/>
        <v>439413412.7</v>
      </c>
      <c r="K543" s="16">
        <f t="shared" si="5"/>
        <v>0.945151407</v>
      </c>
    </row>
    <row r="544">
      <c r="A544" s="18">
        <v>543.0</v>
      </c>
      <c r="B544" s="30">
        <f>Dados!A545</f>
        <v>44460</v>
      </c>
      <c r="C544" s="9">
        <f>Dados!B545</f>
        <v>109882</v>
      </c>
      <c r="D544" s="31">
        <f t="shared" si="6"/>
        <v>159</v>
      </c>
      <c r="E544" s="32">
        <f>if(A544&lt;=Dados!$E$3,C544,C544- INDIRECT(ADDRESS(IF(A544&lt;=Dados!$E$3,1,A544-Dados!$E$3)+1,3)))</f>
        <v>2118</v>
      </c>
      <c r="F544" s="33">
        <f>Dados!$E$2-E544</f>
        <v>616006</v>
      </c>
      <c r="G544" s="34">
        <f>iferror(D545*Dados!$E$3*Dados!$E$2/(E544*F544),"Sem infectados!")</f>
        <v>1.213790778</v>
      </c>
      <c r="H544" s="32">
        <f>if(A543&lt;=Dados!$E$3,H543+Dados!$E$6*H543*(Dados!$E$2-H543)/(Dados!$E$3*Dados!$E$2),H543+Dados!$E$6*(H543-INDIRECT(ADDRESS(IF(A543&lt;=Dados!$E$3,1,A543-Dados!$E$3)+1,8)))*(Dados!$E$2-H543)/(Dados!$E$3*Dados!$E$2))</f>
        <v>119406.2935</v>
      </c>
      <c r="I544" s="35">
        <f t="shared" si="1"/>
        <v>90712167.45</v>
      </c>
      <c r="J544" s="36">
        <f t="shared" si="2"/>
        <v>446104670.2</v>
      </c>
      <c r="K544" s="16">
        <f t="shared" si="5"/>
        <v>0.9572815208</v>
      </c>
    </row>
    <row r="545">
      <c r="A545" s="18">
        <v>544.0</v>
      </c>
      <c r="B545" s="30">
        <f>Dados!A546</f>
        <v>44461</v>
      </c>
      <c r="C545" s="9">
        <f>Dados!B546</f>
        <v>110065</v>
      </c>
      <c r="D545" s="31">
        <f t="shared" si="6"/>
        <v>183</v>
      </c>
      <c r="E545" s="32">
        <f>if(A545&lt;=Dados!$E$3,C545,C545- INDIRECT(ADDRESS(IF(A545&lt;=Dados!$E$3,1,A545-Dados!$E$3)+1,3)))</f>
        <v>2189</v>
      </c>
      <c r="F545" s="33">
        <f>Dados!$E$2-E545</f>
        <v>615935</v>
      </c>
      <c r="G545" s="34">
        <f>iferror(D546*Dados!$E$3*Dados!$E$2/(E545*F545),"Sem infectados!")</f>
        <v>1.001261681</v>
      </c>
      <c r="H545" s="32">
        <f>if(A544&lt;=Dados!$E$3,H544+Dados!$E$6*H544*(Dados!$E$2-H544)/(Dados!$E$3*Dados!$E$2),H544+Dados!$E$6*(H544-INDIRECT(ADDRESS(IF(A544&lt;=Dados!$E$3,1,A544-Dados!$E$3)+1,8)))*(Dados!$E$2-H544)/(Dados!$E$3*Dados!$E$2))</f>
        <v>119699.549</v>
      </c>
      <c r="I545" s="35">
        <f t="shared" si="1"/>
        <v>92824533.84</v>
      </c>
      <c r="J545" s="36">
        <f t="shared" si="2"/>
        <v>453868514.7</v>
      </c>
      <c r="K545" s="16">
        <f t="shared" si="5"/>
        <v>0.9430177794</v>
      </c>
    </row>
    <row r="546">
      <c r="A546" s="18">
        <v>545.0</v>
      </c>
      <c r="B546" s="30">
        <f>Dados!A547</f>
        <v>44462</v>
      </c>
      <c r="C546" s="9">
        <f>Dados!B547</f>
        <v>110221</v>
      </c>
      <c r="D546" s="31">
        <f t="shared" si="6"/>
        <v>156</v>
      </c>
      <c r="E546" s="32">
        <f>if(A546&lt;=Dados!$E$3,C546,C546- INDIRECT(ADDRESS(IF(A546&lt;=Dados!$E$3,1,A546-Dados!$E$3)+1,3)))</f>
        <v>2123</v>
      </c>
      <c r="F546" s="33">
        <f>Dados!$E$2-E546</f>
        <v>616001</v>
      </c>
      <c r="G546" s="34">
        <f>iferror(D547*Dados!$E$3*Dados!$E$2/(E546*F546),"Sem infectados!")</f>
        <v>1.191090431</v>
      </c>
      <c r="H546" s="32">
        <f>if(A545&lt;=Dados!$E$3,H545+Dados!$E$6*H545*(Dados!$E$2-H545)/(Dados!$E$3*Dados!$E$2),H545+Dados!$E$6*(H545-INDIRECT(ADDRESS(IF(A545&lt;=Dados!$E$3,1,A545-Dados!$E$3)+1,8)))*(Dados!$E$2-H545)/(Dados!$E$3*Dados!$E$2))</f>
        <v>119989.2368</v>
      </c>
      <c r="I546" s="35">
        <f t="shared" si="1"/>
        <v>95418449.4</v>
      </c>
      <c r="J546" s="36">
        <f t="shared" si="2"/>
        <v>460539758.1</v>
      </c>
      <c r="K546" s="16">
        <f t="shared" si="5"/>
        <v>0.9435243308</v>
      </c>
    </row>
    <row r="547">
      <c r="A547" s="18">
        <v>546.0</v>
      </c>
      <c r="B547" s="30">
        <f>Dados!A548</f>
        <v>44463</v>
      </c>
      <c r="C547" s="9">
        <f>Dados!B548</f>
        <v>110401</v>
      </c>
      <c r="D547" s="31">
        <f t="shared" si="6"/>
        <v>180</v>
      </c>
      <c r="E547" s="32">
        <f>if(A547&lt;=Dados!$E$3,C547,C547- INDIRECT(ADDRESS(IF(A547&lt;=Dados!$E$3,1,A547-Dados!$E$3)+1,3)))</f>
        <v>2103</v>
      </c>
      <c r="F547" s="33">
        <f>Dados!$E$2-E547</f>
        <v>616021</v>
      </c>
      <c r="G547" s="34">
        <f>iferror(D548*Dados!$E$3*Dados!$E$2/(E547*F547),"Sem infectados!")</f>
        <v>0.9485433776</v>
      </c>
      <c r="H547" s="32">
        <f>if(A546&lt;=Dados!$E$3,H546+Dados!$E$6*H546*(Dados!$E$2-H546)/(Dados!$E$3*Dados!$E$2),H546+Dados!$E$6*(H546-INDIRECT(ADDRESS(IF(A546&lt;=Dados!$E$3,1,A546-Dados!$E$3)+1,8)))*(Dados!$E$2-H546)/(Dados!$E$3*Dados!$E$2))</f>
        <v>120275.3798</v>
      </c>
      <c r="I547" s="35">
        <f t="shared" si="1"/>
        <v>97503376.59</v>
      </c>
      <c r="J547" s="36">
        <f t="shared" si="2"/>
        <v>468297826.5</v>
      </c>
      <c r="K547" s="16">
        <f t="shared" si="5"/>
        <v>0.929574939</v>
      </c>
    </row>
    <row r="548">
      <c r="A548" s="18">
        <v>547.0</v>
      </c>
      <c r="B548" s="30">
        <f>Dados!A549</f>
        <v>44464</v>
      </c>
      <c r="C548" s="9">
        <f>Dados!B549</f>
        <v>110543</v>
      </c>
      <c r="D548" s="31">
        <f t="shared" si="6"/>
        <v>142</v>
      </c>
      <c r="E548" s="32">
        <f>if(A548&lt;=Dados!$E$3,C548,C548- INDIRECT(ADDRESS(IF(A548&lt;=Dados!$E$3,1,A548-Dados!$E$3)+1,3)))</f>
        <v>2148</v>
      </c>
      <c r="F548" s="33">
        <f>Dados!$E$2-E548</f>
        <v>615976</v>
      </c>
      <c r="G548" s="34">
        <f>iferror(D549*Dados!$E$3*Dados!$E$2/(E548*F548),"Sem infectados!")</f>
        <v>0.2354550852</v>
      </c>
      <c r="H548" s="32">
        <f>if(A547&lt;=Dados!$E$3,H547+Dados!$E$6*H547*(Dados!$E$2-H547)/(Dados!$E$3*Dados!$E$2),H547+Dados!$E$6*(H547-INDIRECT(ADDRESS(IF(A547&lt;=Dados!$E$3,1,A547-Dados!$E$3)+1,8)))*(Dados!$E$2-H547)/(Dados!$E$3*Dados!$E$2))</f>
        <v>120558.0015</v>
      </c>
      <c r="I548" s="35">
        <f t="shared" si="1"/>
        <v>100300254.6</v>
      </c>
      <c r="J548" s="36">
        <f t="shared" si="2"/>
        <v>474463804.5</v>
      </c>
      <c r="K548" s="16">
        <f t="shared" si="5"/>
        <v>0.8882343055</v>
      </c>
    </row>
    <row r="549">
      <c r="A549" s="18">
        <v>548.0</v>
      </c>
      <c r="B549" s="30">
        <f>Dados!A550</f>
        <v>44465</v>
      </c>
      <c r="C549" s="9">
        <f>Dados!B550</f>
        <v>110579</v>
      </c>
      <c r="D549" s="31">
        <f t="shared" si="6"/>
        <v>36</v>
      </c>
      <c r="E549" s="32">
        <f>if(A549&lt;=Dados!$E$3,C549,C549- INDIRECT(ADDRESS(IF(A549&lt;=Dados!$E$3,1,A549-Dados!$E$3)+1,3)))</f>
        <v>2144</v>
      </c>
      <c r="F549" s="33">
        <f>Dados!$E$2-E549</f>
        <v>615980</v>
      </c>
      <c r="G549" s="34">
        <f>iferror(D550*Dados!$E$3*Dados!$E$2/(E549*F549),"Sem infectados!")</f>
        <v>0.7994146083</v>
      </c>
      <c r="H549" s="32">
        <f>if(A548&lt;=Dados!$E$3,H548+Dados!$E$6*H548*(Dados!$E$2-H548)/(Dados!$E$3*Dados!$E$2),H548+Dados!$E$6*(H548-INDIRECT(ADDRESS(IF(A548&lt;=Dados!$E$3,1,A548-Dados!$E$3)+1,8)))*(Dados!$E$2-H548)/(Dados!$E$3*Dados!$E$2))</f>
        <v>120837.1256</v>
      </c>
      <c r="I549" s="35">
        <f t="shared" si="1"/>
        <v>105229140.6</v>
      </c>
      <c r="J549" s="36">
        <f t="shared" si="2"/>
        <v>476033418.1</v>
      </c>
      <c r="K549" s="16">
        <f t="shared" si="5"/>
        <v>0.9148814591</v>
      </c>
    </row>
    <row r="550">
      <c r="A550" s="18">
        <v>549.0</v>
      </c>
      <c r="B550" s="30">
        <f>Dados!A551</f>
        <v>44466</v>
      </c>
      <c r="C550" s="9">
        <f>Dados!B551</f>
        <v>110701</v>
      </c>
      <c r="D550" s="31">
        <f t="shared" si="6"/>
        <v>122</v>
      </c>
      <c r="E550" s="32">
        <f>if(A550&lt;=Dados!$E$3,C550,C550- INDIRECT(ADDRESS(IF(A550&lt;=Dados!$E$3,1,A550-Dados!$E$3)+1,3)))</f>
        <v>2097</v>
      </c>
      <c r="F550" s="33">
        <f>Dados!$E$2-E550</f>
        <v>616027</v>
      </c>
      <c r="G550" s="34">
        <f>iferror(D551*Dados!$E$3*Dados!$E$2/(E550*F550),"Sem infectados!")</f>
        <v>1.225904259</v>
      </c>
      <c r="H550" s="32">
        <f>if(A549&lt;=Dados!$E$3,H549+Dados!$E$6*H549*(Dados!$E$2-H549)/(Dados!$E$3*Dados!$E$2),H549+Dados!$E$6*(H549-INDIRECT(ADDRESS(IF(A549&lt;=Dados!$E$3,1,A549-Dados!$E$3)+1,8)))*(Dados!$E$2-H549)/(Dados!$E$3*Dados!$E$2))</f>
        <v>121112.7764</v>
      </c>
      <c r="I550" s="35">
        <f t="shared" si="1"/>
        <v>108405087.5</v>
      </c>
      <c r="J550" s="36">
        <f t="shared" si="2"/>
        <v>481371940.5</v>
      </c>
      <c r="K550" s="16">
        <f t="shared" si="5"/>
        <v>0.9270616258</v>
      </c>
    </row>
    <row r="551">
      <c r="A551" s="18">
        <v>550.0</v>
      </c>
      <c r="B551" s="30">
        <f>Dados!A552</f>
        <v>44467</v>
      </c>
      <c r="C551" s="9">
        <f>Dados!B552</f>
        <v>110884</v>
      </c>
      <c r="D551" s="31">
        <f t="shared" si="6"/>
        <v>183</v>
      </c>
      <c r="E551" s="32">
        <f>if(A551&lt;=Dados!$E$3,C551,C551- INDIRECT(ADDRESS(IF(A551&lt;=Dados!$E$3,1,A551-Dados!$E$3)+1,3)))</f>
        <v>2067</v>
      </c>
      <c r="F551" s="33">
        <f>Dados!$E$2-E551</f>
        <v>616057</v>
      </c>
      <c r="G551" s="34">
        <f>iferror(D552*Dados!$E$3*Dados!$E$2/(E551*F551),"Sem infectados!")</f>
        <v>1.257227862</v>
      </c>
      <c r="H551" s="32">
        <f>if(A550&lt;=Dados!$E$3,H550+Dados!$E$6*H550*(Dados!$E$2-H550)/(Dados!$E$3*Dados!$E$2),H550+Dados!$E$6*(H550-INDIRECT(ADDRESS(IF(A550&lt;=Dados!$E$3,1,A550-Dados!$E$3)+1,8)))*(Dados!$E$2-H550)/(Dados!$E$3*Dados!$E$2))</f>
        <v>121384.9785</v>
      </c>
      <c r="I551" s="35">
        <f t="shared" si="1"/>
        <v>110270549.9</v>
      </c>
      <c r="J551" s="36">
        <f t="shared" si="2"/>
        <v>489435539.1</v>
      </c>
      <c r="K551" s="16">
        <f t="shared" si="5"/>
        <v>0.9254272107</v>
      </c>
    </row>
    <row r="552">
      <c r="A552" s="18">
        <v>551.0</v>
      </c>
      <c r="B552" s="30">
        <f>Dados!A553</f>
        <v>44468</v>
      </c>
      <c r="C552" s="9">
        <f>Dados!B553</f>
        <v>111069</v>
      </c>
      <c r="D552" s="31">
        <f t="shared" si="6"/>
        <v>185</v>
      </c>
      <c r="E552" s="32">
        <f>if(A552&lt;=Dados!$E$3,C552,C552- INDIRECT(ADDRESS(IF(A552&lt;=Dados!$E$3,1,A552-Dados!$E$3)+1,3)))</f>
        <v>2026</v>
      </c>
      <c r="F552" s="33">
        <f>Dados!$E$2-E552</f>
        <v>616098</v>
      </c>
      <c r="G552" s="34">
        <f>iferror(D553*Dados!$E$3*Dados!$E$2/(E552*F552),"Sem infectados!")</f>
        <v>0.9567390237</v>
      </c>
      <c r="H552" s="32">
        <f>if(A551&lt;=Dados!$E$3,H551+Dados!$E$6*H551*(Dados!$E$2-H551)/(Dados!$E$3*Dados!$E$2),H551+Dados!$E$6*(H551-INDIRECT(ADDRESS(IF(A551&lt;=Dados!$E$3,1,A551-Dados!$E$3)+1,8)))*(Dados!$E$2-H551)/(Dados!$E$3*Dados!$E$2))</f>
        <v>121653.757</v>
      </c>
      <c r="I552" s="35">
        <f t="shared" si="1"/>
        <v>112037081.5</v>
      </c>
      <c r="J552" s="36">
        <f t="shared" si="2"/>
        <v>497655344.4</v>
      </c>
      <c r="K552" s="16">
        <f t="shared" si="5"/>
        <v>0.9075638449</v>
      </c>
    </row>
    <row r="553">
      <c r="A553" s="18">
        <v>552.0</v>
      </c>
      <c r="B553" s="30">
        <f>Dados!A554</f>
        <v>44469</v>
      </c>
      <c r="C553" s="9">
        <f>Dados!B554</f>
        <v>111207</v>
      </c>
      <c r="D553" s="31">
        <f t="shared" si="6"/>
        <v>138</v>
      </c>
      <c r="E553" s="32">
        <f>if(A553&lt;=Dados!$E$3,C553,C553- INDIRECT(ADDRESS(IF(A553&lt;=Dados!$E$3,1,A553-Dados!$E$3)+1,3)))</f>
        <v>1983</v>
      </c>
      <c r="F553" s="33">
        <f>Dados!$E$2-E553</f>
        <v>616141</v>
      </c>
      <c r="G553" s="34">
        <f>iferror(D554*Dados!$E$3*Dados!$E$2/(E553*F553),"Sem infectados!")</f>
        <v>0.8924242518</v>
      </c>
      <c r="H553" s="32">
        <f>if(A552&lt;=Dados!$E$3,H552+Dados!$E$6*H552*(Dados!$E$2-H552)/(Dados!$E$3*Dados!$E$2),H552+Dados!$E$6*(H552-INDIRECT(ADDRESS(IF(A552&lt;=Dados!$E$3,1,A552-Dados!$E$3)+1,8)))*(Dados!$E$2-H552)/(Dados!$E$3*Dados!$E$2))</f>
        <v>121919.1373</v>
      </c>
      <c r="I553" s="35">
        <f t="shared" si="1"/>
        <v>114749886.2</v>
      </c>
      <c r="J553" s="36">
        <f t="shared" si="2"/>
        <v>503831448.9</v>
      </c>
      <c r="K553" s="16">
        <f t="shared" si="5"/>
        <v>0.8820274292</v>
      </c>
    </row>
    <row r="554">
      <c r="A554" s="18">
        <v>553.0</v>
      </c>
      <c r="B554" s="30">
        <f>Dados!A555</f>
        <v>44470</v>
      </c>
      <c r="C554" s="9">
        <f>Dados!B555</f>
        <v>111333</v>
      </c>
      <c r="D554" s="31">
        <f t="shared" si="6"/>
        <v>126</v>
      </c>
      <c r="E554" s="32">
        <f>if(A554&lt;=Dados!$E$3,C554,C554- INDIRECT(ADDRESS(IF(A554&lt;=Dados!$E$3,1,A554-Dados!$E$3)+1,3)))</f>
        <v>1937</v>
      </c>
      <c r="F554" s="33">
        <f>Dados!$E$2-E554</f>
        <v>616187</v>
      </c>
      <c r="G554" s="34">
        <f>iferror(D555*Dados!$E$3*Dados!$E$2/(E554*F554),"Sem infectados!")</f>
        <v>0.3335180335</v>
      </c>
      <c r="H554" s="32">
        <f>if(A553&lt;=Dados!$E$3,H553+Dados!$E$6*H553*(Dados!$E$2-H553)/(Dados!$E$3*Dados!$E$2),H553+Dados!$E$6*(H553-INDIRECT(ADDRESS(IF(A553&lt;=Dados!$E$3,1,A553-Dados!$E$3)+1,8)))*(Dados!$E$2-H553)/(Dados!$E$3*Dados!$E$2))</f>
        <v>122181.1452</v>
      </c>
      <c r="I554" s="35">
        <f t="shared" si="1"/>
        <v>117682253.6</v>
      </c>
      <c r="J554" s="36">
        <f t="shared" si="2"/>
        <v>509503764.8</v>
      </c>
      <c r="K554" s="16">
        <f t="shared" si="5"/>
        <v>0.8553039054</v>
      </c>
    </row>
    <row r="555">
      <c r="A555" s="18">
        <v>554.0</v>
      </c>
      <c r="B555" s="30">
        <f>Dados!A556</f>
        <v>44471</v>
      </c>
      <c r="C555" s="9">
        <f>Dados!B556</f>
        <v>111379</v>
      </c>
      <c r="D555" s="31">
        <f t="shared" si="6"/>
        <v>46</v>
      </c>
      <c r="E555" s="32">
        <f>if(A555&lt;=Dados!$E$3,C555,C555- INDIRECT(ADDRESS(IF(A555&lt;=Dados!$E$3,1,A555-Dados!$E$3)+1,3)))</f>
        <v>1896</v>
      </c>
      <c r="F555" s="33">
        <f>Dados!$E$2-E555</f>
        <v>616228</v>
      </c>
      <c r="G555" s="34">
        <f>iferror(D556*Dados!$E$3*Dados!$E$2/(E555*F555),"Sem infectados!")</f>
        <v>0.207387183</v>
      </c>
      <c r="H555" s="32">
        <f>if(A554&lt;=Dados!$E$3,H554+Dados!$E$6*H554*(Dados!$E$2-H554)/(Dados!$E$3*Dados!$E$2),H554+Dados!$E$6*(H554-INDIRECT(ADDRESS(IF(A554&lt;=Dados!$E$3,1,A554-Dados!$E$3)+1,8)))*(Dados!$E$2-H554)/(Dados!$E$3*Dados!$E$2))</f>
        <v>122439.8066</v>
      </c>
      <c r="I555" s="35">
        <f t="shared" si="1"/>
        <v>122341443.3</v>
      </c>
      <c r="J555" s="36">
        <f t="shared" si="2"/>
        <v>511582522.3</v>
      </c>
      <c r="K555" s="16">
        <f t="shared" si="5"/>
        <v>0.8216531897</v>
      </c>
    </row>
    <row r="556">
      <c r="A556" s="18">
        <v>555.0</v>
      </c>
      <c r="B556" s="30">
        <f>Dados!A557</f>
        <v>44472</v>
      </c>
      <c r="C556" s="9">
        <f>Dados!B557</f>
        <v>111407</v>
      </c>
      <c r="D556" s="31">
        <f t="shared" si="6"/>
        <v>28</v>
      </c>
      <c r="E556" s="32">
        <f>if(A556&lt;=Dados!$E$3,C556,C556- INDIRECT(ADDRESS(IF(A556&lt;=Dados!$E$3,1,A556-Dados!$E$3)+1,3)))</f>
        <v>1879</v>
      </c>
      <c r="F556" s="33">
        <f>Dados!$E$2-E556</f>
        <v>616245</v>
      </c>
      <c r="G556" s="34">
        <f>iferror(D557*Dados!$E$3*Dados!$E$2/(E556*F556),"Sem infectados!")</f>
        <v>1.225652348</v>
      </c>
      <c r="H556" s="32">
        <f>if(A555&lt;=Dados!$E$3,H555+Dados!$E$6*H555*(Dados!$E$2-H555)/(Dados!$E$3*Dados!$E$2),H555+Dados!$E$6*(H555-INDIRECT(ADDRESS(IF(A555&lt;=Dados!$E$3,1,A555-Dados!$E$3)+1,8)))*(Dados!$E$2-H555)/(Dados!$E$3*Dados!$E$2))</f>
        <v>122695.1481</v>
      </c>
      <c r="I556" s="35">
        <f t="shared" si="1"/>
        <v>127422287.5</v>
      </c>
      <c r="J556" s="36">
        <f t="shared" si="2"/>
        <v>512849924.9</v>
      </c>
      <c r="K556" s="16">
        <f t="shared" si="5"/>
        <v>0.849287532</v>
      </c>
    </row>
    <row r="557">
      <c r="A557" s="18">
        <v>556.0</v>
      </c>
      <c r="B557" s="30">
        <f>Dados!A558</f>
        <v>44473</v>
      </c>
      <c r="C557" s="9">
        <f>Dados!B558</f>
        <v>111571</v>
      </c>
      <c r="D557" s="31">
        <f t="shared" si="6"/>
        <v>164</v>
      </c>
      <c r="E557" s="32">
        <f>if(A557&lt;=Dados!$E$3,C557,C557- INDIRECT(ADDRESS(IF(A557&lt;=Dados!$E$3,1,A557-Dados!$E$3)+1,3)))</f>
        <v>1848</v>
      </c>
      <c r="F557" s="33">
        <f>Dados!$E$2-E557</f>
        <v>616276</v>
      </c>
      <c r="G557" s="34">
        <f>iferror(D558*Dados!$E$3*Dados!$E$2/(E557*F557),"Sem infectados!")</f>
        <v>1.109377302</v>
      </c>
      <c r="H557" s="32">
        <f>if(A556&lt;=Dados!$E$3,H556+Dados!$E$6*H556*(Dados!$E$2-H556)/(Dados!$E$3*Dados!$E$2),H556+Dados!$E$6*(H556-INDIRECT(ADDRESS(IF(A556&lt;=Dados!$E$3,1,A556-Dados!$E$3)+1,8)))*(Dados!$E$2-H556)/(Dados!$E$3*Dados!$E$2))</f>
        <v>122947.1963</v>
      </c>
      <c r="I557" s="35">
        <f t="shared" si="1"/>
        <v>129417841.4</v>
      </c>
      <c r="J557" s="36">
        <f t="shared" si="2"/>
        <v>520304771.3</v>
      </c>
      <c r="K557" s="16">
        <f t="shared" si="5"/>
        <v>0.8795190738</v>
      </c>
    </row>
    <row r="558">
      <c r="A558" s="18">
        <v>557.0</v>
      </c>
      <c r="B558" s="30">
        <f>Dados!A559</f>
        <v>44474</v>
      </c>
      <c r="C558" s="9">
        <f>Dados!B559</f>
        <v>111717</v>
      </c>
      <c r="D558" s="31">
        <f t="shared" si="6"/>
        <v>146</v>
      </c>
      <c r="E558" s="32">
        <f>if(A558&lt;=Dados!$E$3,C558,C558- INDIRECT(ADDRESS(IF(A558&lt;=Dados!$E$3,1,A558-Dados!$E$3)+1,3)))</f>
        <v>1835</v>
      </c>
      <c r="F558" s="33">
        <f>Dados!$E$2-E558</f>
        <v>616289</v>
      </c>
      <c r="G558" s="34">
        <f>iferror(D559*Dados!$E$3*Dados!$E$2/(E558*F558),"Sem infectados!")</f>
        <v>0.8723444625</v>
      </c>
      <c r="H558" s="32">
        <f>if(A557&lt;=Dados!$E$3,H557+Dados!$E$6*H557*(Dados!$E$2-H557)/(Dados!$E$3*Dados!$E$2),H557+Dados!$E$6*(H557-INDIRECT(ADDRESS(IF(A557&lt;=Dados!$E$3,1,A557-Dados!$E$3)+1,8)))*(Dados!$E$2-H557)/(Dados!$E$3*Dados!$E$2))</f>
        <v>123195.9781</v>
      </c>
      <c r="I558" s="35">
        <f t="shared" si="1"/>
        <v>131766937.6</v>
      </c>
      <c r="J558" s="36">
        <f t="shared" si="2"/>
        <v>526986662.8</v>
      </c>
      <c r="K558" s="16">
        <f t="shared" si="5"/>
        <v>0.8909313441</v>
      </c>
    </row>
    <row r="559">
      <c r="A559" s="18">
        <v>558.0</v>
      </c>
      <c r="B559" s="30">
        <f>Dados!A560</f>
        <v>44475</v>
      </c>
      <c r="C559" s="9">
        <f>Dados!B560</f>
        <v>111831</v>
      </c>
      <c r="D559" s="31">
        <f t="shared" si="6"/>
        <v>114</v>
      </c>
      <c r="E559" s="32">
        <f>if(A559&lt;=Dados!$E$3,C559,C559- INDIRECT(ADDRESS(IF(A559&lt;=Dados!$E$3,1,A559-Dados!$E$3)+1,3)))</f>
        <v>1766</v>
      </c>
      <c r="F559" s="33">
        <f>Dados!$E$2-E559</f>
        <v>616358</v>
      </c>
      <c r="G559" s="34">
        <f>iferror(D560*Dados!$E$3*Dados!$E$2/(E559*F559),"Sem infectados!")</f>
        <v>1.00172947</v>
      </c>
      <c r="H559" s="32">
        <f>if(A558&lt;=Dados!$E$3,H558+Dados!$E$6*H558*(Dados!$E$2-H558)/(Dados!$E$3*Dados!$E$2),H558+Dados!$E$6*(H558-INDIRECT(ADDRESS(IF(A558&lt;=Dados!$E$3,1,A558-Dados!$E$3)+1,8)))*(Dados!$E$2-H558)/(Dados!$E$3*Dados!$E$2))</f>
        <v>123441.5207</v>
      </c>
      <c r="I559" s="35">
        <f t="shared" si="1"/>
        <v>134804191.8</v>
      </c>
      <c r="J559" s="36">
        <f t="shared" si="2"/>
        <v>532233670.1</v>
      </c>
      <c r="K559" s="16">
        <f t="shared" si="5"/>
        <v>0.9033728191</v>
      </c>
    </row>
    <row r="560">
      <c r="A560" s="18">
        <v>559.0</v>
      </c>
      <c r="B560" s="30">
        <f>Dados!A561</f>
        <v>44476</v>
      </c>
      <c r="C560" s="9">
        <f>Dados!B561</f>
        <v>111957</v>
      </c>
      <c r="D560" s="31">
        <f t="shared" si="6"/>
        <v>126</v>
      </c>
      <c r="E560" s="32">
        <f>if(A560&lt;=Dados!$E$3,C560,C560- INDIRECT(ADDRESS(IF(A560&lt;=Dados!$E$3,1,A560-Dados!$E$3)+1,3)))</f>
        <v>1736</v>
      </c>
      <c r="F560" s="33">
        <f>Dados!$E$2-E560</f>
        <v>616388</v>
      </c>
      <c r="G560" s="34">
        <f>iferror(D561*Dados!$E$3*Dados!$E$2/(E560*F560),"Sem infectados!")</f>
        <v>1.439526779</v>
      </c>
      <c r="H560" s="32">
        <f>if(A559&lt;=Dados!$E$3,H559+Dados!$E$6*H559*(Dados!$E$2-H559)/(Dados!$E$3*Dados!$E$2),H559+Dados!$E$6*(H559-INDIRECT(ADDRESS(IF(A559&lt;=Dados!$E$3,1,A559-Dados!$E$3)+1,8)))*(Dados!$E$2-H559)/(Dados!$E$3*Dados!$E$2))</f>
        <v>123683.8517</v>
      </c>
      <c r="I560" s="35">
        <f t="shared" si="1"/>
        <v>137519050.5</v>
      </c>
      <c r="J560" s="36">
        <f t="shared" si="2"/>
        <v>538063234</v>
      </c>
      <c r="K560" s="16">
        <f t="shared" si="5"/>
        <v>0.933224208</v>
      </c>
    </row>
    <row r="561">
      <c r="A561" s="18">
        <v>560.0</v>
      </c>
      <c r="B561" s="30">
        <f>Dados!A562</f>
        <v>44477</v>
      </c>
      <c r="C561" s="9">
        <f>Dados!B562</f>
        <v>112135</v>
      </c>
      <c r="D561" s="31">
        <f t="shared" si="6"/>
        <v>178</v>
      </c>
      <c r="E561" s="32">
        <f>if(A561&lt;=Dados!$E$3,C561,C561- INDIRECT(ADDRESS(IF(A561&lt;=Dados!$E$3,1,A561-Dados!$E$3)+1,3)))</f>
        <v>1734</v>
      </c>
      <c r="F561" s="33">
        <f>Dados!$E$2-E561</f>
        <v>616390</v>
      </c>
      <c r="G561" s="34">
        <f>iferror(D562*Dados!$E$3*Dados!$E$2/(E561*F561),"Sem infectados!")</f>
        <v>0</v>
      </c>
      <c r="H561" s="32">
        <f>if(A560&lt;=Dados!$E$3,H560+Dados!$E$6*H560*(Dados!$E$2-H560)/(Dados!$E$3*Dados!$E$2),H560+Dados!$E$6*(H560-INDIRECT(ADDRESS(IF(A560&lt;=Dados!$E$3,1,A560-Dados!$E$3)+1,8)))*(Dados!$E$2-H560)/(Dados!$E$3*Dados!$E$2))</f>
        <v>123922.9986</v>
      </c>
      <c r="I561" s="35">
        <f t="shared" si="1"/>
        <v>138956910.9</v>
      </c>
      <c r="J561" s="36">
        <f t="shared" si="2"/>
        <v>546352761.7</v>
      </c>
      <c r="K561" s="16">
        <f t="shared" si="5"/>
        <v>0.895451498</v>
      </c>
    </row>
    <row r="562">
      <c r="A562" s="18">
        <v>561.0</v>
      </c>
      <c r="B562" s="30">
        <f>Dados!A563</f>
        <v>44478</v>
      </c>
      <c r="C562" s="9">
        <f>Dados!B563</f>
        <v>112135</v>
      </c>
      <c r="D562" s="31">
        <f t="shared" si="6"/>
        <v>0</v>
      </c>
      <c r="E562" s="32">
        <f>if(A562&lt;=Dados!$E$3,C562,C562- INDIRECT(ADDRESS(IF(A562&lt;=Dados!$E$3,1,A562-Dados!$E$3)+1,3)))</f>
        <v>1592</v>
      </c>
      <c r="F562" s="33">
        <f>Dados!$E$2-E562</f>
        <v>616532</v>
      </c>
      <c r="G562" s="34">
        <f>iferror(D563*Dados!$E$3*Dados!$E$2/(E562*F562),"Sem infectados!")</f>
        <v>0</v>
      </c>
      <c r="H562" s="32">
        <f>if(A561&lt;=Dados!$E$3,H561+Dados!$E$6*H561*(Dados!$E$2-H561)/(Dados!$E$3*Dados!$E$2),H561+Dados!$E$6*(H561-INDIRECT(ADDRESS(IF(A561&lt;=Dados!$E$3,1,A561-Dados!$E$3)+1,8)))*(Dados!$E$2-H561)/(Dados!$E$3*Dados!$E$2))</f>
        <v>124158.9893</v>
      </c>
      <c r="I562" s="35">
        <f t="shared" si="1"/>
        <v>144576319</v>
      </c>
      <c r="J562" s="36">
        <f t="shared" si="2"/>
        <v>546352761.7</v>
      </c>
      <c r="K562" s="16">
        <f t="shared" si="5"/>
        <v>0.8606163303</v>
      </c>
    </row>
    <row r="563">
      <c r="A563" s="18">
        <v>562.0</v>
      </c>
      <c r="B563" s="30">
        <f>Dados!A564</f>
        <v>44479</v>
      </c>
      <c r="C563" s="9">
        <f>Dados!B564</f>
        <v>112135</v>
      </c>
      <c r="D563" s="31">
        <f t="shared" si="6"/>
        <v>0</v>
      </c>
      <c r="E563" s="32">
        <f>if(A563&lt;=Dados!$E$3,C563,C563- INDIRECT(ADDRESS(IF(A563&lt;=Dados!$E$3,1,A563-Dados!$E$3)+1,3)))</f>
        <v>1556</v>
      </c>
      <c r="F563" s="33">
        <f>Dados!$E$2-E563</f>
        <v>616568</v>
      </c>
      <c r="G563" s="34">
        <f>iferror(D564*Dados!$E$3*Dados!$E$2/(E563*F563),"Sem infectados!")</f>
        <v>0</v>
      </c>
      <c r="H563" s="32">
        <f>if(A562&lt;=Dados!$E$3,H562+Dados!$E$6*H562*(Dados!$E$2-H562)/(Dados!$E$3*Dados!$E$2),H562+Dados!$E$6*(H562-INDIRECT(ADDRESS(IF(A562&lt;=Dados!$E$3,1,A562-Dados!$E$3)+1,8)))*(Dados!$E$2-H562)/(Dados!$E$3*Dados!$E$2))</f>
        <v>124391.8519</v>
      </c>
      <c r="I563" s="35">
        <f t="shared" si="1"/>
        <v>150230418.2</v>
      </c>
      <c r="J563" s="36">
        <f t="shared" si="2"/>
        <v>546352761.7</v>
      </c>
      <c r="K563" s="16">
        <f t="shared" si="5"/>
        <v>0.8430179488</v>
      </c>
    </row>
    <row r="564">
      <c r="A564" s="18">
        <v>563.0</v>
      </c>
      <c r="B564" s="30">
        <f>Dados!A565</f>
        <v>44480</v>
      </c>
      <c r="C564" s="9">
        <f>Dados!B565</f>
        <v>112135</v>
      </c>
      <c r="D564" s="31">
        <f t="shared" si="6"/>
        <v>0</v>
      </c>
      <c r="E564" s="32">
        <f>if(A564&lt;=Dados!$E$3,C564,C564- INDIRECT(ADDRESS(IF(A564&lt;=Dados!$E$3,1,A564-Dados!$E$3)+1,3)))</f>
        <v>1434</v>
      </c>
      <c r="F564" s="33">
        <f>Dados!$E$2-E564</f>
        <v>616690</v>
      </c>
      <c r="G564" s="34">
        <f>iferror(D565*Dados!$E$3*Dados!$E$2/(E564*F564),"Sem infectados!")</f>
        <v>0</v>
      </c>
      <c r="H564" s="32">
        <f>if(A563&lt;=Dados!$E$3,H563+Dados!$E$6*H563*(Dados!$E$2-H563)/(Dados!$E$3*Dados!$E$2),H563+Dados!$E$6*(H563-INDIRECT(ADDRESS(IF(A563&lt;=Dados!$E$3,1,A563-Dados!$E$3)+1,8)))*(Dados!$E$2-H563)/(Dados!$E$3*Dados!$E$2))</f>
        <v>124621.6145</v>
      </c>
      <c r="I564" s="35">
        <f t="shared" si="1"/>
        <v>155915542.6</v>
      </c>
      <c r="J564" s="36">
        <f t="shared" si="2"/>
        <v>546352761.7</v>
      </c>
      <c r="K564" s="16">
        <f t="shared" si="5"/>
        <v>0.8360224442</v>
      </c>
    </row>
    <row r="565">
      <c r="A565" s="18">
        <v>564.0</v>
      </c>
      <c r="B565" s="30">
        <f>Dados!A566</f>
        <v>44481</v>
      </c>
      <c r="C565" s="9">
        <f>Dados!B566</f>
        <v>112135</v>
      </c>
      <c r="D565" s="31">
        <f t="shared" si="6"/>
        <v>0</v>
      </c>
      <c r="E565" s="32">
        <f>if(A565&lt;=Dados!$E$3,C565,C565- INDIRECT(ADDRESS(IF(A565&lt;=Dados!$E$3,1,A565-Dados!$E$3)+1,3)))</f>
        <v>1251</v>
      </c>
      <c r="F565" s="33">
        <f>Dados!$E$2-E565</f>
        <v>616873</v>
      </c>
      <c r="G565" s="34">
        <f>iferror(D566*Dados!$E$3*Dados!$E$2/(E565*F565),"Sem infectados!")</f>
        <v>1.491427722</v>
      </c>
      <c r="H565" s="32">
        <f>if(A564&lt;=Dados!$E$3,H564+Dados!$E$6*H564*(Dados!$E$2-H564)/(Dados!$E$3*Dados!$E$2),H564+Dados!$E$6*(H564-INDIRECT(ADDRESS(IF(A564&lt;=Dados!$E$3,1,A564-Dados!$E$3)+1,8)))*(Dados!$E$2-H564)/(Dados!$E$3*Dados!$E$2))</f>
        <v>124848.3056</v>
      </c>
      <c r="I565" s="35">
        <f t="shared" si="1"/>
        <v>161628139.9</v>
      </c>
      <c r="J565" s="36">
        <f t="shared" si="2"/>
        <v>546352761.7</v>
      </c>
      <c r="K565" s="16">
        <f t="shared" si="5"/>
        <v>0.8546318881</v>
      </c>
    </row>
    <row r="566">
      <c r="A566" s="18">
        <v>565.0</v>
      </c>
      <c r="B566" s="30">
        <f>Dados!A567</f>
        <v>44482</v>
      </c>
      <c r="C566" s="9">
        <f>Dados!B567</f>
        <v>112268</v>
      </c>
      <c r="D566" s="31">
        <f t="shared" si="6"/>
        <v>133</v>
      </c>
      <c r="E566" s="32">
        <f>if(A566&lt;=Dados!$E$3,C566,C566- INDIRECT(ADDRESS(IF(A566&lt;=Dados!$E$3,1,A566-Dados!$E$3)+1,3)))</f>
        <v>1199</v>
      </c>
      <c r="F566" s="33">
        <f>Dados!$E$2-E566</f>
        <v>616925</v>
      </c>
      <c r="G566" s="34">
        <f>iferror(D567*Dados!$E$3*Dados!$E$2/(E566*F566),"Sem infectados!")</f>
        <v>1.953748062</v>
      </c>
      <c r="H566" s="32">
        <f>if(A565&lt;=Dados!$E$3,H565+Dados!$E$6*H565*(Dados!$E$2-H565)/(Dados!$E$3*Dados!$E$2),H565+Dados!$E$6*(H565-INDIRECT(ADDRESS(IF(A565&lt;=Dados!$E$3,1,A565-Dados!$E$3)+1,8)))*(Dados!$E$2-H565)/(Dados!$E$3*Dados!$E$2))</f>
        <v>125071.9537</v>
      </c>
      <c r="I566" s="35">
        <f t="shared" si="1"/>
        <v>163941229.3</v>
      </c>
      <c r="J566" s="36">
        <f t="shared" si="2"/>
        <v>552587985.2</v>
      </c>
      <c r="K566" s="16">
        <f t="shared" si="5"/>
        <v>0.8788075239</v>
      </c>
    </row>
    <row r="567">
      <c r="A567" s="18">
        <v>566.0</v>
      </c>
      <c r="B567" s="30">
        <f>Dados!A568</f>
        <v>44483</v>
      </c>
      <c r="C567" s="9">
        <f>Dados!B568</f>
        <v>112435</v>
      </c>
      <c r="D567" s="31">
        <f t="shared" si="6"/>
        <v>167</v>
      </c>
      <c r="E567" s="32">
        <f>if(A567&lt;=Dados!$E$3,C567,C567- INDIRECT(ADDRESS(IF(A567&lt;=Dados!$E$3,1,A567-Dados!$E$3)+1,3)))</f>
        <v>1228</v>
      </c>
      <c r="F567" s="33">
        <f>Dados!$E$2-E567</f>
        <v>616896</v>
      </c>
      <c r="G567" s="34">
        <f>iferror(D568*Dados!$E$3*Dados!$E$2/(E567*F567),"Sem infectados!")</f>
        <v>2.044778885</v>
      </c>
      <c r="H567" s="32">
        <f>if(A566&lt;=Dados!$E$3,H566+Dados!$E$6*H566*(Dados!$E$2-H566)/(Dados!$E$3*Dados!$E$2),H566+Dados!$E$6*(H566-INDIRECT(ADDRESS(IF(A566&lt;=Dados!$E$3,1,A566-Dados!$E$3)+1,8)))*(Dados!$E$2-H566)/(Dados!$E$3*Dados!$E$2))</f>
        <v>125292.5873</v>
      </c>
      <c r="I567" s="35">
        <f t="shared" si="1"/>
        <v>165317550.2</v>
      </c>
      <c r="J567" s="36">
        <f t="shared" si="2"/>
        <v>560467275.7</v>
      </c>
      <c r="K567" s="16">
        <f t="shared" si="5"/>
        <v>0.9014530468</v>
      </c>
    </row>
    <row r="568">
      <c r="A568" s="18">
        <v>567.0</v>
      </c>
      <c r="B568" s="30">
        <f>Dados!A569</f>
        <v>44484</v>
      </c>
      <c r="C568" s="9">
        <f>Dados!B569</f>
        <v>112614</v>
      </c>
      <c r="D568" s="31">
        <f t="shared" si="6"/>
        <v>179</v>
      </c>
      <c r="E568" s="32">
        <f>if(A568&lt;=Dados!$E$3,C568,C568- INDIRECT(ADDRESS(IF(A568&lt;=Dados!$E$3,1,A568-Dados!$E$3)+1,3)))</f>
        <v>1281</v>
      </c>
      <c r="F568" s="33">
        <f>Dados!$E$2-E568</f>
        <v>616843</v>
      </c>
      <c r="G568" s="34">
        <f>iferror(D569*Dados!$E$3*Dados!$E$2/(E568*F568),"Sem infectados!")</f>
        <v>0</v>
      </c>
      <c r="H568" s="32">
        <f>if(A567&lt;=Dados!$E$3,H567+Dados!$E$6*H567*(Dados!$E$2-H567)/(Dados!$E$3*Dados!$E$2),H567+Dados!$E$6*(H567-INDIRECT(ADDRESS(IF(A567&lt;=Dados!$E$3,1,A567-Dados!$E$3)+1,8)))*(Dados!$E$2-H567)/(Dados!$E$3*Dados!$E$2))</f>
        <v>125510.2352</v>
      </c>
      <c r="I568" s="35">
        <f t="shared" si="1"/>
        <v>166312881.7</v>
      </c>
      <c r="J568" s="36">
        <f t="shared" si="2"/>
        <v>568974676.7</v>
      </c>
      <c r="K568" s="16">
        <f t="shared" si="5"/>
        <v>0.8627466567</v>
      </c>
    </row>
    <row r="569">
      <c r="A569" s="18">
        <v>568.0</v>
      </c>
      <c r="B569" s="30">
        <f>Dados!A570</f>
        <v>44485</v>
      </c>
      <c r="C569" s="9">
        <f>Dados!B570</f>
        <v>112614</v>
      </c>
      <c r="D569" s="31">
        <f t="shared" si="6"/>
        <v>0</v>
      </c>
      <c r="E569" s="32">
        <f>if(A569&lt;=Dados!$E$3,C569,C569- INDIRECT(ADDRESS(IF(A569&lt;=Dados!$E$3,1,A569-Dados!$E$3)+1,3)))</f>
        <v>1235</v>
      </c>
      <c r="F569" s="33">
        <f>Dados!$E$2-E569</f>
        <v>616889</v>
      </c>
      <c r="G569" s="34">
        <f>iferror(D570*Dados!$E$3*Dados!$E$2/(E569*F569),"Sem infectados!")</f>
        <v>0</v>
      </c>
      <c r="H569" s="32">
        <f>if(A568&lt;=Dados!$E$3,H568+Dados!$E$6*H568*(Dados!$E$2-H568)/(Dados!$E$3*Dados!$E$2),H568+Dados!$E$6*(H568-INDIRECT(ADDRESS(IF(A568&lt;=Dados!$E$3,1,A568-Dados!$E$3)+1,8)))*(Dados!$E$2-H568)/(Dados!$E$3*Dados!$E$2))</f>
        <v>125724.9262</v>
      </c>
      <c r="I569" s="35">
        <f t="shared" si="1"/>
        <v>171896386.5</v>
      </c>
      <c r="J569" s="36">
        <f t="shared" si="2"/>
        <v>568974676.7</v>
      </c>
      <c r="K569" s="16">
        <f t="shared" si="5"/>
        <v>0.8247189675</v>
      </c>
    </row>
    <row r="570">
      <c r="A570" s="18">
        <v>569.0</v>
      </c>
      <c r="B570" s="30">
        <f>Dados!A571</f>
        <v>44486</v>
      </c>
      <c r="C570" s="9">
        <f>Dados!B571</f>
        <v>112614</v>
      </c>
      <c r="D570" s="31">
        <f t="shared" si="6"/>
        <v>0</v>
      </c>
      <c r="E570" s="32">
        <f>if(A570&lt;=Dados!$E$3,C570,C570- INDIRECT(ADDRESS(IF(A570&lt;=Dados!$E$3,1,A570-Dados!$E$3)+1,3)))</f>
        <v>1207</v>
      </c>
      <c r="F570" s="33">
        <f>Dados!$E$2-E570</f>
        <v>616917</v>
      </c>
      <c r="G570" s="34">
        <f>iferror(D571*Dados!$E$3*Dados!$E$2/(E570*F570),"Sem infectados!")</f>
        <v>2.405691753</v>
      </c>
      <c r="H570" s="32">
        <f>if(A569&lt;=Dados!$E$3,H569+Dados!$E$6*H569*(Dados!$E$2-H569)/(Dados!$E$3*Dados!$E$2),H569+Dados!$E$6*(H569-INDIRECT(ADDRESS(IF(A569&lt;=Dados!$E$3,1,A569-Dados!$E$3)+1,8)))*(Dados!$E$2-H569)/(Dados!$E$3*Dados!$E$2))</f>
        <v>125936.6893</v>
      </c>
      <c r="I570" s="35">
        <f t="shared" si="1"/>
        <v>177494050.6</v>
      </c>
      <c r="J570" s="36">
        <f t="shared" si="2"/>
        <v>568974676.7</v>
      </c>
      <c r="K570" s="16">
        <f t="shared" si="5"/>
        <v>0.8847437847</v>
      </c>
    </row>
    <row r="571">
      <c r="A571" s="18">
        <v>570.0</v>
      </c>
      <c r="B571" s="30">
        <f>Dados!A572</f>
        <v>44487</v>
      </c>
      <c r="C571" s="9">
        <f>Dados!B572</f>
        <v>112821</v>
      </c>
      <c r="D571" s="31">
        <f t="shared" si="6"/>
        <v>207</v>
      </c>
      <c r="E571" s="32">
        <f>if(A571&lt;=Dados!$E$3,C571,C571- INDIRECT(ADDRESS(IF(A571&lt;=Dados!$E$3,1,A571-Dados!$E$3)+1,3)))</f>
        <v>1250</v>
      </c>
      <c r="F571" s="33">
        <f>Dados!$E$2-E571</f>
        <v>616874</v>
      </c>
      <c r="G571" s="34">
        <f>iferror(D572*Dados!$E$3*Dados!$E$2/(E571*F571),"Sem infectados!")</f>
        <v>1.268164543</v>
      </c>
      <c r="H571" s="32">
        <f>if(A570&lt;=Dados!$E$3,H570+Dados!$E$6*H570*(Dados!$E$2-H570)/(Dados!$E$3*Dados!$E$2),H570+Dados!$E$6*(H570-INDIRECT(ADDRESS(IF(A570&lt;=Dados!$E$3,1,A570-Dados!$E$3)+1,8)))*(Dados!$E$2-H570)/(Dados!$E$3*Dados!$E$2))</f>
        <v>126145.5534</v>
      </c>
      <c r="I571" s="35">
        <f t="shared" si="1"/>
        <v>177543724</v>
      </c>
      <c r="J571" s="36">
        <f t="shared" si="2"/>
        <v>578892746.4</v>
      </c>
      <c r="K571" s="16">
        <f t="shared" si="5"/>
        <v>0.9165806623</v>
      </c>
    </row>
    <row r="572">
      <c r="A572" s="18">
        <v>571.0</v>
      </c>
      <c r="B572" s="30">
        <f>Dados!A573</f>
        <v>44488</v>
      </c>
      <c r="C572" s="9">
        <f>Dados!B573</f>
        <v>112934</v>
      </c>
      <c r="D572" s="31">
        <f t="shared" si="6"/>
        <v>113</v>
      </c>
      <c r="E572" s="32">
        <f>if(A572&lt;=Dados!$E$3,C572,C572- INDIRECT(ADDRESS(IF(A572&lt;=Dados!$E$3,1,A572-Dados!$E$3)+1,3)))</f>
        <v>1217</v>
      </c>
      <c r="F572" s="33">
        <f>Dados!$E$2-E572</f>
        <v>616907</v>
      </c>
      <c r="G572" s="34">
        <f>iferror(D573*Dados!$E$3*Dados!$E$2/(E572*F572),"Sem infectados!")</f>
        <v>0.8414265777</v>
      </c>
      <c r="H572" s="32">
        <f>if(A571&lt;=Dados!$E$3,H571+Dados!$E$6*H571*(Dados!$E$2-H571)/(Dados!$E$3*Dados!$E$2),H571+Dados!$E$6*(H571-INDIRECT(ADDRESS(IF(A571&lt;=Dados!$E$3,1,A571-Dados!$E$3)+1,8)))*(Dados!$E$2-H571)/(Dados!$E$3*Dados!$E$2))</f>
        <v>126351.5476</v>
      </c>
      <c r="I572" s="35">
        <f t="shared" si="1"/>
        <v>180030583</v>
      </c>
      <c r="J572" s="36">
        <f t="shared" si="2"/>
        <v>584343118.4</v>
      </c>
      <c r="K572" s="16">
        <f t="shared" si="5"/>
        <v>0.8994086951</v>
      </c>
    </row>
    <row r="573">
      <c r="A573" s="18">
        <v>572.0</v>
      </c>
      <c r="B573" s="30">
        <f>Dados!A574</f>
        <v>44489</v>
      </c>
      <c r="C573" s="9">
        <f>Dados!B574</f>
        <v>113007</v>
      </c>
      <c r="D573" s="31">
        <f t="shared" si="6"/>
        <v>73</v>
      </c>
      <c r="E573" s="32">
        <f>if(A573&lt;=Dados!$E$3,C573,C573- INDIRECT(ADDRESS(IF(A573&lt;=Dados!$E$3,1,A573-Dados!$E$3)+1,3)))</f>
        <v>1176</v>
      </c>
      <c r="F573" s="33">
        <f>Dados!$E$2-E573</f>
        <v>616948</v>
      </c>
      <c r="G573" s="34">
        <f>iferror(D574*Dados!$E$3*Dados!$E$2/(E573*F573),"Sem infectados!")</f>
        <v>0.512880533</v>
      </c>
      <c r="H573" s="32">
        <f>if(A572&lt;=Dados!$E$3,H572+Dados!$E$6*H572*(Dados!$E$2-H572)/(Dados!$E$3*Dados!$E$2),H572+Dados!$E$6*(H572-INDIRECT(ADDRESS(IF(A572&lt;=Dados!$E$3,1,A572-Dados!$E$3)+1,8)))*(Dados!$E$2-H572)/(Dados!$E$3*Dados!$E$2))</f>
        <v>126554.7008</v>
      </c>
      <c r="I573" s="35">
        <f t="shared" si="1"/>
        <v>183540198</v>
      </c>
      <c r="J573" s="36">
        <f t="shared" si="2"/>
        <v>587877733.1</v>
      </c>
      <c r="K573" s="16">
        <f t="shared" si="5"/>
        <v>0.8809835004</v>
      </c>
    </row>
    <row r="574">
      <c r="A574" s="18">
        <v>573.0</v>
      </c>
      <c r="B574" s="30">
        <f>Dados!A575</f>
        <v>44490</v>
      </c>
      <c r="C574" s="9">
        <f>Dados!B575</f>
        <v>113050</v>
      </c>
      <c r="D574" s="31">
        <f t="shared" si="6"/>
        <v>43</v>
      </c>
      <c r="E574" s="32">
        <f>if(A574&lt;=Dados!$E$3,C574,C574- INDIRECT(ADDRESS(IF(A574&lt;=Dados!$E$3,1,A574-Dados!$E$3)+1,3)))</f>
        <v>1093</v>
      </c>
      <c r="F574" s="33">
        <f>Dados!$E$2-E574</f>
        <v>617031</v>
      </c>
      <c r="G574" s="34">
        <f>iferror(D575*Dados!$E$3*Dados!$E$2/(E574*F574),"Sem infectados!")</f>
        <v>0.2951238667</v>
      </c>
      <c r="H574" s="32">
        <f>if(A573&lt;=Dados!$E$3,H573+Dados!$E$6*H573*(Dados!$E$2-H573)/(Dados!$E$3*Dados!$E$2),H573+Dados!$E$6*(H573-INDIRECT(ADDRESS(IF(A573&lt;=Dados!$E$3,1,A573-Dados!$E$3)+1,8)))*(Dados!$E$2-H573)/(Dados!$E$3*Dados!$E$2))</f>
        <v>126755.0423</v>
      </c>
      <c r="I574" s="35">
        <f t="shared" si="1"/>
        <v>187828184.7</v>
      </c>
      <c r="J574" s="36">
        <f t="shared" si="2"/>
        <v>589964754.5</v>
      </c>
      <c r="K574" s="16">
        <f t="shared" si="5"/>
        <v>0.85036127</v>
      </c>
    </row>
    <row r="575">
      <c r="A575" s="18">
        <v>574.0</v>
      </c>
      <c r="B575" s="30">
        <f>Dados!A576</f>
        <v>44491</v>
      </c>
      <c r="C575" s="9">
        <f>Dados!B576</f>
        <v>113073</v>
      </c>
      <c r="D575" s="31">
        <f t="shared" si="6"/>
        <v>23</v>
      </c>
      <c r="E575" s="32">
        <f>if(A575&lt;=Dados!$E$3,C575,C575- INDIRECT(ADDRESS(IF(A575&lt;=Dados!$E$3,1,A575-Dados!$E$3)+1,3)))</f>
        <v>938</v>
      </c>
      <c r="F575" s="33">
        <f>Dados!$E$2-E575</f>
        <v>617186</v>
      </c>
      <c r="G575" s="34">
        <f>iferror(D576*Dados!$E$3*Dados!$E$2/(E575*F575),"Sem infectados!")</f>
        <v>0</v>
      </c>
      <c r="H575" s="32">
        <f>if(A574&lt;=Dados!$E$3,H574+Dados!$E$6*H574*(Dados!$E$2-H574)/(Dados!$E$3*Dados!$E$2),H574+Dados!$E$6*(H574-INDIRECT(ADDRESS(IF(A574&lt;=Dados!$E$3,1,A574-Dados!$E$3)+1,8)))*(Dados!$E$2-H574)/(Dados!$E$3*Dados!$E$2))</f>
        <v>126952.6011</v>
      </c>
      <c r="I575" s="35">
        <f t="shared" si="1"/>
        <v>192643326.5</v>
      </c>
      <c r="J575" s="36">
        <f t="shared" si="2"/>
        <v>591082586.2</v>
      </c>
      <c r="K575" s="16">
        <f t="shared" si="5"/>
        <v>0.8169858807</v>
      </c>
    </row>
    <row r="576">
      <c r="A576" s="18">
        <v>575.0</v>
      </c>
      <c r="B576" s="30">
        <f>Dados!A577</f>
        <v>44492</v>
      </c>
      <c r="C576" s="9">
        <f>Dados!B577</f>
        <v>113073</v>
      </c>
      <c r="D576" s="31">
        <f t="shared" si="6"/>
        <v>0</v>
      </c>
      <c r="E576" s="32">
        <f>if(A576&lt;=Dados!$E$3,C576,C576- INDIRECT(ADDRESS(IF(A576&lt;=Dados!$E$3,1,A576-Dados!$E$3)+1,3)))</f>
        <v>938</v>
      </c>
      <c r="F576" s="33">
        <f>Dados!$E$2-E576</f>
        <v>617186</v>
      </c>
      <c r="G576" s="34">
        <f>iferror(D577*Dados!$E$3*Dados!$E$2/(E576*F576),"Sem infectados!")</f>
        <v>0</v>
      </c>
      <c r="H576" s="32">
        <f>if(A575&lt;=Dados!$E$3,H575+Dados!$E$6*H575*(Dados!$E$2-H575)/(Dados!$E$3*Dados!$E$2),H575+Dados!$E$6*(H575-INDIRECT(ADDRESS(IF(A575&lt;=Dados!$E$3,1,A575-Dados!$E$3)+1,8)))*(Dados!$E$2-H575)/(Dados!$E$3*Dados!$E$2))</f>
        <v>127147.4063</v>
      </c>
      <c r="I576" s="35">
        <f t="shared" si="1"/>
        <v>198088912.9</v>
      </c>
      <c r="J576" s="36">
        <f t="shared" si="2"/>
        <v>591082586.2</v>
      </c>
      <c r="K576" s="16">
        <f t="shared" si="5"/>
        <v>0.7772828663</v>
      </c>
    </row>
    <row r="577">
      <c r="A577" s="18">
        <v>576.0</v>
      </c>
      <c r="B577" s="30">
        <f>Dados!A578</f>
        <v>44493</v>
      </c>
      <c r="C577" s="9">
        <f>Dados!B578</f>
        <v>113073</v>
      </c>
      <c r="D577" s="31">
        <f t="shared" si="6"/>
        <v>0</v>
      </c>
      <c r="E577" s="32">
        <f>if(A577&lt;=Dados!$E$3,C577,C577- INDIRECT(ADDRESS(IF(A577&lt;=Dados!$E$3,1,A577-Dados!$E$3)+1,3)))</f>
        <v>938</v>
      </c>
      <c r="F577" s="33">
        <f>Dados!$E$2-E577</f>
        <v>617186</v>
      </c>
      <c r="G577" s="34">
        <f>iferror(D578*Dados!$E$3*Dados!$E$2/(E577*F577),"Sem infectados!")</f>
        <v>1.853559035</v>
      </c>
      <c r="H577" s="32">
        <f>if(A576&lt;=Dados!$E$3,H576+Dados!$E$6*H576*(Dados!$E$2-H576)/(Dados!$E$3*Dados!$E$2),H576+Dados!$E$6*(H576-INDIRECT(ADDRESS(IF(A576&lt;=Dados!$E$3,1,A576-Dados!$E$3)+1,8)))*(Dados!$E$2-H576)/(Dados!$E$3*Dados!$E$2))</f>
        <v>127339.4871</v>
      </c>
      <c r="I577" s="35">
        <f t="shared" si="1"/>
        <v>203532652.9</v>
      </c>
      <c r="J577" s="36">
        <f t="shared" si="2"/>
        <v>591082586.2</v>
      </c>
      <c r="K577" s="16">
        <f t="shared" si="5"/>
        <v>0.8074500549</v>
      </c>
    </row>
    <row r="578">
      <c r="A578" s="18">
        <v>577.0</v>
      </c>
      <c r="B578" s="30">
        <f>Dados!A579</f>
        <v>44494</v>
      </c>
      <c r="C578" s="9">
        <f>Dados!B579</f>
        <v>113197</v>
      </c>
      <c r="D578" s="31">
        <f t="shared" si="6"/>
        <v>124</v>
      </c>
      <c r="E578" s="32">
        <f>if(A578&lt;=Dados!$E$3,C578,C578- INDIRECT(ADDRESS(IF(A578&lt;=Dados!$E$3,1,A578-Dados!$E$3)+1,3)))</f>
        <v>1062</v>
      </c>
      <c r="F578" s="33">
        <f>Dados!$E$2-E578</f>
        <v>617062</v>
      </c>
      <c r="G578" s="34">
        <f>iferror(D579*Dados!$E$3*Dados!$E$2/(E578*F578),"Sem infectados!")</f>
        <v>1.148866525</v>
      </c>
      <c r="H578" s="32">
        <f>if(A577&lt;=Dados!$E$3,H577+Dados!$E$6*H577*(Dados!$E$2-H577)/(Dados!$E$3*Dados!$E$2),H577+Dados!$E$6*(H577-INDIRECT(ADDRESS(IF(A577&lt;=Dados!$E$3,1,A577-Dados!$E$3)+1,8)))*(Dados!$E$2-H577)/(Dados!$E$3*Dados!$E$2))</f>
        <v>127528.8724</v>
      </c>
      <c r="I578" s="35">
        <f t="shared" si="1"/>
        <v>205402567.3</v>
      </c>
      <c r="J578" s="36">
        <f t="shared" si="2"/>
        <v>597127385.4</v>
      </c>
      <c r="K578" s="16">
        <f t="shared" si="5"/>
        <v>0.8378971029</v>
      </c>
    </row>
    <row r="579">
      <c r="A579" s="18">
        <v>578.0</v>
      </c>
      <c r="B579" s="30">
        <f>Dados!A580</f>
        <v>44495</v>
      </c>
      <c r="C579" s="9">
        <f>Dados!B580</f>
        <v>113284</v>
      </c>
      <c r="D579" s="31">
        <f t="shared" si="6"/>
        <v>87</v>
      </c>
      <c r="E579" s="32">
        <f>if(A579&lt;=Dados!$E$3,C579,C579- INDIRECT(ADDRESS(IF(A579&lt;=Dados!$E$3,1,A579-Dados!$E$3)+1,3)))</f>
        <v>1149</v>
      </c>
      <c r="F579" s="33">
        <f>Dados!$E$2-E579</f>
        <v>616975</v>
      </c>
      <c r="G579" s="34">
        <f>iferror(D580*Dados!$E$3*Dados!$E$2/(E579*F579),"Sem infectados!")</f>
        <v>0.8056751753</v>
      </c>
      <c r="H579" s="32">
        <f>if(A578&lt;=Dados!$E$3,H578+Dados!$E$6*H578*(Dados!$E$2-H578)/(Dados!$E$3*Dados!$E$2),H578+Dados!$E$6*(H578-INDIRECT(ADDRESS(IF(A578&lt;=Dados!$E$3,1,A578-Dados!$E$3)+1,8)))*(Dados!$E$2-H578)/(Dados!$E$3*Dados!$E$2))</f>
        <v>127715.5915</v>
      </c>
      <c r="I579" s="35">
        <f t="shared" si="1"/>
        <v>208270832.8</v>
      </c>
      <c r="J579" s="36">
        <f t="shared" si="2"/>
        <v>601386851.4</v>
      </c>
      <c r="K579" s="16">
        <f t="shared" si="5"/>
        <v>0.8381057884</v>
      </c>
    </row>
    <row r="580">
      <c r="A580" s="18">
        <v>579.0</v>
      </c>
      <c r="B580" s="30">
        <f>Dados!A581</f>
        <v>44496</v>
      </c>
      <c r="C580" s="9">
        <f>Dados!B581</f>
        <v>113350</v>
      </c>
      <c r="D580" s="31">
        <f t="shared" si="6"/>
        <v>66</v>
      </c>
      <c r="E580" s="32">
        <f>if(A580&lt;=Dados!$E$3,C580,C580- INDIRECT(ADDRESS(IF(A580&lt;=Dados!$E$3,1,A580-Dados!$E$3)+1,3)))</f>
        <v>1082</v>
      </c>
      <c r="F580" s="33">
        <f>Dados!$E$2-E580</f>
        <v>617042</v>
      </c>
      <c r="G580" s="34">
        <f>iferror(D581*Dados!$E$3*Dados!$E$2/(E580*F580),"Sem infectados!")</f>
        <v>0.5832760834</v>
      </c>
      <c r="H580" s="32">
        <f>if(A579&lt;=Dados!$E$3,H579+Dados!$E$6*H579*(Dados!$E$2-H579)/(Dados!$E$3*Dados!$E$2),H579+Dados!$E$6*(H579-INDIRECT(ADDRESS(IF(A579&lt;=Dados!$E$3,1,A579-Dados!$E$3)+1,8)))*(Dados!$E$2-H579)/(Dados!$E$3*Dados!$E$2))</f>
        <v>127899.6732</v>
      </c>
      <c r="I580" s="35">
        <f t="shared" si="1"/>
        <v>211692991.6</v>
      </c>
      <c r="J580" s="36">
        <f t="shared" si="2"/>
        <v>604628268.5</v>
      </c>
      <c r="K580" s="16">
        <f t="shared" si="5"/>
        <v>0.8166848493</v>
      </c>
    </row>
    <row r="581">
      <c r="A581" s="18">
        <v>580.0</v>
      </c>
      <c r="B581" s="30">
        <f>Dados!A582</f>
        <v>44497</v>
      </c>
      <c r="C581" s="9">
        <f>Dados!B582</f>
        <v>113395</v>
      </c>
      <c r="D581" s="31">
        <f t="shared" si="6"/>
        <v>45</v>
      </c>
      <c r="E581" s="32">
        <f>if(A581&lt;=Dados!$E$3,C581,C581- INDIRECT(ADDRESS(IF(A581&lt;=Dados!$E$3,1,A581-Dados!$E$3)+1,3)))</f>
        <v>960</v>
      </c>
      <c r="F581" s="33">
        <f>Dados!$E$2-E581</f>
        <v>617164</v>
      </c>
      <c r="G581" s="34">
        <f>iferror(D582*Dados!$E$3*Dados!$E$2/(E581*F581),"Sem infectados!")</f>
        <v>1.03702726</v>
      </c>
      <c r="H581" s="32">
        <f>if(A580&lt;=Dados!$E$3,H580+Dados!$E$6*H580*(Dados!$E$2-H580)/(Dados!$E$3*Dados!$E$2),H580+Dados!$E$6*(H580-INDIRECT(ADDRESS(IF(A580&lt;=Dados!$E$3,1,A580-Dados!$E$3)+1,8)))*(Dados!$E$2-H580)/(Dados!$E$3*Dados!$E$2))</f>
        <v>128081.1467</v>
      </c>
      <c r="I581" s="35">
        <f t="shared" si="1"/>
        <v>215682904.3</v>
      </c>
      <c r="J581" s="36">
        <f t="shared" si="2"/>
        <v>606843320.6</v>
      </c>
      <c r="K581" s="16">
        <f t="shared" si="5"/>
        <v>0.8093448292</v>
      </c>
    </row>
    <row r="582">
      <c r="A582" s="18">
        <v>581.0</v>
      </c>
      <c r="B582" s="30">
        <f>Dados!A583</f>
        <v>44498</v>
      </c>
      <c r="C582" s="9">
        <f>Dados!B583</f>
        <v>113466</v>
      </c>
      <c r="D582" s="31">
        <f t="shared" si="6"/>
        <v>71</v>
      </c>
      <c r="E582" s="32">
        <f>if(A582&lt;=Dados!$E$3,C582,C582- INDIRECT(ADDRESS(IF(A582&lt;=Dados!$E$3,1,A582-Dados!$E$3)+1,3)))</f>
        <v>852</v>
      </c>
      <c r="F582" s="33">
        <f>Dados!$E$2-E582</f>
        <v>617272</v>
      </c>
      <c r="G582" s="34">
        <f>iferror(D583*Dados!$E$3*Dados!$E$2/(E582*F582),"Sem infectados!")</f>
        <v>0</v>
      </c>
      <c r="H582" s="32">
        <f>if(A581&lt;=Dados!$E$3,H581+Dados!$E$6*H581*(Dados!$E$2-H581)/(Dados!$E$3*Dados!$E$2),H581+Dados!$E$6*(H581-INDIRECT(ADDRESS(IF(A581&lt;=Dados!$E$3,1,A581-Dados!$E$3)+1,8)))*(Dados!$E$2-H581)/(Dados!$E$3*Dados!$E$2))</f>
        <v>128260.0407</v>
      </c>
      <c r="I582" s="35">
        <f t="shared" si="1"/>
        <v>218863640.1</v>
      </c>
      <c r="J582" s="36">
        <f t="shared" si="2"/>
        <v>610346416.6</v>
      </c>
      <c r="K582" s="16">
        <f t="shared" si="5"/>
        <v>0.7774535284</v>
      </c>
    </row>
    <row r="583">
      <c r="A583" s="18">
        <v>582.0</v>
      </c>
      <c r="B583" s="30">
        <f>Dados!A584</f>
        <v>44499</v>
      </c>
      <c r="C583" s="9">
        <f>Dados!B584</f>
        <v>113466</v>
      </c>
      <c r="D583" s="31">
        <f t="shared" si="6"/>
        <v>0</v>
      </c>
      <c r="E583" s="32">
        <f>if(A583&lt;=Dados!$E$3,C583,C583- INDIRECT(ADDRESS(IF(A583&lt;=Dados!$E$3,1,A583-Dados!$E$3)+1,3)))</f>
        <v>852</v>
      </c>
      <c r="F583" s="33">
        <f>Dados!$E$2-E583</f>
        <v>617272</v>
      </c>
      <c r="G583" s="34">
        <f>iferror(D584*Dados!$E$3*Dados!$E$2/(E583*F583),"Sem infectados!")</f>
        <v>0</v>
      </c>
      <c r="H583" s="32">
        <f>if(A582&lt;=Dados!$E$3,H582+Dados!$E$6*H582*(Dados!$E$2-H582)/(Dados!$E$3*Dados!$E$2),H582+Dados!$E$6*(H582-INDIRECT(ADDRESS(IF(A582&lt;=Dados!$E$3,1,A582-Dados!$E$3)+1,8)))*(Dados!$E$2-H582)/(Dados!$E$3*Dados!$E$2))</f>
        <v>128436.3841</v>
      </c>
      <c r="I583" s="35">
        <f t="shared" si="1"/>
        <v>224112401.4</v>
      </c>
      <c r="J583" s="36">
        <f t="shared" si="2"/>
        <v>610346416.6</v>
      </c>
      <c r="K583" s="16">
        <f t="shared" si="5"/>
        <v>0.7477060533</v>
      </c>
    </row>
    <row r="584">
      <c r="A584" s="18">
        <v>583.0</v>
      </c>
      <c r="B584" s="30">
        <f>Dados!A585</f>
        <v>44500</v>
      </c>
      <c r="C584" s="9">
        <f>Dados!B585</f>
        <v>113466</v>
      </c>
      <c r="D584" s="31">
        <f t="shared" si="6"/>
        <v>0</v>
      </c>
      <c r="E584" s="32">
        <f>if(A584&lt;=Dados!$E$3,C584,C584- INDIRECT(ADDRESS(IF(A584&lt;=Dados!$E$3,1,A584-Dados!$E$3)+1,3)))</f>
        <v>852</v>
      </c>
      <c r="F584" s="33">
        <f>Dados!$E$2-E584</f>
        <v>617272</v>
      </c>
      <c r="G584" s="34">
        <f>iferror(D585*Dados!$E$3*Dados!$E$2/(E584*F584),"Sem infectados!")</f>
        <v>0</v>
      </c>
      <c r="H584" s="32">
        <f>if(A583&lt;=Dados!$E$3,H583+Dados!$E$6*H583*(Dados!$E$2-H583)/(Dados!$E$3*Dados!$E$2),H583+Dados!$E$6*(H583-INDIRECT(ADDRESS(IF(A583&lt;=Dados!$E$3,1,A583-Dados!$E$3)+1,8)))*(Dados!$E$2-H583)/(Dados!$E$3*Dados!$E$2))</f>
        <v>128610.2058</v>
      </c>
      <c r="I584" s="35">
        <f t="shared" si="1"/>
        <v>229346968.8</v>
      </c>
      <c r="J584" s="36">
        <f t="shared" si="2"/>
        <v>610346416.6</v>
      </c>
      <c r="K584" s="16">
        <f t="shared" si="5"/>
        <v>0.7365887855</v>
      </c>
    </row>
    <row r="585">
      <c r="A585" s="18">
        <v>584.0</v>
      </c>
      <c r="B585" s="30">
        <f>Dados!A586</f>
        <v>44501</v>
      </c>
      <c r="C585" s="9">
        <f>Dados!B586</f>
        <v>113466</v>
      </c>
      <c r="D585" s="31">
        <f t="shared" si="6"/>
        <v>0</v>
      </c>
      <c r="E585" s="32">
        <f>if(A585&lt;=Dados!$E$3,C585,C585- INDIRECT(ADDRESS(IF(A585&lt;=Dados!$E$3,1,A585-Dados!$E$3)+1,3)))</f>
        <v>645</v>
      </c>
      <c r="F585" s="33">
        <f>Dados!$E$2-E585</f>
        <v>617479</v>
      </c>
      <c r="G585" s="34">
        <f>iferror(D586*Dados!$E$3*Dados!$E$2/(E585*F585),"Sem infectados!")</f>
        <v>0</v>
      </c>
      <c r="H585" s="32">
        <f>if(A584&lt;=Dados!$E$3,H584+Dados!$E$6*H584*(Dados!$E$2-H584)/(Dados!$E$3*Dados!$E$2),H584+Dados!$E$6*(H584-INDIRECT(ADDRESS(IF(A584&lt;=Dados!$E$3,1,A584-Dados!$E$3)+1,8)))*(Dados!$E$2-H584)/(Dados!$E$3*Dados!$E$2))</f>
        <v>128781.5343</v>
      </c>
      <c r="I585" s="35">
        <f t="shared" si="1"/>
        <v>234565590.9</v>
      </c>
      <c r="J585" s="36">
        <f t="shared" si="2"/>
        <v>610346416.6</v>
      </c>
      <c r="K585" s="16">
        <f t="shared" si="5"/>
        <v>0.7296758794</v>
      </c>
    </row>
    <row r="586">
      <c r="A586" s="18">
        <v>585.0</v>
      </c>
      <c r="B586" s="30">
        <f>Dados!A587</f>
        <v>44502</v>
      </c>
      <c r="C586" s="9">
        <f>Dados!B587</f>
        <v>113466</v>
      </c>
      <c r="D586" s="31">
        <f t="shared" si="6"/>
        <v>0</v>
      </c>
      <c r="E586" s="32">
        <f>if(A586&lt;=Dados!$E$3,C586,C586- INDIRECT(ADDRESS(IF(A586&lt;=Dados!$E$3,1,A586-Dados!$E$3)+1,3)))</f>
        <v>532</v>
      </c>
      <c r="F586" s="33">
        <f>Dados!$E$2-E586</f>
        <v>617592</v>
      </c>
      <c r="G586" s="34">
        <f>iferror(D587*Dados!$E$3*Dados!$E$2/(E586*F586),"Sem infectados!")</f>
        <v>2.5811689</v>
      </c>
      <c r="H586" s="32">
        <f>if(A585&lt;=Dados!$E$3,H585+Dados!$E$6*H585*(Dados!$E$2-H585)/(Dados!$E$3*Dados!$E$2),H585+Dados!$E$6*(H585-INDIRECT(ADDRESS(IF(A585&lt;=Dados!$E$3,1,A585-Dados!$E$3)+1,8)))*(Dados!$E$2-H585)/(Dados!$E$3*Dados!$E$2))</f>
        <v>128950.3983</v>
      </c>
      <c r="I586" s="35">
        <f t="shared" si="1"/>
        <v>239766590</v>
      </c>
      <c r="J586" s="36">
        <f t="shared" si="2"/>
        <v>610346416.6</v>
      </c>
      <c r="K586" s="16">
        <f t="shared" si="5"/>
        <v>0.7748597645</v>
      </c>
    </row>
    <row r="587">
      <c r="A587" s="18">
        <v>586.0</v>
      </c>
      <c r="B587" s="30">
        <f>Dados!A588</f>
        <v>44503</v>
      </c>
      <c r="C587" s="9">
        <f>Dados!B588</f>
        <v>113564</v>
      </c>
      <c r="D587" s="31">
        <f t="shared" si="6"/>
        <v>98</v>
      </c>
      <c r="E587" s="32">
        <f>if(A587&lt;=Dados!$E$3,C587,C587- INDIRECT(ADDRESS(IF(A587&lt;=Dados!$E$3,1,A587-Dados!$E$3)+1,3)))</f>
        <v>557</v>
      </c>
      <c r="F587" s="33">
        <f>Dados!$E$2-E587</f>
        <v>617567</v>
      </c>
      <c r="G587" s="34">
        <f>iferror(D588*Dados!$E$3*Dados!$E$2/(E587*F587),"Sem infectados!")</f>
        <v>2.465417313</v>
      </c>
      <c r="H587" s="32">
        <f>if(A586&lt;=Dados!$E$3,H586+Dados!$E$6*H586*(Dados!$E$2-H586)/(Dados!$E$3*Dados!$E$2),H586+Dados!$E$6*(H586-INDIRECT(ADDRESS(IF(A586&lt;=Dados!$E$3,1,A586-Dados!$E$3)+1,8)))*(Dados!$E$2-H586)/(Dados!$E$3*Dados!$E$2))</f>
        <v>129116.8262</v>
      </c>
      <c r="I587" s="35">
        <f t="shared" si="1"/>
        <v>241890402.9</v>
      </c>
      <c r="J587" s="36">
        <f t="shared" si="2"/>
        <v>615198237.9</v>
      </c>
      <c r="K587" s="16">
        <f t="shared" si="5"/>
        <v>0.8200610982</v>
      </c>
    </row>
    <row r="588">
      <c r="A588" s="18">
        <v>587.0</v>
      </c>
      <c r="B588" s="30">
        <f>Dados!A589</f>
        <v>44504</v>
      </c>
      <c r="C588" s="9">
        <f>Dados!B589</f>
        <v>113662</v>
      </c>
      <c r="D588" s="31">
        <f t="shared" si="6"/>
        <v>98</v>
      </c>
      <c r="E588" s="32">
        <f>if(A588&lt;=Dados!$E$3,C588,C588- INDIRECT(ADDRESS(IF(A588&lt;=Dados!$E$3,1,A588-Dados!$E$3)+1,3)))</f>
        <v>612</v>
      </c>
      <c r="F588" s="33">
        <f>Dados!$E$2-E588</f>
        <v>617512</v>
      </c>
      <c r="G588" s="34">
        <f>iferror(D589*Dados!$E$3*Dados!$E$2/(E588*F588),"Sem infectados!")</f>
        <v>1.32811234</v>
      </c>
      <c r="H588" s="32">
        <f>if(A587&lt;=Dados!$E$3,H587+Dados!$E$6*H587*(Dados!$E$2-H587)/(Dados!$E$3*Dados!$E$2),H587+Dados!$E$6*(H587-INDIRECT(ADDRESS(IF(A587&lt;=Dados!$E$3,1,A587-Dados!$E$3)+1,8)))*(Dados!$E$2-H587)/(Dados!$E$3*Dados!$E$2))</f>
        <v>129280.8465</v>
      </c>
      <c r="I588" s="35">
        <f t="shared" si="1"/>
        <v>243948364.4</v>
      </c>
      <c r="J588" s="36">
        <f t="shared" si="2"/>
        <v>620069267.1</v>
      </c>
      <c r="K588" s="16">
        <f t="shared" si="5"/>
        <v>0.8352533608</v>
      </c>
    </row>
    <row r="589">
      <c r="A589" s="18">
        <v>588.0</v>
      </c>
      <c r="B589" s="30">
        <f>Dados!A590</f>
        <v>44505</v>
      </c>
      <c r="C589" s="9">
        <f>Dados!B590</f>
        <v>113720</v>
      </c>
      <c r="D589" s="31">
        <f t="shared" si="6"/>
        <v>58</v>
      </c>
      <c r="E589" s="32">
        <f>if(A589&lt;=Dados!$E$3,C589,C589- INDIRECT(ADDRESS(IF(A589&lt;=Dados!$E$3,1,A589-Dados!$E$3)+1,3)))</f>
        <v>647</v>
      </c>
      <c r="F589" s="33">
        <f>Dados!$E$2-E589</f>
        <v>617477</v>
      </c>
      <c r="G589" s="34">
        <f>iferror(D590*Dados!$E$3*Dados!$E$2/(E589*F589),"Sem infectados!")</f>
        <v>0</v>
      </c>
      <c r="H589" s="32">
        <f>if(A588&lt;=Dados!$E$3,H588+Dados!$E$6*H588*(Dados!$E$2-H588)/(Dados!$E$3*Dados!$E$2),H588+Dados!$E$6*(H588-INDIRECT(ADDRESS(IF(A588&lt;=Dados!$E$3,1,A588-Dados!$E$3)+1,8)))*(Dados!$E$2-H588)/(Dados!$E$3*Dados!$E$2))</f>
        <v>129442.4873</v>
      </c>
      <c r="I589" s="35">
        <f t="shared" si="1"/>
        <v>247196606.2</v>
      </c>
      <c r="J589" s="36">
        <f t="shared" si="2"/>
        <v>622961169.2</v>
      </c>
      <c r="K589" s="16">
        <f t="shared" si="5"/>
        <v>0.8018623784</v>
      </c>
    </row>
    <row r="590">
      <c r="A590" s="18">
        <v>589.0</v>
      </c>
      <c r="B590" s="30">
        <f>Dados!A591</f>
        <v>44506</v>
      </c>
      <c r="C590" s="9">
        <f>Dados!B591</f>
        <v>113720</v>
      </c>
      <c r="D590" s="31">
        <f t="shared" si="6"/>
        <v>0</v>
      </c>
      <c r="E590" s="32">
        <f>if(A590&lt;=Dados!$E$3,C590,C590- INDIRECT(ADDRESS(IF(A590&lt;=Dados!$E$3,1,A590-Dados!$E$3)+1,3)))</f>
        <v>647</v>
      </c>
      <c r="F590" s="33">
        <f>Dados!$E$2-E590</f>
        <v>617477</v>
      </c>
      <c r="G590" s="34">
        <f>iferror(D591*Dados!$E$3*Dados!$E$2/(E590*F590),"Sem infectados!")</f>
        <v>0</v>
      </c>
      <c r="H590" s="32">
        <f>if(A589&lt;=Dados!$E$3,H589+Dados!$E$6*H589*(Dados!$E$2-H589)/(Dados!$E$3*Dados!$E$2),H589+Dados!$E$6*(H589-INDIRECT(ADDRESS(IF(A589&lt;=Dados!$E$3,1,A589-Dados!$E$3)+1,8)))*(Dados!$E$2-H589)/(Dados!$E$3*Dados!$E$2))</f>
        <v>129601.7768</v>
      </c>
      <c r="I590" s="35">
        <f t="shared" si="1"/>
        <v>252230834.9</v>
      </c>
      <c r="J590" s="36">
        <f t="shared" si="2"/>
        <v>622961169.2</v>
      </c>
      <c r="K590" s="16">
        <f t="shared" si="5"/>
        <v>0.7538781525</v>
      </c>
    </row>
    <row r="591">
      <c r="A591" s="18">
        <v>590.0</v>
      </c>
      <c r="B591" s="30">
        <f>Dados!A592</f>
        <v>44507</v>
      </c>
      <c r="C591" s="9">
        <f>Dados!B592</f>
        <v>113720</v>
      </c>
      <c r="D591" s="31">
        <f t="shared" si="6"/>
        <v>0</v>
      </c>
      <c r="E591" s="32">
        <f>if(A591&lt;=Dados!$E$3,C591,C591- INDIRECT(ADDRESS(IF(A591&lt;=Dados!$E$3,1,A591-Dados!$E$3)+1,3)))</f>
        <v>647</v>
      </c>
      <c r="F591" s="33">
        <f>Dados!$E$2-E591</f>
        <v>617477</v>
      </c>
      <c r="G591" s="34">
        <f>iferror(D592*Dados!$E$3*Dados!$E$2/(E591*F591),"Sem infectados!")</f>
        <v>2.296066389</v>
      </c>
      <c r="H591" s="32">
        <f>if(A590&lt;=Dados!$E$3,H590+Dados!$E$6*H590*(Dados!$E$2-H590)/(Dados!$E$3*Dados!$E$2),H590+Dados!$E$6*(H590-INDIRECT(ADDRESS(IF(A590&lt;=Dados!$E$3,1,A590-Dados!$E$3)+1,8)))*(Dados!$E$2-H590)/(Dados!$E$3*Dados!$E$2))</f>
        <v>129758.7431</v>
      </c>
      <c r="I591" s="35">
        <f t="shared" si="1"/>
        <v>257241279.5</v>
      </c>
      <c r="J591" s="36">
        <f t="shared" si="2"/>
        <v>622961169.2</v>
      </c>
      <c r="K591" s="16">
        <f t="shared" si="5"/>
        <v>0.8304136987</v>
      </c>
    </row>
    <row r="592">
      <c r="A592" s="18">
        <v>591.0</v>
      </c>
      <c r="B592" s="30">
        <f>Dados!A593</f>
        <v>44508</v>
      </c>
      <c r="C592" s="9">
        <f>Dados!B593</f>
        <v>113826</v>
      </c>
      <c r="D592" s="31">
        <f t="shared" si="6"/>
        <v>106</v>
      </c>
      <c r="E592" s="32">
        <f>if(A592&lt;=Dados!$E$3,C592,C592- INDIRECT(ADDRESS(IF(A592&lt;=Dados!$E$3,1,A592-Dados!$E$3)+1,3)))</f>
        <v>629</v>
      </c>
      <c r="F592" s="33">
        <f>Dados!$E$2-E592</f>
        <v>617495</v>
      </c>
      <c r="G592" s="34">
        <f>iferror(D593*Dados!$E$3*Dados!$E$2/(E592*F592),"Sem infectados!")</f>
        <v>1.381373883</v>
      </c>
      <c r="H592" s="32">
        <f>if(A591&lt;=Dados!$E$3,H591+Dados!$E$6*H591*(Dados!$E$2-H591)/(Dados!$E$3*Dados!$E$2),H591+Dados!$E$6*(H591-INDIRECT(ADDRESS(IF(A591&lt;=Dados!$E$3,1,A591-Dados!$E$3)+1,8)))*(Dados!$E$2-H591)/(Dados!$E$3*Dados!$E$2))</f>
        <v>129913.4139</v>
      </c>
      <c r="I592" s="35">
        <f t="shared" si="1"/>
        <v>258804886.5</v>
      </c>
      <c r="J592" s="36">
        <f t="shared" si="2"/>
        <v>628263753.5</v>
      </c>
      <c r="K592" s="16">
        <f t="shared" si="5"/>
        <v>0.8764594948</v>
      </c>
    </row>
    <row r="593">
      <c r="A593" s="18">
        <v>592.0</v>
      </c>
      <c r="B593" s="30">
        <f>Dados!A594</f>
        <v>44509</v>
      </c>
      <c r="C593" s="9">
        <f>Dados!B594</f>
        <v>113888</v>
      </c>
      <c r="D593" s="31">
        <f t="shared" si="6"/>
        <v>62</v>
      </c>
      <c r="E593" s="32">
        <f>if(A593&lt;=Dados!$E$3,C593,C593- INDIRECT(ADDRESS(IF(A593&lt;=Dados!$E$3,1,A593-Dados!$E$3)+1,3)))</f>
        <v>604</v>
      </c>
      <c r="F593" s="33">
        <f>Dados!$E$2-E593</f>
        <v>617520</v>
      </c>
      <c r="G593" s="34">
        <f>iferror(D594*Dados!$E$3*Dados!$E$2/(E593*F593),"Sem infectados!")</f>
        <v>1.160073964</v>
      </c>
      <c r="H593" s="32">
        <f>if(A592&lt;=Dados!$E$3,H592+Dados!$E$6*H592*(Dados!$E$2-H592)/(Dados!$E$3*Dados!$E$2),H592+Dados!$E$6*(H592-INDIRECT(ADDRESS(IF(A592&lt;=Dados!$E$3,1,A592-Dados!$E$3)+1,8)))*(Dados!$E$2-H592)/(Dados!$E$3*Dados!$E$2))</f>
        <v>130065.8171</v>
      </c>
      <c r="I593" s="35">
        <f t="shared" si="1"/>
        <v>261721764.9</v>
      </c>
      <c r="J593" s="36">
        <f t="shared" si="2"/>
        <v>631375681.1</v>
      </c>
      <c r="K593" s="16">
        <f t="shared" si="5"/>
        <v>0.915128627</v>
      </c>
    </row>
    <row r="594">
      <c r="A594" s="18">
        <v>593.0</v>
      </c>
      <c r="B594" s="30">
        <f>Dados!A595</f>
        <v>44510</v>
      </c>
      <c r="C594" s="9">
        <f>Dados!B595</f>
        <v>113938</v>
      </c>
      <c r="D594" s="31">
        <f t="shared" si="6"/>
        <v>50</v>
      </c>
      <c r="E594" s="32">
        <f>if(A594&lt;=Dados!$E$3,C594,C594- INDIRECT(ADDRESS(IF(A594&lt;=Dados!$E$3,1,A594-Dados!$E$3)+1,3)))</f>
        <v>588</v>
      </c>
      <c r="F594" s="33">
        <f>Dados!$E$2-E594</f>
        <v>617536</v>
      </c>
      <c r="G594" s="34">
        <f>iferror(D595*Dados!$E$3*Dados!$E$2/(E594*F594),"Sem infectados!")</f>
        <v>0.5719726693</v>
      </c>
      <c r="H594" s="32">
        <f>if(A593&lt;=Dados!$E$3,H593+Dados!$E$6*H593*(Dados!$E$2-H593)/(Dados!$E$3*Dados!$E$2),H593+Dados!$E$6*(H593-INDIRECT(ADDRESS(IF(A593&lt;=Dados!$E$3,1,A593-Dados!$E$3)+1,8)))*(Dados!$E$2-H593)/(Dados!$E$3*Dados!$E$2))</f>
        <v>130215.9801</v>
      </c>
      <c r="I594" s="35">
        <f t="shared" si="1"/>
        <v>264972635.7</v>
      </c>
      <c r="J594" s="36">
        <f t="shared" si="2"/>
        <v>633890900.1</v>
      </c>
      <c r="K594" s="16">
        <f t="shared" si="5"/>
        <v>0.9341943826</v>
      </c>
    </row>
    <row r="595">
      <c r="A595" s="18">
        <v>594.0</v>
      </c>
      <c r="B595" s="30">
        <f>Dados!A596</f>
        <v>44511</v>
      </c>
      <c r="C595" s="9">
        <f>Dados!B596</f>
        <v>113962</v>
      </c>
      <c r="D595" s="31">
        <f t="shared" si="6"/>
        <v>24</v>
      </c>
      <c r="E595" s="32">
        <f>if(A595&lt;=Dados!$E$3,C595,C595- INDIRECT(ADDRESS(IF(A595&lt;=Dados!$E$3,1,A595-Dados!$E$3)+1,3)))</f>
        <v>567</v>
      </c>
      <c r="F595" s="33">
        <f>Dados!$E$2-E595</f>
        <v>617557</v>
      </c>
      <c r="G595" s="34">
        <f>iferror(D596*Dados!$E$3*Dados!$E$2/(E595*F595),"Sem infectados!")</f>
        <v>1.458127652</v>
      </c>
      <c r="H595" s="32">
        <f>if(A594&lt;=Dados!$E$3,H594+Dados!$E$6*H594*(Dados!$E$2-H594)/(Dados!$E$3*Dados!$E$2),H594+Dados!$E$6*(H594-INDIRECT(ADDRESS(IF(A594&lt;=Dados!$E$3,1,A594-Dados!$E$3)+1,8)))*(Dados!$E$2-H594)/(Dados!$E$3*Dados!$E$2))</f>
        <v>130363.9304</v>
      </c>
      <c r="I595" s="35">
        <f t="shared" si="1"/>
        <v>269023321</v>
      </c>
      <c r="J595" s="36">
        <f t="shared" si="2"/>
        <v>635099981.2</v>
      </c>
      <c r="K595" s="16">
        <f t="shared" si="5"/>
        <v>0.9330843803</v>
      </c>
    </row>
    <row r="596">
      <c r="A596" s="18">
        <v>595.0</v>
      </c>
      <c r="B596" s="30">
        <f>Dados!A597</f>
        <v>44512</v>
      </c>
      <c r="C596" s="9">
        <f>Dados!B597</f>
        <v>114021</v>
      </c>
      <c r="D596" s="31">
        <f t="shared" si="6"/>
        <v>59</v>
      </c>
      <c r="E596" s="32">
        <f>if(A596&lt;=Dados!$E$3,C596,C596- INDIRECT(ADDRESS(IF(A596&lt;=Dados!$E$3,1,A596-Dados!$E$3)+1,3)))</f>
        <v>555</v>
      </c>
      <c r="F596" s="33">
        <f>Dados!$E$2-E596</f>
        <v>617569</v>
      </c>
      <c r="G596" s="34">
        <f>iferror(D597*Dados!$E$3*Dados!$E$2/(E596*F596),"Sem infectados!")</f>
        <v>0</v>
      </c>
      <c r="H596" s="32">
        <f>if(A595&lt;=Dados!$E$3,H595+Dados!$E$6*H595*(Dados!$E$2-H595)/(Dados!$E$3*Dados!$E$2),H595+Dados!$E$6*(H595-INDIRECT(ADDRESS(IF(A595&lt;=Dados!$E$3,1,A595-Dados!$E$3)+1,8)))*(Dados!$E$2-H595)/(Dados!$E$3*Dados!$E$2))</f>
        <v>130509.6953</v>
      </c>
      <c r="I596" s="35">
        <f t="shared" si="1"/>
        <v>271877071.8</v>
      </c>
      <c r="J596" s="36">
        <f t="shared" si="2"/>
        <v>638077202.6</v>
      </c>
      <c r="K596" s="16">
        <f t="shared" si="5"/>
        <v>0.8679594449</v>
      </c>
    </row>
    <row r="597">
      <c r="A597" s="18">
        <v>596.0</v>
      </c>
      <c r="B597" s="30">
        <f>Dados!A598</f>
        <v>44513</v>
      </c>
      <c r="C597" s="9">
        <f>Dados!B598</f>
        <v>114021</v>
      </c>
      <c r="D597" s="31">
        <f t="shared" si="6"/>
        <v>0</v>
      </c>
      <c r="E597" s="32">
        <f>if(A597&lt;=Dados!$E$3,C597,C597- INDIRECT(ADDRESS(IF(A597&lt;=Dados!$E$3,1,A597-Dados!$E$3)+1,3)))</f>
        <v>555</v>
      </c>
      <c r="F597" s="33">
        <f>Dados!$E$2-E597</f>
        <v>617569</v>
      </c>
      <c r="G597" s="34">
        <f>iferror(D598*Dados!$E$3*Dados!$E$2/(E597*F597),"Sem infectados!")</f>
        <v>0</v>
      </c>
      <c r="H597" s="32">
        <f>if(A596&lt;=Dados!$E$3,H596+Dados!$E$6*H596*(Dados!$E$2-H596)/(Dados!$E$3*Dados!$E$2),H596+Dados!$E$6*(H596-INDIRECT(ADDRESS(IF(A596&lt;=Dados!$E$3,1,A596-Dados!$E$3)+1,8)))*(Dados!$E$2-H596)/(Dados!$E$3*Dados!$E$2))</f>
        <v>130653.3018</v>
      </c>
      <c r="I597" s="35">
        <f t="shared" si="1"/>
        <v>276633462.7</v>
      </c>
      <c r="J597" s="36">
        <f t="shared" si="2"/>
        <v>638077202.6</v>
      </c>
      <c r="K597" s="16">
        <f t="shared" si="5"/>
        <v>0.7998001487</v>
      </c>
    </row>
    <row r="598">
      <c r="A598" s="18">
        <v>597.0</v>
      </c>
      <c r="B598" s="30">
        <f>Dados!A599</f>
        <v>44514</v>
      </c>
      <c r="C598" s="9">
        <f>Dados!B599</f>
        <v>114021</v>
      </c>
      <c r="D598" s="31">
        <f t="shared" si="6"/>
        <v>0</v>
      </c>
      <c r="E598" s="32">
        <f>if(A598&lt;=Dados!$E$3,C598,C598- INDIRECT(ADDRESS(IF(A598&lt;=Dados!$E$3,1,A598-Dados!$E$3)+1,3)))</f>
        <v>555</v>
      </c>
      <c r="F598" s="33">
        <f>Dados!$E$2-E598</f>
        <v>617569</v>
      </c>
      <c r="G598" s="34">
        <f>iferror(D599*Dados!$E$3*Dados!$E$2/(E598*F598),"Sem infectados!")</f>
        <v>0</v>
      </c>
      <c r="H598" s="32">
        <f>if(A597&lt;=Dados!$E$3,H597+Dados!$E$6*H597*(Dados!$E$2-H597)/(Dados!$E$3*Dados!$E$2),H597+Dados!$E$6*(H597-INDIRECT(ADDRESS(IF(A597&lt;=Dados!$E$3,1,A597-Dados!$E$3)+1,8)))*(Dados!$E$2-H597)/(Dados!$E$3*Dados!$E$2))</f>
        <v>130794.7769</v>
      </c>
      <c r="I598" s="35">
        <f t="shared" si="1"/>
        <v>281359590.1</v>
      </c>
      <c r="J598" s="36">
        <f t="shared" si="2"/>
        <v>638077202.6</v>
      </c>
      <c r="K598" s="16">
        <f t="shared" si="5"/>
        <v>0.7998001487</v>
      </c>
    </row>
    <row r="599">
      <c r="A599" s="18">
        <v>598.0</v>
      </c>
      <c r="B599" s="30">
        <f>Dados!A600</f>
        <v>44515</v>
      </c>
      <c r="C599" s="9">
        <f>Dados!B600</f>
        <v>114021</v>
      </c>
      <c r="D599" s="31">
        <f t="shared" si="6"/>
        <v>0</v>
      </c>
      <c r="E599" s="32">
        <f>if(A599&lt;=Dados!$E$3,C599,C599- INDIRECT(ADDRESS(IF(A599&lt;=Dados!$E$3,1,A599-Dados!$E$3)+1,3)))</f>
        <v>555</v>
      </c>
      <c r="F599" s="33">
        <f>Dados!$E$2-E599</f>
        <v>617569</v>
      </c>
      <c r="G599" s="34">
        <f>iferror(D600*Dados!$E$3*Dados!$E$2/(E599*F599),"Sem infectados!")</f>
        <v>1.388634212</v>
      </c>
      <c r="H599" s="32">
        <f>if(A598&lt;=Dados!$E$3,H598+Dados!$E$6*H598*(Dados!$E$2-H598)/(Dados!$E$3*Dados!$E$2),H598+Dados!$E$6*(H598-INDIRECT(ADDRESS(IF(A598&lt;=Dados!$E$3,1,A598-Dados!$E$3)+1,8)))*(Dados!$E$2-H598)/(Dados!$E$3*Dados!$E$2))</f>
        <v>130934.1472</v>
      </c>
      <c r="I599" s="35">
        <f t="shared" si="1"/>
        <v>286054549.6</v>
      </c>
      <c r="J599" s="36">
        <f t="shared" si="2"/>
        <v>638077202.6</v>
      </c>
      <c r="K599" s="16">
        <f t="shared" si="5"/>
        <v>0.8460879557</v>
      </c>
    </row>
    <row r="600">
      <c r="A600" s="18">
        <v>599.0</v>
      </c>
      <c r="B600" s="30">
        <f>Dados!A601</f>
        <v>44516</v>
      </c>
      <c r="C600" s="9">
        <f>Dados!B601</f>
        <v>114076</v>
      </c>
      <c r="D600" s="31">
        <f t="shared" si="6"/>
        <v>55</v>
      </c>
      <c r="E600" s="32">
        <f>if(A600&lt;=Dados!$E$3,C600,C600- INDIRECT(ADDRESS(IF(A600&lt;=Dados!$E$3,1,A600-Dados!$E$3)+1,3)))</f>
        <v>610</v>
      </c>
      <c r="F600" s="33">
        <f>Dados!$E$2-E600</f>
        <v>617514</v>
      </c>
      <c r="G600" s="34">
        <f>iferror(D601*Dados!$E$3*Dados!$E$2/(E600*F600),"Sem infectados!")</f>
        <v>0.5973107718</v>
      </c>
      <c r="H600" s="32">
        <f>if(A599&lt;=Dados!$E$3,H599+Dados!$E$6*H599*(Dados!$E$2-H599)/(Dados!$E$3*Dados!$E$2),H599+Dados!$E$6*(H599-INDIRECT(ADDRESS(IF(A599&lt;=Dados!$E$3,1,A599-Dados!$E$3)+1,8)))*(Dados!$E$2-H599)/(Dados!$E$3*Dados!$E$2))</f>
        <v>131071.4395</v>
      </c>
      <c r="I600" s="35">
        <f t="shared" si="1"/>
        <v>288844963.6</v>
      </c>
      <c r="J600" s="36">
        <f t="shared" si="2"/>
        <v>640858848.5</v>
      </c>
      <c r="K600" s="16">
        <f t="shared" si="5"/>
        <v>0.7858085897</v>
      </c>
    </row>
    <row r="601">
      <c r="A601" s="18">
        <v>600.0</v>
      </c>
      <c r="B601" s="30">
        <f>Dados!A602</f>
        <v>44517</v>
      </c>
      <c r="C601" s="9">
        <f>Dados!B602</f>
        <v>114102</v>
      </c>
      <c r="D601" s="31">
        <f t="shared" si="6"/>
        <v>26</v>
      </c>
      <c r="E601" s="32">
        <f>if(A601&lt;=Dados!$E$3,C601,C601- INDIRECT(ADDRESS(IF(A601&lt;=Dados!$E$3,1,A601-Dados!$E$3)+1,3)))</f>
        <v>538</v>
      </c>
      <c r="F601" s="33">
        <f>Dados!$E$2-E601</f>
        <v>617586</v>
      </c>
      <c r="G601" s="34">
        <f>iferror(D602*Dados!$E$3*Dados!$E$2/(E601*F601),"Sem infectados!")</f>
        <v>0.9115740809</v>
      </c>
      <c r="H601" s="32">
        <f>if(A600&lt;=Dados!$E$3,H600+Dados!$E$6*H600*(Dados!$E$2-H600)/(Dados!$E$3*Dados!$E$2),H600+Dados!$E$6*(H600-INDIRECT(ADDRESS(IF(A600&lt;=Dados!$E$3,1,A600-Dados!$E$3)+1,8)))*(Dados!$E$2-H600)/(Dados!$E$3*Dados!$E$2))</f>
        <v>131206.68</v>
      </c>
      <c r="I601" s="35">
        <f t="shared" si="1"/>
        <v>292570078</v>
      </c>
      <c r="J601" s="36">
        <f t="shared" si="2"/>
        <v>642175914.4</v>
      </c>
      <c r="K601" s="16">
        <f t="shared" si="5"/>
        <v>0.773922241</v>
      </c>
    </row>
    <row r="602">
      <c r="A602" s="18">
        <v>601.0</v>
      </c>
      <c r="B602" s="30">
        <f>Dados!A603</f>
        <v>44518</v>
      </c>
      <c r="C602" s="9">
        <f>Dados!B603</f>
        <v>114137</v>
      </c>
      <c r="D602" s="31">
        <f t="shared" si="6"/>
        <v>35</v>
      </c>
      <c r="E602" s="32">
        <f>if(A602&lt;=Dados!$E$3,C602,C602- INDIRECT(ADDRESS(IF(A602&lt;=Dados!$E$3,1,A602-Dados!$E$3)+1,3)))</f>
        <v>475</v>
      </c>
      <c r="F602" s="33">
        <f>Dados!$E$2-E602</f>
        <v>617649</v>
      </c>
      <c r="G602" s="34">
        <f>iferror(D603*Dados!$E$3*Dados!$E$2/(E602*F602),"Sem infectados!")</f>
        <v>0.766905121</v>
      </c>
      <c r="H602" s="32">
        <f>if(A601&lt;=Dados!$E$3,H601+Dados!$E$6*H601*(Dados!$E$2-H601)/(Dados!$E$3*Dados!$E$2),H601+Dados!$E$6*(H601-INDIRECT(ADDRESS(IF(A601&lt;=Dados!$E$3,1,A601-Dados!$E$3)+1,8)))*(Dados!$E$2-H601)/(Dados!$E$3*Dados!$E$2))</f>
        <v>131339.895</v>
      </c>
      <c r="I602" s="35">
        <f t="shared" si="1"/>
        <v>295939595</v>
      </c>
      <c r="J602" s="36">
        <f t="shared" si="2"/>
        <v>643951022.7</v>
      </c>
      <c r="K602" s="16">
        <f t="shared" si="5"/>
        <v>0.7714381924</v>
      </c>
    </row>
    <row r="603">
      <c r="A603" s="18">
        <v>602.0</v>
      </c>
      <c r="B603" s="30">
        <f>Dados!A604</f>
        <v>44519</v>
      </c>
      <c r="C603" s="9">
        <f>Dados!B604</f>
        <v>114163</v>
      </c>
      <c r="D603" s="31">
        <f t="shared" si="6"/>
        <v>26</v>
      </c>
      <c r="E603" s="32">
        <f>if(A603&lt;=Dados!$E$3,C603,C603- INDIRECT(ADDRESS(IF(A603&lt;=Dados!$E$3,1,A603-Dados!$E$3)+1,3)))</f>
        <v>443</v>
      </c>
      <c r="F603" s="33">
        <f>Dados!$E$2-E603</f>
        <v>617681</v>
      </c>
      <c r="G603" s="34">
        <f>iferror(D604*Dados!$E$3*Dados!$E$2/(E603*F603),"Sem infectados!")</f>
        <v>0</v>
      </c>
      <c r="H603" s="32">
        <f>if(A602&lt;=Dados!$E$3,H602+Dados!$E$6*H602*(Dados!$E$2-H602)/(Dados!$E$3*Dados!$E$2),H602+Dados!$E$6*(H602-INDIRECT(ADDRESS(IF(A602&lt;=Dados!$E$3,1,A602-Dados!$E$3)+1,8)))*(Dados!$E$2-H602)/(Dados!$E$3*Dados!$E$2))</f>
        <v>131471.1104</v>
      </c>
      <c r="I603" s="35">
        <f t="shared" si="1"/>
        <v>299570684.3</v>
      </c>
      <c r="J603" s="36">
        <f t="shared" si="2"/>
        <v>645271260.6</v>
      </c>
      <c r="K603" s="16">
        <f t="shared" si="5"/>
        <v>0.7543421746</v>
      </c>
    </row>
    <row r="604">
      <c r="A604" s="18">
        <v>603.0</v>
      </c>
      <c r="B604" s="30">
        <f>Dados!A605</f>
        <v>44520</v>
      </c>
      <c r="C604" s="9">
        <f>Dados!B605</f>
        <v>114163</v>
      </c>
      <c r="D604" s="31">
        <f t="shared" si="6"/>
        <v>0</v>
      </c>
      <c r="E604" s="32">
        <f>if(A604&lt;=Dados!$E$3,C604,C604- INDIRECT(ADDRESS(IF(A604&lt;=Dados!$E$3,1,A604-Dados!$E$3)+1,3)))</f>
        <v>443</v>
      </c>
      <c r="F604" s="33">
        <f>Dados!$E$2-E604</f>
        <v>617681</v>
      </c>
      <c r="G604" s="34">
        <f>iferror(D605*Dados!$E$3*Dados!$E$2/(E604*F604),"Sem infectados!")</f>
        <v>0</v>
      </c>
      <c r="H604" s="32">
        <f>if(A603&lt;=Dados!$E$3,H603+Dados!$E$6*H603*(Dados!$E$2-H603)/(Dados!$E$3*Dados!$E$2),H603+Dados!$E$6*(H603-INDIRECT(ADDRESS(IF(A603&lt;=Dados!$E$3,1,A603-Dados!$E$3)+1,8)))*(Dados!$E$2-H603)/(Dados!$E$3*Dados!$E$2))</f>
        <v>131600.352</v>
      </c>
      <c r="I604" s="35">
        <f t="shared" si="1"/>
        <v>304061245.6</v>
      </c>
      <c r="J604" s="36">
        <f t="shared" si="2"/>
        <v>645271260.6</v>
      </c>
      <c r="K604" s="16">
        <f t="shared" si="5"/>
        <v>0.7445047124</v>
      </c>
    </row>
    <row r="605">
      <c r="A605" s="18">
        <v>604.0</v>
      </c>
      <c r="B605" s="30">
        <f>Dados!A606</f>
        <v>44521</v>
      </c>
      <c r="C605" s="9">
        <f>Dados!B606</f>
        <v>114163</v>
      </c>
      <c r="D605" s="31">
        <f t="shared" si="6"/>
        <v>0</v>
      </c>
      <c r="E605" s="32">
        <f>if(A605&lt;=Dados!$E$3,C605,C605- INDIRECT(ADDRESS(IF(A605&lt;=Dados!$E$3,1,A605-Dados!$E$3)+1,3)))</f>
        <v>443</v>
      </c>
      <c r="F605" s="33">
        <f>Dados!$E$2-E605</f>
        <v>617681</v>
      </c>
      <c r="G605" s="34">
        <f>iferror(D606*Dados!$E$3*Dados!$E$2/(E605*F605),"Sem infectados!")</f>
        <v>1.328265717</v>
      </c>
      <c r="H605" s="32">
        <f>if(A604&lt;=Dados!$E$3,H604+Dados!$E$6*H604*(Dados!$E$2-H604)/(Dados!$E$3*Dados!$E$2),H604+Dados!$E$6*(H604-INDIRECT(ADDRESS(IF(A604&lt;=Dados!$E$3,1,A604-Dados!$E$3)+1,8)))*(Dados!$E$2-H604)/(Dados!$E$3*Dados!$E$2))</f>
        <v>131727.6455</v>
      </c>
      <c r="I605" s="35">
        <f t="shared" si="1"/>
        <v>308516773.1</v>
      </c>
      <c r="J605" s="36">
        <f t="shared" si="2"/>
        <v>645271260.6</v>
      </c>
      <c r="K605" s="16">
        <f t="shared" si="5"/>
        <v>0.7887802363</v>
      </c>
    </row>
    <row r="606">
      <c r="A606" s="18">
        <v>605.0</v>
      </c>
      <c r="B606" s="30">
        <f>Dados!A607</f>
        <v>44522</v>
      </c>
      <c r="C606" s="9">
        <f>Dados!B607</f>
        <v>114205</v>
      </c>
      <c r="D606" s="31">
        <f t="shared" si="6"/>
        <v>42</v>
      </c>
      <c r="E606" s="32">
        <f>if(A606&lt;=Dados!$E$3,C606,C606- INDIRECT(ADDRESS(IF(A606&lt;=Dados!$E$3,1,A606-Dados!$E$3)+1,3)))</f>
        <v>379</v>
      </c>
      <c r="F606" s="33">
        <f>Dados!$E$2-E606</f>
        <v>617745</v>
      </c>
      <c r="G606" s="34">
        <f>iferror(D607*Dados!$E$3*Dados!$E$2/(E606*F606),"Sem infectados!")</f>
        <v>1.182783266</v>
      </c>
      <c r="H606" s="32">
        <f>if(A605&lt;=Dados!$E$3,H605+Dados!$E$6*H605*(Dados!$E$2-H605)/(Dados!$E$3*Dados!$E$2),H605+Dados!$E$6*(H605-INDIRECT(ADDRESS(IF(A605&lt;=Dados!$E$3,1,A605-Dados!$E$3)+1,8)))*(Dados!$E$2-H605)/(Dados!$E$3*Dados!$E$2))</f>
        <v>131853.0163</v>
      </c>
      <c r="I606" s="35">
        <f t="shared" si="1"/>
        <v>311452480.7</v>
      </c>
      <c r="J606" s="36">
        <f t="shared" si="2"/>
        <v>647406808.6</v>
      </c>
      <c r="K606" s="16">
        <f t="shared" si="5"/>
        <v>0.8282063452</v>
      </c>
    </row>
    <row r="607">
      <c r="A607" s="18">
        <v>606.0</v>
      </c>
      <c r="B607" s="30">
        <f>Dados!A608</f>
        <v>44523</v>
      </c>
      <c r="C607" s="9">
        <f>Dados!B608</f>
        <v>114237</v>
      </c>
      <c r="D607" s="31">
        <f t="shared" si="6"/>
        <v>32</v>
      </c>
      <c r="E607" s="32">
        <f>if(A607&lt;=Dados!$E$3,C607,C607- INDIRECT(ADDRESS(IF(A607&lt;=Dados!$E$3,1,A607-Dados!$E$3)+1,3)))</f>
        <v>349</v>
      </c>
      <c r="F607" s="33">
        <f>Dados!$E$2-E607</f>
        <v>617775</v>
      </c>
      <c r="G607" s="34">
        <f>iferror(D608*Dados!$E$3*Dados!$E$2/(E607*F607),"Sem infectados!")</f>
        <v>0.6823336776</v>
      </c>
      <c r="H607" s="32">
        <f>if(A606&lt;=Dados!$E$3,H606+Dados!$E$6*H606*(Dados!$E$2-H606)/(Dados!$E$3*Dados!$E$2),H606+Dados!$E$6*(H606-INDIRECT(ADDRESS(IF(A606&lt;=Dados!$E$3,1,A606-Dados!$E$3)+1,8)))*(Dados!$E$2-H606)/(Dados!$E$3*Dados!$E$2))</f>
        <v>131976.4896</v>
      </c>
      <c r="I607" s="35">
        <f t="shared" si="1"/>
        <v>314689491.3</v>
      </c>
      <c r="J607" s="36">
        <f t="shared" si="2"/>
        <v>649036260.7</v>
      </c>
      <c r="K607" s="16">
        <f t="shared" si="5"/>
        <v>0.7891654999</v>
      </c>
    </row>
    <row r="608">
      <c r="A608" s="18">
        <v>607.0</v>
      </c>
      <c r="B608" s="30">
        <f>Dados!A609</f>
        <v>44524</v>
      </c>
      <c r="C608" s="9">
        <f>Dados!B609</f>
        <v>114254</v>
      </c>
      <c r="D608" s="31">
        <f t="shared" si="6"/>
        <v>17</v>
      </c>
      <c r="E608" s="32">
        <f>if(A608&lt;=Dados!$E$3,C608,C608- INDIRECT(ADDRESS(IF(A608&lt;=Dados!$E$3,1,A608-Dados!$E$3)+1,3)))</f>
        <v>316</v>
      </c>
      <c r="F608" s="33">
        <f>Dados!$E$2-E608</f>
        <v>617808</v>
      </c>
      <c r="G608" s="34">
        <f>iferror(D609*Dados!$E$3*Dados!$E$2/(E608*F608),"Sem infectados!")</f>
        <v>0.3102852076</v>
      </c>
      <c r="H608" s="32">
        <f>if(A607&lt;=Dados!$E$3,H607+Dados!$E$6*H607*(Dados!$E$2-H607)/(Dados!$E$3*Dados!$E$2),H607+Dados!$E$6*(H607-INDIRECT(ADDRESS(IF(A607&lt;=Dados!$E$3,1,A607-Dados!$E$3)+1,8)))*(Dados!$E$2-H607)/(Dados!$E$3*Dados!$E$2))</f>
        <v>132098.0903</v>
      </c>
      <c r="I608" s="35">
        <f t="shared" si="1"/>
        <v>318411559.8</v>
      </c>
      <c r="J608" s="36">
        <f t="shared" si="2"/>
        <v>649902740.2</v>
      </c>
      <c r="K608" s="16">
        <f t="shared" si="5"/>
        <v>0.7612127894</v>
      </c>
    </row>
    <row r="609">
      <c r="A609" s="18">
        <v>608.0</v>
      </c>
      <c r="B609" s="30">
        <f>Dados!A610</f>
        <v>44525</v>
      </c>
      <c r="C609" s="9">
        <f>Dados!B610</f>
        <v>114261</v>
      </c>
      <c r="D609" s="31">
        <f t="shared" si="6"/>
        <v>7</v>
      </c>
      <c r="E609" s="32">
        <f>if(A609&lt;=Dados!$E$3,C609,C609- INDIRECT(ADDRESS(IF(A609&lt;=Dados!$E$3,1,A609-Dados!$E$3)+1,3)))</f>
        <v>299</v>
      </c>
      <c r="F609" s="33">
        <f>Dados!$E$2-E609</f>
        <v>617825</v>
      </c>
      <c r="G609" s="34">
        <f>iferror(D610*Dados!$E$3*Dados!$E$2/(E609*F609),"Sem infectados!")</f>
        <v>0.7026810392</v>
      </c>
      <c r="H609" s="32">
        <f>if(A608&lt;=Dados!$E$3,H608+Dados!$E$6*H608*(Dados!$E$2-H608)/(Dados!$E$3*Dados!$E$2),H608+Dados!$E$6*(H608-INDIRECT(ADDRESS(IF(A608&lt;=Dados!$E$3,1,A608-Dados!$E$3)+1,8)))*(Dados!$E$2-H608)/(Dados!$E$3*Dados!$E$2))</f>
        <v>132217.8433</v>
      </c>
      <c r="I609" s="35">
        <f t="shared" si="1"/>
        <v>322448221.8</v>
      </c>
      <c r="J609" s="36">
        <f t="shared" si="2"/>
        <v>650259693.9</v>
      </c>
      <c r="K609" s="16">
        <f t="shared" si="5"/>
        <v>0.7577796515</v>
      </c>
    </row>
    <row r="610">
      <c r="A610" s="18">
        <v>609.0</v>
      </c>
      <c r="B610" s="30">
        <f>Dados!A611</f>
        <v>44526</v>
      </c>
      <c r="C610" s="9">
        <f>Dados!B611</f>
        <v>114276</v>
      </c>
      <c r="D610" s="31">
        <f t="shared" si="6"/>
        <v>15</v>
      </c>
      <c r="E610" s="32">
        <f>if(A610&lt;=Dados!$E$3,C610,C610- INDIRECT(ADDRESS(IF(A610&lt;=Dados!$E$3,1,A610-Dados!$E$3)+1,3)))</f>
        <v>255</v>
      </c>
      <c r="F610" s="33">
        <f>Dados!$E$2-E610</f>
        <v>617869</v>
      </c>
      <c r="G610" s="34">
        <f>iferror(D611*Dados!$E$3*Dados!$E$2/(E610*F610),"Sem infectados!")</f>
        <v>0</v>
      </c>
      <c r="H610" s="32">
        <f>if(A609&lt;=Dados!$E$3,H609+Dados!$E$6*H609*(Dados!$E$2-H609)/(Dados!$E$3*Dados!$E$2),H609+Dados!$E$6*(H609-INDIRECT(ADDRESS(IF(A609&lt;=Dados!$E$3,1,A609-Dados!$E$3)+1,8)))*(Dados!$E$2-H609)/(Dados!$E$3*Dados!$E$2))</f>
        <v>132335.7731</v>
      </c>
      <c r="I610" s="35">
        <f t="shared" si="1"/>
        <v>326155405.2</v>
      </c>
      <c r="J610" s="36">
        <f t="shared" si="2"/>
        <v>651024924.6</v>
      </c>
      <c r="K610" s="16">
        <f t="shared" si="5"/>
        <v>0.7383371154</v>
      </c>
    </row>
    <row r="611">
      <c r="A611" s="18">
        <v>610.0</v>
      </c>
      <c r="B611" s="30">
        <f>Dados!A612</f>
        <v>44527</v>
      </c>
      <c r="C611" s="9">
        <f>Dados!B612</f>
        <v>114276</v>
      </c>
      <c r="D611" s="31">
        <f t="shared" si="6"/>
        <v>0</v>
      </c>
      <c r="E611" s="32">
        <f>if(A611&lt;=Dados!$E$3,C611,C611- INDIRECT(ADDRESS(IF(A611&lt;=Dados!$E$3,1,A611-Dados!$E$3)+1,3)))</f>
        <v>255</v>
      </c>
      <c r="F611" s="33">
        <f>Dados!$E$2-E611</f>
        <v>617869</v>
      </c>
      <c r="G611" s="34">
        <f>iferror(D612*Dados!$E$3*Dados!$E$2/(E611*F611),"Sem infectados!")</f>
        <v>0</v>
      </c>
      <c r="H611" s="32">
        <f>if(A610&lt;=Dados!$E$3,H610+Dados!$E$6*H610*(Dados!$E$2-H610)/(Dados!$E$3*Dados!$E$2),H610+Dados!$E$6*(H610-INDIRECT(ADDRESS(IF(A610&lt;=Dados!$E$3,1,A610-Dados!$E$3)+1,8)))*(Dados!$E$2-H610)/(Dados!$E$3*Dados!$E$2))</f>
        <v>132451.9041</v>
      </c>
      <c r="I611" s="35">
        <f t="shared" si="1"/>
        <v>330363490.2</v>
      </c>
      <c r="J611" s="36">
        <f t="shared" si="2"/>
        <v>651024924.6</v>
      </c>
      <c r="K611" s="16">
        <f t="shared" si="5"/>
        <v>0.7037695401</v>
      </c>
    </row>
    <row r="612">
      <c r="A612" s="18">
        <v>611.0</v>
      </c>
      <c r="B612" s="30">
        <f>Dados!A613</f>
        <v>44528</v>
      </c>
      <c r="C612" s="9">
        <f>Dados!B613</f>
        <v>114276</v>
      </c>
      <c r="D612" s="31">
        <f t="shared" si="6"/>
        <v>0</v>
      </c>
      <c r="E612" s="32">
        <f>if(A612&lt;=Dados!$E$3,C612,C612- INDIRECT(ADDRESS(IF(A612&lt;=Dados!$E$3,1,A612-Dados!$E$3)+1,3)))</f>
        <v>255</v>
      </c>
      <c r="F612" s="33">
        <f>Dados!$E$2-E612</f>
        <v>617869</v>
      </c>
      <c r="G612" s="34">
        <f>iferror(D613*Dados!$E$3*Dados!$E$2/(E612*F612),"Sem infectados!")</f>
        <v>0.9886431476</v>
      </c>
      <c r="H612" s="32">
        <f>if(A611&lt;=Dados!$E$3,H611+Dados!$E$6*H611*(Dados!$E$2-H611)/(Dados!$E$3*Dados!$E$2),H611+Dados!$E$6*(H611-INDIRECT(ADDRESS(IF(A611&lt;=Dados!$E$3,1,A611-Dados!$E$3)+1,8)))*(Dados!$E$2-H611)/(Dados!$E$3*Dados!$E$2))</f>
        <v>132566.2604</v>
      </c>
      <c r="I612" s="35">
        <f t="shared" si="1"/>
        <v>334533626.5</v>
      </c>
      <c r="J612" s="36">
        <f t="shared" si="2"/>
        <v>651024924.6</v>
      </c>
      <c r="K612" s="16">
        <f t="shared" si="5"/>
        <v>0.7367243116</v>
      </c>
    </row>
    <row r="613">
      <c r="A613" s="18">
        <v>612.0</v>
      </c>
      <c r="B613" s="30">
        <f>Dados!A614</f>
        <v>44529</v>
      </c>
      <c r="C613" s="9">
        <f>Dados!B614</f>
        <v>114294</v>
      </c>
      <c r="D613" s="31">
        <f t="shared" si="6"/>
        <v>18</v>
      </c>
      <c r="E613" s="32">
        <f>if(A613&lt;=Dados!$E$3,C613,C613- INDIRECT(ADDRESS(IF(A613&lt;=Dados!$E$3,1,A613-Dados!$E$3)+1,3)))</f>
        <v>273</v>
      </c>
      <c r="F613" s="33">
        <f>Dados!$E$2-E613</f>
        <v>617851</v>
      </c>
      <c r="G613" s="34">
        <f>iferror(D614*Dados!$E$3*Dados!$E$2/(E613*F613),"Sem infectados!")</f>
        <v>0.5130471047</v>
      </c>
      <c r="H613" s="32">
        <f>if(A612&lt;=Dados!$E$3,H612+Dados!$E$6*H612*(Dados!$E$2-H612)/(Dados!$E$3*Dados!$E$2),H612+Dados!$E$6*(H612-INDIRECT(ADDRESS(IF(A612&lt;=Dados!$E$3,1,A612-Dados!$E$3)+1,8)))*(Dados!$E$2-H612)/(Dados!$E$3*Dados!$E$2))</f>
        <v>132678.866</v>
      </c>
      <c r="I613" s="35">
        <f t="shared" si="1"/>
        <v>338003297.7</v>
      </c>
      <c r="J613" s="36">
        <f t="shared" si="2"/>
        <v>651943795.4</v>
      </c>
      <c r="K613" s="16">
        <f t="shared" si="5"/>
        <v>0.7538258818</v>
      </c>
    </row>
    <row r="614">
      <c r="A614" s="18">
        <v>613.0</v>
      </c>
      <c r="B614" s="30">
        <f>Dados!A615</f>
        <v>44530</v>
      </c>
      <c r="C614" s="9">
        <f>Dados!B615</f>
        <v>114304</v>
      </c>
      <c r="D614" s="31">
        <f t="shared" si="6"/>
        <v>10</v>
      </c>
      <c r="E614" s="32">
        <f>if(A614&lt;=Dados!$E$3,C614,C614- INDIRECT(ADDRESS(IF(A614&lt;=Dados!$E$3,1,A614-Dados!$E$3)+1,3)))</f>
        <v>228</v>
      </c>
      <c r="F614" s="33">
        <f>Dados!$E$2-E614</f>
        <v>617896</v>
      </c>
      <c r="G614" s="34">
        <f>iferror(D615*Dados!$E$3*Dados!$E$2/(E614*F614),"Sem infectados!")</f>
        <v>1.105670994</v>
      </c>
      <c r="H614" s="32">
        <f>if(A613&lt;=Dados!$E$3,H613+Dados!$E$6*H613*(Dados!$E$2-H613)/(Dados!$E$3*Dados!$E$2),H613+Dados!$E$6*(H613-INDIRECT(ADDRESS(IF(A613&lt;=Dados!$E$3,1,A613-Dados!$E$3)+1,8)))*(Dados!$E$2-H613)/(Dados!$E$3*Dados!$E$2))</f>
        <v>132789.7445</v>
      </c>
      <c r="I614" s="35">
        <f t="shared" si="1"/>
        <v>341722750.5</v>
      </c>
      <c r="J614" s="36">
        <f t="shared" si="2"/>
        <v>652454559.2</v>
      </c>
      <c r="K614" s="16">
        <f t="shared" si="5"/>
        <v>0.7906815816</v>
      </c>
    </row>
    <row r="615">
      <c r="A615" s="18">
        <v>614.0</v>
      </c>
      <c r="B615" s="30">
        <f>Dados!A616</f>
        <v>44531</v>
      </c>
      <c r="C615" s="9">
        <f>Dados!B616</f>
        <v>114322</v>
      </c>
      <c r="D615" s="31">
        <f t="shared" si="6"/>
        <v>18</v>
      </c>
      <c r="E615" s="32">
        <f>if(A615&lt;=Dados!$E$3,C615,C615- INDIRECT(ADDRESS(IF(A615&lt;=Dados!$E$3,1,A615-Dados!$E$3)+1,3)))</f>
        <v>220</v>
      </c>
      <c r="F615" s="33">
        <f>Dados!$E$2-E615</f>
        <v>617904</v>
      </c>
      <c r="G615" s="34">
        <f>iferror(D616*Dados!$E$3*Dados!$E$2/(E615*F615),"Sem infectados!")</f>
        <v>0.7002492297</v>
      </c>
      <c r="H615" s="32">
        <f>if(A614&lt;=Dados!$E$3,H614+Dados!$E$6*H614*(Dados!$E$2-H614)/(Dados!$E$3*Dados!$E$2),H614+Dados!$E$6*(H614-INDIRECT(ADDRESS(IF(A614&lt;=Dados!$E$3,1,A614-Dados!$E$3)+1,8)))*(Dados!$E$2-H614)/(Dados!$E$3*Dados!$E$2))</f>
        <v>132898.9195</v>
      </c>
      <c r="I615" s="35">
        <f t="shared" si="1"/>
        <v>345101937.5</v>
      </c>
      <c r="J615" s="36">
        <f t="shared" si="2"/>
        <v>653374438</v>
      </c>
      <c r="K615" s="16">
        <f t="shared" si="5"/>
        <v>0.8140232226</v>
      </c>
    </row>
    <row r="616">
      <c r="A616" s="18">
        <v>615.0</v>
      </c>
      <c r="B616" s="30">
        <f>Dados!A617</f>
        <v>44532</v>
      </c>
      <c r="C616" s="9">
        <f>Dados!B617</f>
        <v>114333</v>
      </c>
      <c r="D616" s="31">
        <f t="shared" si="6"/>
        <v>11</v>
      </c>
      <c r="E616" s="32">
        <f>if(A616&lt;=Dados!$E$3,C616,C616- INDIRECT(ADDRESS(IF(A616&lt;=Dados!$E$3,1,A616-Dados!$E$3)+1,3)))</f>
        <v>196</v>
      </c>
      <c r="F616" s="33">
        <f>Dados!$E$2-E616</f>
        <v>617928</v>
      </c>
      <c r="G616" s="34">
        <f>iferror(D617*Dados!$E$3*Dados!$E$2/(E616*F616),"Sem infectados!")</f>
        <v>1.2861221</v>
      </c>
      <c r="H616" s="32">
        <f>if(A615&lt;=Dados!$E$3,H615+Dados!$E$6*H615*(Dados!$E$2-H615)/(Dados!$E$3*Dados!$E$2),H615+Dados!$E$6*(H615-INDIRECT(ADDRESS(IF(A615&lt;=Dados!$E$3,1,A615-Dados!$E$3)+1,8)))*(Dados!$E$2-H615)/(Dados!$E$3*Dados!$E$2))</f>
        <v>133006.4142</v>
      </c>
      <c r="I616" s="35">
        <f t="shared" si="1"/>
        <v>348696396.1</v>
      </c>
      <c r="J616" s="36">
        <f t="shared" si="2"/>
        <v>653936905.2</v>
      </c>
      <c r="K616" s="16">
        <f t="shared" si="5"/>
        <v>0.7708549959</v>
      </c>
    </row>
    <row r="617">
      <c r="A617" s="18">
        <v>616.0</v>
      </c>
      <c r="B617" s="30">
        <f>Dados!A618</f>
        <v>44533</v>
      </c>
      <c r="C617" s="9">
        <f>Dados!B618</f>
        <v>114351</v>
      </c>
      <c r="D617" s="31">
        <f t="shared" si="6"/>
        <v>18</v>
      </c>
      <c r="E617" s="32">
        <f>if(A617&lt;=Dados!$E$3,C617,C617- INDIRECT(ADDRESS(IF(A617&lt;=Dados!$E$3,1,A617-Dados!$E$3)+1,3)))</f>
        <v>188</v>
      </c>
      <c r="F617" s="33">
        <f>Dados!$E$2-E617</f>
        <v>617936</v>
      </c>
      <c r="G617" s="34">
        <f>iferror(D618*Dados!$E$3*Dados!$E$2/(E617*F617),"Sem infectados!")</f>
        <v>0</v>
      </c>
      <c r="H617" s="32">
        <f>if(A616&lt;=Dados!$E$3,H616+Dados!$E$6*H616*(Dados!$E$2-H616)/(Dados!$E$3*Dados!$E$2),H616+Dados!$E$6*(H616-INDIRECT(ADDRESS(IF(A616&lt;=Dados!$E$3,1,A616-Dados!$E$3)+1,8)))*(Dados!$E$2-H616)/(Dados!$E$3*Dados!$E$2))</f>
        <v>133112.2516</v>
      </c>
      <c r="I617" s="35">
        <f t="shared" si="1"/>
        <v>351984560.1</v>
      </c>
      <c r="J617" s="36">
        <f t="shared" si="2"/>
        <v>654857828.1</v>
      </c>
      <c r="K617" s="16">
        <f t="shared" si="5"/>
        <v>0.6886744188</v>
      </c>
    </row>
    <row r="618">
      <c r="A618" s="18">
        <v>617.0</v>
      </c>
      <c r="B618" s="30">
        <f>Dados!A619</f>
        <v>44534</v>
      </c>
      <c r="C618" s="9">
        <f>Dados!B619</f>
        <v>114351</v>
      </c>
      <c r="D618" s="31">
        <f t="shared" si="6"/>
        <v>0</v>
      </c>
      <c r="E618" s="32">
        <f>if(A618&lt;=Dados!$E$3,C618,C618- INDIRECT(ADDRESS(IF(A618&lt;=Dados!$E$3,1,A618-Dados!$E$3)+1,3)))</f>
        <v>188</v>
      </c>
      <c r="F618" s="33">
        <f>Dados!$E$2-E618</f>
        <v>617936</v>
      </c>
      <c r="G618" s="34">
        <f>iferror(D619*Dados!$E$3*Dados!$E$2/(E618*F618),"Sem infectados!")</f>
        <v>0</v>
      </c>
      <c r="H618" s="32">
        <f>if(A617&lt;=Dados!$E$3,H617+Dados!$E$6*H617*(Dados!$E$2-H617)/(Dados!$E$3*Dados!$E$2),H617+Dados!$E$6*(H617-INDIRECT(ADDRESS(IF(A617&lt;=Dados!$E$3,1,A617-Dados!$E$3)+1,8)))*(Dados!$E$2-H617)/(Dados!$E$3*Dados!$E$2))</f>
        <v>133216.4545</v>
      </c>
      <c r="I618" s="35">
        <f t="shared" si="1"/>
        <v>355905374.3</v>
      </c>
      <c r="J618" s="36">
        <f t="shared" si="2"/>
        <v>654857828.1</v>
      </c>
      <c r="K618" s="16">
        <f t="shared" si="5"/>
        <v>0.6444040075</v>
      </c>
    </row>
    <row r="619">
      <c r="A619" s="18">
        <v>618.0</v>
      </c>
      <c r="B619" s="30">
        <f>Dados!A620</f>
        <v>44535</v>
      </c>
      <c r="C619" s="9">
        <f>Dados!B620</f>
        <v>114351</v>
      </c>
      <c r="D619" s="31">
        <f t="shared" si="6"/>
        <v>0</v>
      </c>
      <c r="E619" s="32">
        <f>if(A619&lt;=Dados!$E$3,C619,C619- INDIRECT(ADDRESS(IF(A619&lt;=Dados!$E$3,1,A619-Dados!$E$3)+1,3)))</f>
        <v>188</v>
      </c>
      <c r="F619" s="33">
        <f>Dados!$E$2-E619</f>
        <v>617936</v>
      </c>
      <c r="G619" s="34">
        <f>iferror(D620*Dados!$E$3*Dados!$E$2/(E619*F619),"Sem infectados!")</f>
        <v>1.564305565</v>
      </c>
      <c r="H619" s="32">
        <f>if(A618&lt;=Dados!$E$3,H618+Dados!$E$6*H618*(Dados!$E$2-H618)/(Dados!$E$3*Dados!$E$2),H618+Dados!$E$6*(H618-INDIRECT(ADDRESS(IF(A618&lt;=Dados!$E$3,1,A618-Dados!$E$3)+1,8)))*(Dados!$E$2-H618)/(Dados!$E$3*Dados!$E$2))</f>
        <v>133319.0456</v>
      </c>
      <c r="I619" s="35">
        <f t="shared" si="1"/>
        <v>359786754.8</v>
      </c>
      <c r="J619" s="36">
        <f t="shared" si="2"/>
        <v>654857828.1</v>
      </c>
      <c r="K619" s="16">
        <f t="shared" si="5"/>
        <v>0.6965475263</v>
      </c>
    </row>
    <row r="620">
      <c r="A620" s="18">
        <v>619.0</v>
      </c>
      <c r="B620" s="30">
        <f>Dados!A621</f>
        <v>44536</v>
      </c>
      <c r="C620" s="9">
        <f>Dados!B621</f>
        <v>114372</v>
      </c>
      <c r="D620" s="31">
        <f t="shared" si="6"/>
        <v>21</v>
      </c>
      <c r="E620" s="32">
        <f>if(A620&lt;=Dados!$E$3,C620,C620- INDIRECT(ADDRESS(IF(A620&lt;=Dados!$E$3,1,A620-Dados!$E$3)+1,3)))</f>
        <v>167</v>
      </c>
      <c r="F620" s="33">
        <f>Dados!$E$2-E620</f>
        <v>617957</v>
      </c>
      <c r="G620" s="34">
        <f>iferror(D621*Dados!$E$3*Dados!$E$2/(E620*F620),"Sem infectados!")</f>
        <v>1.173969869</v>
      </c>
      <c r="H620" s="32">
        <f>if(A619&lt;=Dados!$E$3,H619+Dados!$E$6*H619*(Dados!$E$2-H619)/(Dados!$E$3*Dados!$E$2),H619+Dados!$E$6*(H619-INDIRECT(ADDRESS(IF(A619&lt;=Dados!$E$3,1,A619-Dados!$E$3)+1,8)))*(Dados!$E$2-H619)/(Dados!$E$3*Dados!$E$2))</f>
        <v>133420.0472</v>
      </c>
      <c r="I620" s="35">
        <f t="shared" si="1"/>
        <v>362828103.3</v>
      </c>
      <c r="J620" s="36">
        <f t="shared" si="2"/>
        <v>655933057.1</v>
      </c>
      <c r="K620" s="16">
        <f t="shared" si="5"/>
        <v>0.7356798553</v>
      </c>
    </row>
    <row r="621">
      <c r="A621" s="18">
        <v>620.0</v>
      </c>
      <c r="B621" s="30">
        <f>Dados!A622</f>
        <v>44537</v>
      </c>
      <c r="C621" s="9">
        <f>Dados!B622</f>
        <v>114386</v>
      </c>
      <c r="D621" s="31">
        <f t="shared" si="6"/>
        <v>14</v>
      </c>
      <c r="E621" s="32">
        <f>if(A621&lt;=Dados!$E$3,C621,C621- INDIRECT(ADDRESS(IF(A621&lt;=Dados!$E$3,1,A621-Dados!$E$3)+1,3)))</f>
        <v>149</v>
      </c>
      <c r="F621" s="33">
        <f>Dados!$E$2-E621</f>
        <v>617975</v>
      </c>
      <c r="G621" s="34">
        <f>iferror(D622*Dados!$E$3*Dados!$E$2/(E621*F621),"Sem infectados!")</f>
        <v>0</v>
      </c>
      <c r="H621" s="32">
        <f>if(A620&lt;=Dados!$E$3,H620+Dados!$E$6*H620*(Dados!$E$2-H620)/(Dados!$E$3*Dados!$E$2),H620+Dados!$E$6*(H620-INDIRECT(ADDRESS(IF(A620&lt;=Dados!$E$3,1,A620-Dados!$E$3)+1,8)))*(Dados!$E$2-H620)/(Dados!$E$3*Dados!$E$2))</f>
        <v>133519.4815</v>
      </c>
      <c r="I621" s="35">
        <f t="shared" si="1"/>
        <v>366090113.3</v>
      </c>
      <c r="J621" s="36">
        <f t="shared" si="2"/>
        <v>656650366.4</v>
      </c>
      <c r="K621" s="16">
        <f t="shared" si="5"/>
        <v>0.659144309</v>
      </c>
    </row>
    <row r="622">
      <c r="A622" s="18">
        <v>621.0</v>
      </c>
      <c r="B622" s="30">
        <f>Dados!A623</f>
        <v>44538</v>
      </c>
      <c r="C622" s="9">
        <f>Dados!B623</f>
        <v>114386</v>
      </c>
      <c r="D622" s="31">
        <f t="shared" si="6"/>
        <v>0</v>
      </c>
      <c r="E622" s="32">
        <f>if(A622&lt;=Dados!$E$3,C622,C622- INDIRECT(ADDRESS(IF(A622&lt;=Dados!$E$3,1,A622-Dados!$E$3)+1,3)))</f>
        <v>132</v>
      </c>
      <c r="F622" s="33">
        <f>Dados!$E$2-E622</f>
        <v>617992</v>
      </c>
      <c r="G622" s="34">
        <f>iferror(D623*Dados!$E$3*Dados!$E$2/(E622*F622),"Sem infectados!")</f>
        <v>1.485165641</v>
      </c>
      <c r="H622" s="32">
        <f>if(A621&lt;=Dados!$E$3,H621+Dados!$E$6*H621*(Dados!$E$2-H621)/(Dados!$E$3*Dados!$E$2),H621+Dados!$E$6*(H621-INDIRECT(ADDRESS(IF(A621&lt;=Dados!$E$3,1,A621-Dados!$E$3)+1,8)))*(Dados!$E$2-H621)/(Dados!$E$3*Dados!$E$2))</f>
        <v>133617.3703</v>
      </c>
      <c r="I622" s="35">
        <f t="shared" si="1"/>
        <v>369845602.2</v>
      </c>
      <c r="J622" s="36">
        <f t="shared" si="2"/>
        <v>656650366.4</v>
      </c>
      <c r="K622" s="16">
        <f t="shared" si="5"/>
        <v>0.6626040343</v>
      </c>
    </row>
    <row r="623">
      <c r="A623" s="18">
        <v>622.0</v>
      </c>
      <c r="B623" s="30">
        <f>Dados!A624</f>
        <v>44539</v>
      </c>
      <c r="C623" s="9">
        <f>Dados!B624</f>
        <v>114400</v>
      </c>
      <c r="D623" s="31">
        <f t="shared" si="6"/>
        <v>14</v>
      </c>
      <c r="E623" s="32">
        <f>if(A623&lt;=Dados!$E$3,C623,C623- INDIRECT(ADDRESS(IF(A623&lt;=Dados!$E$3,1,A623-Dados!$E$3)+1,3)))</f>
        <v>139</v>
      </c>
      <c r="F623" s="33">
        <f>Dados!$E$2-E623</f>
        <v>617985</v>
      </c>
      <c r="G623" s="34">
        <f>iferror(D624*Dados!$E$3*Dados!$E$2/(E623*F623),"Sem infectados!")</f>
        <v>1.914099496</v>
      </c>
      <c r="H623" s="32">
        <f>if(A622&lt;=Dados!$E$3,H622+Dados!$E$6*H622*(Dados!$E$2-H622)/(Dados!$E$3*Dados!$E$2),H622+Dados!$E$6*(H622-INDIRECT(ADDRESS(IF(A622&lt;=Dados!$E$3,1,A622-Dados!$E$3)+1,8)))*(Dados!$E$2-H622)/(Dados!$E$3*Dados!$E$2))</f>
        <v>133713.7353</v>
      </c>
      <c r="I623" s="35">
        <f t="shared" si="1"/>
        <v>373020370.3</v>
      </c>
      <c r="J623" s="36">
        <f t="shared" si="2"/>
        <v>657368067.7</v>
      </c>
      <c r="K623" s="16">
        <f t="shared" si="5"/>
        <v>0.6877382187</v>
      </c>
    </row>
    <row r="624">
      <c r="A624" s="18">
        <v>623.0</v>
      </c>
      <c r="B624" s="30">
        <f>Dados!A625</f>
        <v>44540</v>
      </c>
      <c r="C624" s="9">
        <f>Dados!B625</f>
        <v>114419</v>
      </c>
      <c r="D624" s="31">
        <f t="shared" si="6"/>
        <v>19</v>
      </c>
      <c r="E624" s="32">
        <f>if(A624&lt;=Dados!$E$3,C624,C624- INDIRECT(ADDRESS(IF(A624&lt;=Dados!$E$3,1,A624-Dados!$E$3)+1,3)))</f>
        <v>143</v>
      </c>
      <c r="F624" s="33">
        <f>Dados!$E$2-E624</f>
        <v>617981</v>
      </c>
      <c r="G624" s="34">
        <f>iferror(D625*Dados!$E$3*Dados!$E$2/(E624*F624),"Sem infectados!")</f>
        <v>0</v>
      </c>
      <c r="H624" s="32">
        <f>if(A623&lt;=Dados!$E$3,H623+Dados!$E$6*H623*(Dados!$E$2-H623)/(Dados!$E$3*Dados!$E$2),H623+Dados!$E$6*(H623-INDIRECT(ADDRESS(IF(A623&lt;=Dados!$E$3,1,A623-Dados!$E$3)+1,8)))*(Dados!$E$2-H623)/(Dados!$E$3*Dados!$E$2))</f>
        <v>133808.598</v>
      </c>
      <c r="I624" s="35">
        <f t="shared" si="1"/>
        <v>375956509.1</v>
      </c>
      <c r="J624" s="36">
        <f t="shared" si="2"/>
        <v>658342717.9</v>
      </c>
      <c r="K624" s="16">
        <f t="shared" si="5"/>
        <v>0.668672463</v>
      </c>
    </row>
    <row r="625">
      <c r="A625" s="18">
        <v>624.0</v>
      </c>
      <c r="B625" s="30">
        <f>Dados!A626</f>
        <v>44541</v>
      </c>
      <c r="C625" s="9">
        <f>Dados!B626</f>
        <v>114419</v>
      </c>
      <c r="D625" s="31">
        <f t="shared" si="6"/>
        <v>0</v>
      </c>
      <c r="E625" s="32">
        <f>if(A625&lt;=Dados!$E$3,C625,C625- INDIRECT(ADDRESS(IF(A625&lt;=Dados!$E$3,1,A625-Dados!$E$3)+1,3)))</f>
        <v>143</v>
      </c>
      <c r="F625" s="33">
        <f>Dados!$E$2-E625</f>
        <v>617981</v>
      </c>
      <c r="G625" s="34">
        <f>iferror(D626*Dados!$E$3*Dados!$E$2/(E625*F625),"Sem infectados!")</f>
        <v>0</v>
      </c>
      <c r="H625" s="32">
        <f>if(A624&lt;=Dados!$E$3,H624+Dados!$E$6*H624*(Dados!$E$2-H624)/(Dados!$E$3*Dados!$E$2),H624+Dados!$E$6*(H624-INDIRECT(ADDRESS(IF(A624&lt;=Dados!$E$3,1,A624-Dados!$E$3)+1,8)))*(Dados!$E$2-H624)/(Dados!$E$3*Dados!$E$2))</f>
        <v>133901.9795</v>
      </c>
      <c r="I625" s="35">
        <f t="shared" si="1"/>
        <v>379586492</v>
      </c>
      <c r="J625" s="36">
        <f t="shared" si="2"/>
        <v>658342717.9</v>
      </c>
      <c r="K625" s="16">
        <f t="shared" si="5"/>
        <v>0.620068208</v>
      </c>
    </row>
    <row r="626">
      <c r="A626" s="18">
        <v>625.0</v>
      </c>
      <c r="B626" s="30">
        <f>Dados!A627</f>
        <v>44542</v>
      </c>
      <c r="C626" s="9">
        <f>Dados!B627</f>
        <v>114419</v>
      </c>
      <c r="D626" s="31">
        <f t="shared" si="6"/>
        <v>0</v>
      </c>
      <c r="E626" s="32">
        <f>if(A626&lt;=Dados!$E$3,C626,C626- INDIRECT(ADDRESS(IF(A626&lt;=Dados!$E$3,1,A626-Dados!$E$3)+1,3)))</f>
        <v>143</v>
      </c>
      <c r="F626" s="33">
        <f>Dados!$E$2-E626</f>
        <v>617981</v>
      </c>
      <c r="G626" s="34">
        <f>iferror(D627*Dados!$E$3*Dados!$E$2/(E626*F626),"Sem infectados!")</f>
        <v>2.252269303</v>
      </c>
      <c r="H626" s="32">
        <f>if(A625&lt;=Dados!$E$3,H625+Dados!$E$6*H625*(Dados!$E$2-H625)/(Dados!$E$3*Dados!$E$2),H625+Dados!$E$6*(H625-INDIRECT(ADDRESS(IF(A625&lt;=Dados!$E$3,1,A625-Dados!$E$3)+1,8)))*(Dados!$E$2-H625)/(Dados!$E$3*Dados!$E$2))</f>
        <v>133993.901</v>
      </c>
      <c r="I626" s="35">
        <f t="shared" si="1"/>
        <v>383176750</v>
      </c>
      <c r="J626" s="36">
        <f t="shared" si="2"/>
        <v>658342717.9</v>
      </c>
      <c r="K626" s="16">
        <f t="shared" si="5"/>
        <v>0.6951438514</v>
      </c>
    </row>
    <row r="627">
      <c r="A627" s="18">
        <v>626.0</v>
      </c>
      <c r="B627" s="30">
        <f>Dados!A628</f>
        <v>44543</v>
      </c>
      <c r="C627" s="9">
        <f>Dados!B628</f>
        <v>114442</v>
      </c>
      <c r="D627" s="31">
        <f t="shared" si="6"/>
        <v>23</v>
      </c>
      <c r="E627" s="32">
        <f>if(A627&lt;=Dados!$E$3,C627,C627- INDIRECT(ADDRESS(IF(A627&lt;=Dados!$E$3,1,A627-Dados!$E$3)+1,3)))</f>
        <v>148</v>
      </c>
      <c r="F627" s="33">
        <f>Dados!$E$2-E627</f>
        <v>617976</v>
      </c>
      <c r="G627" s="34">
        <f>iferror(D628*Dados!$E$3*Dados!$E$2/(E627*F627),"Sem infectados!")</f>
        <v>3.027751974</v>
      </c>
      <c r="H627" s="32">
        <f>if(A626&lt;=Dados!$E$3,H626+Dados!$E$6*H626*(Dados!$E$2-H626)/(Dados!$E$3*Dados!$E$2),H626+Dados!$E$6*(H626-INDIRECT(ADDRESS(IF(A626&lt;=Dados!$E$3,1,A626-Dados!$E$3)+1,8)))*(Dados!$E$2-H626)/(Dados!$E$3*Dados!$E$2))</f>
        <v>134084.3832</v>
      </c>
      <c r="I627" s="35">
        <f t="shared" si="1"/>
        <v>385823216</v>
      </c>
      <c r="J627" s="36">
        <f t="shared" si="2"/>
        <v>659523523.7</v>
      </c>
      <c r="K627" s="16">
        <f t="shared" si="5"/>
        <v>0.7960689172</v>
      </c>
    </row>
    <row r="628">
      <c r="A628" s="18">
        <v>627.0</v>
      </c>
      <c r="B628" s="30">
        <f>Dados!A629</f>
        <v>44544</v>
      </c>
      <c r="C628" s="9">
        <f>Dados!B629</f>
        <v>114474</v>
      </c>
      <c r="D628" s="31">
        <f t="shared" si="6"/>
        <v>32</v>
      </c>
      <c r="E628" s="32">
        <f>if(A628&lt;=Dados!$E$3,C628,C628- INDIRECT(ADDRESS(IF(A628&lt;=Dados!$E$3,1,A628-Dados!$E$3)+1,3)))</f>
        <v>170</v>
      </c>
      <c r="F628" s="33">
        <f>Dados!$E$2-E628</f>
        <v>617954</v>
      </c>
      <c r="G628" s="34">
        <f>iferror(D629*Dados!$E$3*Dados!$E$2/(E628*F628),"Sem infectados!")</f>
        <v>2.224141108</v>
      </c>
      <c r="H628" s="32">
        <f>if(A627&lt;=Dados!$E$3,H627+Dados!$E$6*H627*(Dados!$E$2-H627)/(Dados!$E$3*Dados!$E$2),H627+Dados!$E$6*(H627-INDIRECT(ADDRESS(IF(A627&lt;=Dados!$E$3,1,A627-Dados!$E$3)+1,8)))*(Dados!$E$2-H627)/(Dados!$E$3*Dados!$E$2))</f>
        <v>134173.4465</v>
      </c>
      <c r="I628" s="35">
        <f t="shared" si="1"/>
        <v>388068191.7</v>
      </c>
      <c r="J628" s="36">
        <f t="shared" si="2"/>
        <v>661168143.8</v>
      </c>
      <c r="K628" s="16">
        <f t="shared" si="5"/>
        <v>0.8702069541</v>
      </c>
    </row>
    <row r="629">
      <c r="A629" s="18">
        <v>628.0</v>
      </c>
      <c r="B629" s="30">
        <f>Dados!A630</f>
        <v>44545</v>
      </c>
      <c r="C629" s="9">
        <f>Dados!B630</f>
        <v>114501</v>
      </c>
      <c r="D629" s="31">
        <f t="shared" si="6"/>
        <v>27</v>
      </c>
      <c r="E629" s="32">
        <f>if(A629&lt;=Dados!$E$3,C629,C629- INDIRECT(ADDRESS(IF(A629&lt;=Dados!$E$3,1,A629-Dados!$E$3)+1,3)))</f>
        <v>179</v>
      </c>
      <c r="F629" s="33">
        <f>Dados!$E$2-E629</f>
        <v>617945</v>
      </c>
      <c r="G629" s="34">
        <f>iferror(D630*Dados!$E$3*Dados!$E$2/(E629*F629),"Sem infectados!")</f>
        <v>1.173524194</v>
      </c>
      <c r="H629" s="32">
        <f>if(A628&lt;=Dados!$E$3,H628+Dados!$E$6*H628*(Dados!$E$2-H628)/(Dados!$E$3*Dados!$E$2),H628+Dados!$E$6*(H628-INDIRECT(ADDRESS(IF(A628&lt;=Dados!$E$3,1,A628-Dados!$E$3)+1,8)))*(Dados!$E$2-H628)/(Dados!$E$3*Dados!$E$2))</f>
        <v>134261.1113</v>
      </c>
      <c r="I629" s="35">
        <f t="shared" si="1"/>
        <v>390461999.1</v>
      </c>
      <c r="J629" s="36">
        <f t="shared" si="2"/>
        <v>662557385.1</v>
      </c>
      <c r="K629" s="16">
        <f t="shared" si="5"/>
        <v>0.8630366202</v>
      </c>
    </row>
    <row r="630">
      <c r="A630" s="18">
        <v>629.0</v>
      </c>
      <c r="B630" s="30">
        <f>Dados!A631</f>
        <v>44546</v>
      </c>
      <c r="C630" s="9">
        <f>Dados!B631</f>
        <v>114516</v>
      </c>
      <c r="D630" s="31">
        <f t="shared" si="6"/>
        <v>15</v>
      </c>
      <c r="E630" s="32">
        <f>if(A630&lt;=Dados!$E$3,C630,C630- INDIRECT(ADDRESS(IF(A630&lt;=Dados!$E$3,1,A630-Dados!$E$3)+1,3)))</f>
        <v>183</v>
      </c>
      <c r="F630" s="33">
        <f>Dados!$E$2-E630</f>
        <v>617941</v>
      </c>
      <c r="G630" s="34">
        <f>iferror(D631*Dados!$E$3*Dados!$E$2/(E630*F630),"Sem infectados!")</f>
        <v>0.6887284931</v>
      </c>
      <c r="H630" s="32">
        <f>if(A629&lt;=Dados!$E$3,H629+Dados!$E$6*H629*(Dados!$E$2-H629)/(Dados!$E$3*Dados!$E$2),H629+Dados!$E$6*(H629-INDIRECT(ADDRESS(IF(A629&lt;=Dados!$E$3,1,A629-Dados!$E$3)+1,8)))*(Dados!$E$2-H629)/(Dados!$E$3*Dados!$E$2))</f>
        <v>134347.3977</v>
      </c>
      <c r="I630" s="35">
        <f t="shared" si="1"/>
        <v>393284336</v>
      </c>
      <c r="J630" s="36">
        <f t="shared" si="2"/>
        <v>663329815.8</v>
      </c>
      <c r="K630" s="16">
        <f t="shared" si="5"/>
        <v>0.8660838776</v>
      </c>
    </row>
    <row r="631">
      <c r="A631" s="18">
        <v>630.0</v>
      </c>
      <c r="B631" s="30">
        <f>Dados!A632</f>
        <v>44547</v>
      </c>
      <c r="C631" s="9">
        <f>Dados!B632</f>
        <v>114525</v>
      </c>
      <c r="D631" s="31">
        <f t="shared" si="6"/>
        <v>9</v>
      </c>
      <c r="E631" s="32">
        <f>if(A631&lt;=Dados!$E$3,C631,C631- INDIRECT(ADDRESS(IF(A631&lt;=Dados!$E$3,1,A631-Dados!$E$3)+1,3)))</f>
        <v>174</v>
      </c>
      <c r="F631" s="33">
        <f>Dados!$E$2-E631</f>
        <v>617950</v>
      </c>
      <c r="G631" s="34">
        <f>iferror(D632*Dados!$E$3*Dados!$E$2/(E631*F631),"Sem infectados!")</f>
        <v>0</v>
      </c>
      <c r="H631" s="32">
        <f>if(A630&lt;=Dados!$E$3,H630+Dados!$E$6*H630*(Dados!$E$2-H630)/(Dados!$E$3*Dados!$E$2),H630+Dados!$E$6*(H630-INDIRECT(ADDRESS(IF(A630&lt;=Dados!$E$3,1,A630-Dados!$E$3)+1,8)))*(Dados!$E$2-H630)/(Dados!$E$3*Dados!$E$2))</f>
        <v>134432.3256</v>
      </c>
      <c r="I631" s="35">
        <f t="shared" si="1"/>
        <v>396301612.2</v>
      </c>
      <c r="J631" s="36">
        <f t="shared" si="2"/>
        <v>663793490.2</v>
      </c>
      <c r="K631" s="16">
        <f t="shared" si="5"/>
        <v>0.8356980749</v>
      </c>
    </row>
    <row r="632">
      <c r="A632" s="18">
        <v>631.0</v>
      </c>
      <c r="B632" s="30">
        <f>Dados!A633</f>
        <v>44548</v>
      </c>
      <c r="C632" s="9">
        <f>Dados!B633</f>
        <v>114525</v>
      </c>
      <c r="D632" s="31">
        <f t="shared" si="6"/>
        <v>0</v>
      </c>
      <c r="E632" s="32">
        <f>if(A632&lt;=Dados!$E$3,C632,C632- INDIRECT(ADDRESS(IF(A632&lt;=Dados!$E$3,1,A632-Dados!$E$3)+1,3)))</f>
        <v>174</v>
      </c>
      <c r="F632" s="33">
        <f>Dados!$E$2-E632</f>
        <v>617950</v>
      </c>
      <c r="G632" s="34">
        <f>iferror(D633*Dados!$E$3*Dados!$E$2/(E632*F632),"Sem infectados!")</f>
        <v>0</v>
      </c>
      <c r="H632" s="32">
        <f>if(A631&lt;=Dados!$E$3,H631+Dados!$E$6*H631*(Dados!$E$2-H631)/(Dados!$E$3*Dados!$E$2),H631+Dados!$E$6*(H631-INDIRECT(ADDRESS(IF(A631&lt;=Dados!$E$3,1,A631-Dados!$E$3)+1,8)))*(Dados!$E$2-H631)/(Dados!$E$3*Dados!$E$2))</f>
        <v>134515.9145</v>
      </c>
      <c r="I632" s="35">
        <f t="shared" si="1"/>
        <v>399636663.3</v>
      </c>
      <c r="J632" s="36">
        <f t="shared" si="2"/>
        <v>663793490.2</v>
      </c>
      <c r="K632" s="16">
        <f t="shared" si="5"/>
        <v>0.8101345709</v>
      </c>
    </row>
    <row r="633">
      <c r="A633" s="18">
        <v>632.0</v>
      </c>
      <c r="B633" s="30">
        <f>Dados!A634</f>
        <v>44549</v>
      </c>
      <c r="C633" s="9">
        <f>Dados!B634</f>
        <v>114525</v>
      </c>
      <c r="D633" s="31">
        <f t="shared" si="6"/>
        <v>0</v>
      </c>
      <c r="E633" s="32">
        <f>if(A633&lt;=Dados!$E$3,C633,C633- INDIRECT(ADDRESS(IF(A633&lt;=Dados!$E$3,1,A633-Dados!$E$3)+1,3)))</f>
        <v>174</v>
      </c>
      <c r="F633" s="33">
        <f>Dados!$E$2-E633</f>
        <v>617950</v>
      </c>
      <c r="G633" s="34">
        <f>iferror(D634*Dados!$E$3*Dados!$E$2/(E633*F633),"Sem infectados!")</f>
        <v>1.046271534</v>
      </c>
      <c r="H633" s="32">
        <f>if(A632&lt;=Dados!$E$3,H632+Dados!$E$6*H632*(Dados!$E$2-H632)/(Dados!$E$3*Dados!$E$2),H632+Dados!$E$6*(H632-INDIRECT(ADDRESS(IF(A632&lt;=Dados!$E$3,1,A632-Dados!$E$3)+1,8)))*(Dados!$E$2-H632)/(Dados!$E$3*Dados!$E$2))</f>
        <v>134598.1839</v>
      </c>
      <c r="I633" s="35">
        <f t="shared" si="1"/>
        <v>402932712.6</v>
      </c>
      <c r="J633" s="36">
        <f t="shared" si="2"/>
        <v>663793490.2</v>
      </c>
      <c r="K633" s="16">
        <f t="shared" si="5"/>
        <v>0.8450102887</v>
      </c>
    </row>
    <row r="634">
      <c r="A634" s="18">
        <v>633.0</v>
      </c>
      <c r="B634" s="30">
        <f>Dados!A635</f>
        <v>44550</v>
      </c>
      <c r="C634" s="9">
        <f>Dados!B635</f>
        <v>114538</v>
      </c>
      <c r="D634" s="31">
        <f t="shared" si="6"/>
        <v>13</v>
      </c>
      <c r="E634" s="32">
        <f>if(A634&lt;=Dados!$E$3,C634,C634- INDIRECT(ADDRESS(IF(A634&lt;=Dados!$E$3,1,A634-Dados!$E$3)+1,3)))</f>
        <v>166</v>
      </c>
      <c r="F634" s="33">
        <f>Dados!$E$2-E634</f>
        <v>617958</v>
      </c>
      <c r="G634" s="34">
        <f>iferror(D635*Dados!$E$3*Dados!$E$2/(E634*F634),"Sem infectados!")</f>
        <v>1.26540007</v>
      </c>
      <c r="H634" s="32">
        <f>if(A633&lt;=Dados!$E$3,H633+Dados!$E$6*H633*(Dados!$E$2-H633)/(Dados!$E$3*Dados!$E$2),H633+Dados!$E$6*(H633-INDIRECT(ADDRESS(IF(A633&lt;=Dados!$E$3,1,A633-Dados!$E$3)+1,8)))*(Dados!$E$2-H633)/(Dados!$E$3*Dados!$E$2))</f>
        <v>134679.153</v>
      </c>
      <c r="I634" s="35">
        <f t="shared" si="1"/>
        <v>405666042.7</v>
      </c>
      <c r="J634" s="36">
        <f t="shared" si="2"/>
        <v>664463528.2</v>
      </c>
      <c r="K634" s="16">
        <f t="shared" si="5"/>
        <v>0.887190291</v>
      </c>
    </row>
    <row r="635">
      <c r="A635" s="18">
        <v>634.0</v>
      </c>
      <c r="B635" s="30">
        <f>Dados!A636</f>
        <v>44551</v>
      </c>
      <c r="C635" s="9">
        <f>Dados!B636</f>
        <v>114553</v>
      </c>
      <c r="D635" s="31">
        <f t="shared" si="6"/>
        <v>15</v>
      </c>
      <c r="E635" s="32">
        <f>if(A635&lt;=Dados!$E$3,C635,C635- INDIRECT(ADDRESS(IF(A635&lt;=Dados!$E$3,1,A635-Dados!$E$3)+1,3)))</f>
        <v>167</v>
      </c>
      <c r="F635" s="33">
        <f>Dados!$E$2-E635</f>
        <v>617957</v>
      </c>
      <c r="G635" s="34">
        <f>iferror(D636*Dados!$E$3*Dados!$E$2/(E635*F635),"Sem infectados!")</f>
        <v>1.090114878</v>
      </c>
      <c r="H635" s="32">
        <f>if(A634&lt;=Dados!$E$3,H634+Dados!$E$6*H634*(Dados!$E$2-H634)/(Dados!$E$3*Dados!$E$2),H634+Dados!$E$6*(H634-INDIRECT(ADDRESS(IF(A634&lt;=Dados!$E$3,1,A634-Dados!$E$3)+1,8)))*(Dados!$E$2-H634)/(Dados!$E$3*Dados!$E$2))</f>
        <v>134758.8406</v>
      </c>
      <c r="I635" s="35">
        <f t="shared" si="1"/>
        <v>408275994.7</v>
      </c>
      <c r="J635" s="36">
        <f t="shared" si="2"/>
        <v>665237068.9</v>
      </c>
      <c r="K635" s="16">
        <f t="shared" si="5"/>
        <v>0.8792519297</v>
      </c>
    </row>
    <row r="636">
      <c r="A636" s="18">
        <v>635.0</v>
      </c>
      <c r="B636" s="30">
        <f>Dados!A637</f>
        <v>44552</v>
      </c>
      <c r="C636" s="9">
        <f>Dados!B637</f>
        <v>114566</v>
      </c>
      <c r="D636" s="31">
        <f t="shared" si="6"/>
        <v>13</v>
      </c>
      <c r="E636" s="32">
        <f>if(A636&lt;=Dados!$E$3,C636,C636- INDIRECT(ADDRESS(IF(A636&lt;=Dados!$E$3,1,A636-Dados!$E$3)+1,3)))</f>
        <v>180</v>
      </c>
      <c r="F636" s="33">
        <f>Dados!$E$2-E636</f>
        <v>617944</v>
      </c>
      <c r="G636" s="34">
        <f>iferror(D637*Dados!$E$3*Dados!$E$2/(E636*F636),"Sem infectados!")</f>
        <v>1.633809105</v>
      </c>
      <c r="H636" s="32">
        <f>if(A635&lt;=Dados!$E$3,H635+Dados!$E$6*H635*(Dados!$E$2-H635)/(Dados!$E$3*Dados!$E$2),H635+Dados!$E$6*(H635-INDIRECT(ADDRESS(IF(A635&lt;=Dados!$E$3,1,A635-Dados!$E$3)+1,8)))*(Dados!$E$2-H635)/(Dados!$E$3*Dados!$E$2))</f>
        <v>134837.2656</v>
      </c>
      <c r="I636" s="35">
        <f t="shared" si="1"/>
        <v>410924208.2</v>
      </c>
      <c r="J636" s="36">
        <f t="shared" si="2"/>
        <v>665907834.8</v>
      </c>
      <c r="K636" s="16">
        <f t="shared" si="5"/>
        <v>0.8942861243</v>
      </c>
    </row>
    <row r="637">
      <c r="A637" s="18">
        <v>636.0</v>
      </c>
      <c r="B637" s="30">
        <f>Dados!A638</f>
        <v>44553</v>
      </c>
      <c r="C637" s="9">
        <f>Dados!B638</f>
        <v>114587</v>
      </c>
      <c r="D637" s="31">
        <f t="shared" si="6"/>
        <v>21</v>
      </c>
      <c r="E637" s="32">
        <f>if(A637&lt;=Dados!$E$3,C637,C637- INDIRECT(ADDRESS(IF(A637&lt;=Dados!$E$3,1,A637-Dados!$E$3)+1,3)))</f>
        <v>187</v>
      </c>
      <c r="F637" s="33">
        <f>Dados!$E$2-E637</f>
        <v>617937</v>
      </c>
      <c r="G637" s="34">
        <f>iferror(D638*Dados!$E$3*Dados!$E$2/(E637*F637),"Sem infectados!")</f>
        <v>0</v>
      </c>
      <c r="H637" s="32">
        <f>if(A636&lt;=Dados!$E$3,H636+Dados!$E$6*H636*(Dados!$E$2-H636)/(Dados!$E$3*Dados!$E$2),H636+Dados!$E$6*(H636-INDIRECT(ADDRESS(IF(A636&lt;=Dados!$E$3,1,A636-Dados!$E$3)+1,8)))*(Dados!$E$2-H636)/(Dados!$E$3*Dados!$E$2))</f>
        <v>134914.4464</v>
      </c>
      <c r="I637" s="35">
        <f t="shared" si="1"/>
        <v>413205076.5</v>
      </c>
      <c r="J637" s="36">
        <f t="shared" si="2"/>
        <v>666992093.8</v>
      </c>
      <c r="K637" s="16">
        <f t="shared" si="5"/>
        <v>0.8715416684</v>
      </c>
    </row>
    <row r="638">
      <c r="A638" s="18">
        <v>637.0</v>
      </c>
      <c r="B638" s="30">
        <f>Dados!A639</f>
        <v>44554</v>
      </c>
      <c r="C638" s="9">
        <f>Dados!B639</f>
        <v>114587</v>
      </c>
      <c r="D638" s="31">
        <f t="shared" si="6"/>
        <v>0</v>
      </c>
      <c r="E638" s="32">
        <f>if(A638&lt;=Dados!$E$3,C638,C638- INDIRECT(ADDRESS(IF(A638&lt;=Dados!$E$3,1,A638-Dados!$E$3)+1,3)))</f>
        <v>168</v>
      </c>
      <c r="F638" s="33">
        <f>Dados!$E$2-E638</f>
        <v>617956</v>
      </c>
      <c r="G638" s="34">
        <f>iferror(D639*Dados!$E$3*Dados!$E$2/(E638*F638),"Sem infectados!")</f>
        <v>0</v>
      </c>
      <c r="H638" s="32">
        <f>if(A637&lt;=Dados!$E$3,H637+Dados!$E$6*H637*(Dados!$E$2-H637)/(Dados!$E$3*Dados!$E$2),H637+Dados!$E$6*(H637-INDIRECT(ADDRESS(IF(A637&lt;=Dados!$E$3,1,A637-Dados!$E$3)+1,8)))*(Dados!$E$2-H637)/(Dados!$E$3*Dados!$E$2))</f>
        <v>134990.4013</v>
      </c>
      <c r="I638" s="35">
        <f t="shared" si="1"/>
        <v>416298784.6</v>
      </c>
      <c r="J638" s="36">
        <f t="shared" si="2"/>
        <v>666992093.8</v>
      </c>
      <c r="K638" s="16">
        <f t="shared" si="5"/>
        <v>0.8611988281</v>
      </c>
    </row>
    <row r="639">
      <c r="A639" s="18">
        <v>638.0</v>
      </c>
      <c r="B639" s="30">
        <f>Dados!A640</f>
        <v>44555</v>
      </c>
      <c r="C639" s="9">
        <f>Dados!B640</f>
        <v>114587</v>
      </c>
      <c r="D639" s="31">
        <f t="shared" si="6"/>
        <v>0</v>
      </c>
      <c r="E639" s="32">
        <f>if(A639&lt;=Dados!$E$3,C639,C639- INDIRECT(ADDRESS(IF(A639&lt;=Dados!$E$3,1,A639-Dados!$E$3)+1,3)))</f>
        <v>168</v>
      </c>
      <c r="F639" s="33">
        <f>Dados!$E$2-E639</f>
        <v>617956</v>
      </c>
      <c r="G639" s="34">
        <f>iferror(D640*Dados!$E$3*Dados!$E$2/(E639*F639),"Sem infectados!")</f>
        <v>0</v>
      </c>
      <c r="H639" s="32">
        <f>if(A638&lt;=Dados!$E$3,H638+Dados!$E$6*H638*(Dados!$E$2-H638)/(Dados!$E$3*Dados!$E$2),H638+Dados!$E$6*(H638-INDIRECT(ADDRESS(IF(A638&lt;=Dados!$E$3,1,A638-Dados!$E$3)+1,8)))*(Dados!$E$2-H638)/(Dados!$E$3*Dados!$E$2))</f>
        <v>135065.1484</v>
      </c>
      <c r="I639" s="35">
        <f t="shared" si="1"/>
        <v>419354561.6</v>
      </c>
      <c r="J639" s="36">
        <f t="shared" si="2"/>
        <v>666992093.8</v>
      </c>
      <c r="K639" s="16">
        <f t="shared" si="5"/>
        <v>0.8377761268</v>
      </c>
    </row>
    <row r="640">
      <c r="A640" s="18">
        <v>639.0</v>
      </c>
      <c r="B640" s="30">
        <f>Dados!A641</f>
        <v>44556</v>
      </c>
      <c r="C640" s="9">
        <f>Dados!B641</f>
        <v>114587</v>
      </c>
      <c r="D640" s="31">
        <f t="shared" si="6"/>
        <v>0</v>
      </c>
      <c r="E640" s="32">
        <f>if(A640&lt;=Dados!$E$3,C640,C640- INDIRECT(ADDRESS(IF(A640&lt;=Dados!$E$3,1,A640-Dados!$E$3)+1,3)))</f>
        <v>168</v>
      </c>
      <c r="F640" s="33">
        <f>Dados!$E$2-E640</f>
        <v>617956</v>
      </c>
      <c r="G640" s="34">
        <f>iferror(D641*Dados!$E$3*Dados!$E$2/(E640*F640),"Sem infectados!")</f>
        <v>5.584851241</v>
      </c>
      <c r="H640" s="32">
        <f>if(A639&lt;=Dados!$E$3,H639+Dados!$E$6*H639*(Dados!$E$2-H639)/(Dados!$E$3*Dados!$E$2),H639+Dados!$E$6*(H639-INDIRECT(ADDRESS(IF(A639&lt;=Dados!$E$3,1,A639-Dados!$E$3)+1,8)))*(Dados!$E$2-H639)/(Dados!$E$3*Dados!$E$2))</f>
        <v>135138.7055</v>
      </c>
      <c r="I640" s="35">
        <f t="shared" si="1"/>
        <v>422372599.1</v>
      </c>
      <c r="J640" s="36">
        <f t="shared" si="2"/>
        <v>666992093.8</v>
      </c>
      <c r="K640" s="16">
        <f t="shared" si="5"/>
        <v>1.023937835</v>
      </c>
    </row>
    <row r="641">
      <c r="A641" s="18">
        <v>640.0</v>
      </c>
      <c r="B641" s="30">
        <f>Dados!A642</f>
        <v>44557</v>
      </c>
      <c r="C641" s="9">
        <f>Dados!B642</f>
        <v>114654</v>
      </c>
      <c r="D641" s="31">
        <f t="shared" si="6"/>
        <v>67</v>
      </c>
      <c r="E641" s="32">
        <f>if(A641&lt;=Dados!$E$3,C641,C641- INDIRECT(ADDRESS(IF(A641&lt;=Dados!$E$3,1,A641-Dados!$E$3)+1,3)))</f>
        <v>212</v>
      </c>
      <c r="F641" s="33">
        <f>Dados!$E$2-E641</f>
        <v>617912</v>
      </c>
      <c r="G641" s="34">
        <f>iferror(D642*Dados!$E$3*Dados!$E$2/(E641*F641),"Sem infectados!")</f>
        <v>1.519389034</v>
      </c>
      <c r="H641" s="32">
        <f>if(A640&lt;=Dados!$E$3,H640+Dados!$E$6*H640*(Dados!$E$2-H640)/(Dados!$E$3*Dados!$E$2),H640+Dados!$E$6*(H640-INDIRECT(ADDRESS(IF(A640&lt;=Dados!$E$3,1,A640-Dados!$E$3)+1,8)))*(Dados!$E$2-H640)/(Dados!$E$3*Dados!$E$2))</f>
        <v>135211.0903</v>
      </c>
      <c r="I641" s="35">
        <f t="shared" si="1"/>
        <v>422593959.8</v>
      </c>
      <c r="J641" s="36">
        <f t="shared" si="2"/>
        <v>670457292.3</v>
      </c>
      <c r="K641" s="16">
        <f t="shared" si="5"/>
        <v>1.074584136</v>
      </c>
    </row>
    <row r="642">
      <c r="A642" s="18">
        <v>641.0</v>
      </c>
      <c r="B642" s="30">
        <f>Dados!A643</f>
        <v>44558</v>
      </c>
      <c r="C642" s="9">
        <f>Dados!B643</f>
        <v>114677</v>
      </c>
      <c r="D642" s="31">
        <f t="shared" si="6"/>
        <v>23</v>
      </c>
      <c r="E642" s="32">
        <f>if(A642&lt;=Dados!$E$3,C642,C642- INDIRECT(ADDRESS(IF(A642&lt;=Dados!$E$3,1,A642-Dados!$E$3)+1,3)))</f>
        <v>203</v>
      </c>
      <c r="F642" s="33">
        <f>Dados!$E$2-E642</f>
        <v>617921</v>
      </c>
      <c r="G642" s="34">
        <f>iferror(D643*Dados!$E$3*Dados!$E$2/(E642*F642),"Sem infectados!")</f>
        <v>1.517739825</v>
      </c>
      <c r="H642" s="32">
        <f>if(A641&lt;=Dados!$E$3,H641+Dados!$E$6*H641*(Dados!$E$2-H641)/(Dados!$E$3*Dados!$E$2),H641+Dados!$E$6*(H641-INDIRECT(ADDRESS(IF(A641&lt;=Dados!$E$3,1,A641-Dados!$E$3)+1,8)))*(Dados!$E$2-H641)/(Dados!$E$3*Dados!$E$2))</f>
        <v>135282.3201</v>
      </c>
      <c r="I642" s="35">
        <f t="shared" si="1"/>
        <v>424579214.4</v>
      </c>
      <c r="J642" s="36">
        <f t="shared" si="2"/>
        <v>671648908</v>
      </c>
      <c r="K642" s="16">
        <f t="shared" si="5"/>
        <v>1.092220692</v>
      </c>
    </row>
    <row r="643">
      <c r="A643" s="18">
        <v>642.0</v>
      </c>
      <c r="B643" s="30">
        <f>Dados!A644</f>
        <v>44559</v>
      </c>
      <c r="C643" s="9">
        <f>Dados!B644</f>
        <v>114699</v>
      </c>
      <c r="D643" s="31">
        <f t="shared" si="6"/>
        <v>22</v>
      </c>
      <c r="E643" s="32">
        <f>if(A643&lt;=Dados!$E$3,C643,C643- INDIRECT(ADDRESS(IF(A643&lt;=Dados!$E$3,1,A643-Dados!$E$3)+1,3)))</f>
        <v>198</v>
      </c>
      <c r="F643" s="33">
        <f>Dados!$E$2-E643</f>
        <v>617926</v>
      </c>
      <c r="G643" s="34">
        <f>iferror(D644*Dados!$E$3*Dados!$E$2/(E643*F643),"Sem infectados!")</f>
        <v>0</v>
      </c>
      <c r="H643" s="32">
        <f>if(A642&lt;=Dados!$E$3,H642+Dados!$E$6*H642*(Dados!$E$2-H642)/(Dados!$E$3*Dados!$E$2),H642+Dados!$E$6*(H642-INDIRECT(ADDRESS(IF(A642&lt;=Dados!$E$3,1,A642-Dados!$E$3)+1,8)))*(Dados!$E$2-H642)/(Dados!$E$3*Dados!$E$2))</f>
        <v>135352.4121</v>
      </c>
      <c r="I643" s="35">
        <f t="shared" si="1"/>
        <v>426563430.6</v>
      </c>
      <c r="J643" s="36">
        <f t="shared" si="2"/>
        <v>672789704.4</v>
      </c>
      <c r="K643" s="16">
        <f t="shared" si="5"/>
        <v>1.075119122</v>
      </c>
    </row>
    <row r="644">
      <c r="A644" s="18">
        <v>643.0</v>
      </c>
      <c r="B644" s="30">
        <f>Dados!A645</f>
        <v>44560</v>
      </c>
      <c r="C644" s="9">
        <f>Dados!B645</f>
        <v>114699</v>
      </c>
      <c r="D644" s="31">
        <f t="shared" si="6"/>
        <v>0</v>
      </c>
      <c r="E644" s="32">
        <f>if(A644&lt;=Dados!$E$3,C644,C644- INDIRECT(ADDRESS(IF(A644&lt;=Dados!$E$3,1,A644-Dados!$E$3)+1,3)))</f>
        <v>183</v>
      </c>
      <c r="F644" s="33">
        <f>Dados!$E$2-E644</f>
        <v>617941</v>
      </c>
      <c r="G644" s="34">
        <f>iferror(D645*Dados!$E$3*Dados!$E$2/(E644*F644),"Sem infectados!")</f>
        <v>0</v>
      </c>
      <c r="H644" s="32">
        <f>if(A643&lt;=Dados!$E$3,H643+Dados!$E$6*H643*(Dados!$E$2-H643)/(Dados!$E$3*Dados!$E$2),H643+Dados!$E$6*(H643-INDIRECT(ADDRESS(IF(A643&lt;=Dados!$E$3,1,A643-Dados!$E$3)+1,8)))*(Dados!$E$2-H643)/(Dados!$E$3*Dados!$E$2))</f>
        <v>135421.3833</v>
      </c>
      <c r="I644" s="35">
        <f t="shared" si="1"/>
        <v>429417170.5</v>
      </c>
      <c r="J644" s="36">
        <f t="shared" si="2"/>
        <v>672789704.4</v>
      </c>
      <c r="K644" s="16">
        <f t="shared" si="5"/>
        <v>1.038263422</v>
      </c>
    </row>
    <row r="645">
      <c r="A645" s="18">
        <v>644.0</v>
      </c>
      <c r="B645" s="30">
        <f>Dados!A646</f>
        <v>44561</v>
      </c>
      <c r="C645" s="9">
        <f>Dados!B646</f>
        <v>114699</v>
      </c>
      <c r="D645" s="31">
        <f t="shared" si="6"/>
        <v>0</v>
      </c>
      <c r="E645" s="32">
        <f>if(A645&lt;=Dados!$E$3,C645,C645- INDIRECT(ADDRESS(IF(A645&lt;=Dados!$E$3,1,A645-Dados!$E$3)+1,3)))</f>
        <v>174</v>
      </c>
      <c r="F645" s="33">
        <f>Dados!$E$2-E645</f>
        <v>617950</v>
      </c>
      <c r="G645" s="34">
        <f>iferror(D646*Dados!$E$3*Dados!$E$2/(E645*F645),"Sem infectados!")</f>
        <v>0</v>
      </c>
      <c r="H645" s="32">
        <f>if(A644&lt;=Dados!$E$3,H644+Dados!$E$6*H644*(Dados!$E$2-H644)/(Dados!$E$3*Dados!$E$2),H644+Dados!$E$6*(H644-INDIRECT(ADDRESS(IF(A644&lt;=Dados!$E$3,1,A644-Dados!$E$3)+1,8)))*(Dados!$E$2-H644)/(Dados!$E$3*Dados!$E$2))</f>
        <v>135489.2505</v>
      </c>
      <c r="I645" s="35">
        <f t="shared" si="1"/>
        <v>432234516.9</v>
      </c>
      <c r="J645" s="36">
        <f t="shared" si="2"/>
        <v>672789704.4</v>
      </c>
      <c r="K645" s="16">
        <f t="shared" si="5"/>
        <v>1.014921781</v>
      </c>
    </row>
    <row r="646">
      <c r="A646" s="18">
        <v>645.0</v>
      </c>
      <c r="B646" s="30">
        <f>Dados!A647</f>
        <v>44562</v>
      </c>
      <c r="C646" s="9">
        <f>Dados!B647</f>
        <v>114699</v>
      </c>
      <c r="D646" s="31">
        <f t="shared" si="6"/>
        <v>0</v>
      </c>
      <c r="E646" s="32">
        <f>if(A646&lt;=Dados!$E$3,C646,C646- INDIRECT(ADDRESS(IF(A646&lt;=Dados!$E$3,1,A646-Dados!$E$3)+1,3)))</f>
        <v>174</v>
      </c>
      <c r="F646" s="33">
        <f>Dados!$E$2-E646</f>
        <v>617950</v>
      </c>
      <c r="G646" s="34">
        <f>iferror(D647*Dados!$E$3*Dados!$E$2/(E646*F646),"Sem infectados!")</f>
        <v>0</v>
      </c>
      <c r="H646" s="32">
        <f>if(A645&lt;=Dados!$E$3,H645+Dados!$E$6*H645*(Dados!$E$2-H645)/(Dados!$E$3*Dados!$E$2),H645+Dados!$E$6*(H645-INDIRECT(ADDRESS(IF(A645&lt;=Dados!$E$3,1,A645-Dados!$E$3)+1,8)))*(Dados!$E$2-H645)/(Dados!$E$3*Dados!$E$2))</f>
        <v>135556.0302</v>
      </c>
      <c r="I646" s="35">
        <f t="shared" si="1"/>
        <v>435015710.6</v>
      </c>
      <c r="J646" s="36">
        <f t="shared" si="2"/>
        <v>672789704.4</v>
      </c>
      <c r="K646" s="16">
        <f t="shared" si="5"/>
        <v>0.9720510443</v>
      </c>
    </row>
    <row r="647">
      <c r="A647" s="18">
        <v>646.0</v>
      </c>
      <c r="B647" s="30">
        <f>Dados!A648</f>
        <v>44563</v>
      </c>
      <c r="C647" s="9">
        <f>Dados!B648</f>
        <v>114699</v>
      </c>
      <c r="D647" s="31">
        <f t="shared" si="6"/>
        <v>0</v>
      </c>
      <c r="E647" s="32">
        <f>if(A647&lt;=Dados!$E$3,C647,C647- INDIRECT(ADDRESS(IF(A647&lt;=Dados!$E$3,1,A647-Dados!$E$3)+1,3)))</f>
        <v>174</v>
      </c>
      <c r="F647" s="33">
        <f>Dados!$E$2-E647</f>
        <v>617950</v>
      </c>
      <c r="G647" s="34">
        <f>iferror(D648*Dados!$E$3*Dados!$E$2/(E647*F647),"Sem infectados!")</f>
        <v>1.770613365</v>
      </c>
      <c r="H647" s="32">
        <f>if(A646&lt;=Dados!$E$3,H646+Dados!$E$6*H646*(Dados!$E$2-H646)/(Dados!$E$3*Dados!$E$2),H646+Dados!$E$6*(H646-INDIRECT(ADDRESS(IF(A646&lt;=Dados!$E$3,1,A646-Dados!$E$3)+1,8)))*(Dados!$E$2-H646)/(Dados!$E$3*Dados!$E$2))</f>
        <v>135621.7388</v>
      </c>
      <c r="I647" s="35">
        <f t="shared" si="1"/>
        <v>437760999.5</v>
      </c>
      <c r="J647" s="36">
        <f t="shared" si="2"/>
        <v>672789704.4</v>
      </c>
      <c r="K647" s="16">
        <f t="shared" si="5"/>
        <v>1.03107149</v>
      </c>
    </row>
    <row r="648">
      <c r="A648" s="18">
        <v>647.0</v>
      </c>
      <c r="B648" s="30">
        <f>Dados!A649</f>
        <v>44564</v>
      </c>
      <c r="C648" s="9">
        <f>Dados!B649</f>
        <v>114721</v>
      </c>
      <c r="D648" s="31">
        <f t="shared" si="6"/>
        <v>22</v>
      </c>
      <c r="E648" s="32">
        <f>if(A648&lt;=Dados!$E$3,C648,C648- INDIRECT(ADDRESS(IF(A648&lt;=Dados!$E$3,1,A648-Dados!$E$3)+1,3)))</f>
        <v>183</v>
      </c>
      <c r="F648" s="33">
        <f>Dados!$E$2-E648</f>
        <v>617941</v>
      </c>
      <c r="G648" s="34">
        <f>iferror(D649*Dados!$E$3*Dados!$E$2/(E648*F648),"Sem infectados!")</f>
        <v>1.607033151</v>
      </c>
      <c r="H648" s="32">
        <f>if(A647&lt;=Dados!$E$3,H647+Dados!$E$6*H647*(Dados!$E$2-H647)/(Dados!$E$3*Dados!$E$2),H647+Dados!$E$6*(H647-INDIRECT(ADDRESS(IF(A647&lt;=Dados!$E$3,1,A647-Dados!$E$3)+1,8)))*(Dados!$E$2-H647)/(Dados!$E$3*Dados!$E$2))</f>
        <v>135686.3924</v>
      </c>
      <c r="I648" s="35">
        <f t="shared" si="1"/>
        <v>439547676.8</v>
      </c>
      <c r="J648" s="36">
        <f t="shared" si="2"/>
        <v>673931468.7</v>
      </c>
      <c r="K648" s="16">
        <f t="shared" si="5"/>
        <v>1.084639261</v>
      </c>
    </row>
    <row r="649">
      <c r="A649" s="18">
        <v>648.0</v>
      </c>
      <c r="B649" s="30">
        <f>Dados!A650</f>
        <v>44565</v>
      </c>
      <c r="C649" s="9">
        <f>Dados!B650</f>
        <v>114742</v>
      </c>
      <c r="D649" s="31">
        <f t="shared" si="6"/>
        <v>21</v>
      </c>
      <c r="E649" s="32">
        <f>if(A649&lt;=Dados!$E$3,C649,C649- INDIRECT(ADDRESS(IF(A649&lt;=Dados!$E$3,1,A649-Dados!$E$3)+1,3)))</f>
        <v>189</v>
      </c>
      <c r="F649" s="33">
        <f>Dados!$E$2-E649</f>
        <v>617935</v>
      </c>
      <c r="G649" s="34">
        <f>iferror(D650*Dados!$E$3*Dados!$E$2/(E649*F649),"Sem infectados!")</f>
        <v>0.7409673018</v>
      </c>
      <c r="H649" s="32">
        <f>if(A648&lt;=Dados!$E$3,H648+Dados!$E$6*H648*(Dados!$E$2-H648)/(Dados!$E$3*Dados!$E$2),H648+Dados!$E$6*(H648-INDIRECT(ADDRESS(IF(A648&lt;=Dados!$E$3,1,A648-Dados!$E$3)+1,8)))*(Dados!$E$2-H648)/(Dados!$E$3*Dados!$E$2))</f>
        <v>135750.0068</v>
      </c>
      <c r="I649" s="35">
        <f t="shared" si="1"/>
        <v>441336349.7</v>
      </c>
      <c r="J649" s="36">
        <f t="shared" si="2"/>
        <v>675022237.7</v>
      </c>
      <c r="K649" s="16">
        <f t="shared" si="5"/>
        <v>1.057194653</v>
      </c>
    </row>
    <row r="650">
      <c r="A650" s="18">
        <v>649.0</v>
      </c>
      <c r="B650" s="30">
        <f>Dados!A651</f>
        <v>44566</v>
      </c>
      <c r="C650" s="9">
        <f>Dados!B651</f>
        <v>114752</v>
      </c>
      <c r="D650" s="31">
        <f t="shared" si="6"/>
        <v>10</v>
      </c>
      <c r="E650" s="32">
        <f>if(A650&lt;=Dados!$E$3,C650,C650- INDIRECT(ADDRESS(IF(A650&lt;=Dados!$E$3,1,A650-Dados!$E$3)+1,3)))</f>
        <v>186</v>
      </c>
      <c r="F650" s="33">
        <f>Dados!$E$2-E650</f>
        <v>617938</v>
      </c>
      <c r="G650" s="34">
        <f>iferror(D651*Dados!$E$3*Dados!$E$2/(E650*F650),"Sem infectados!")</f>
        <v>5.87273491</v>
      </c>
      <c r="H650" s="32">
        <f>if(A649&lt;=Dados!$E$3,H649+Dados!$E$6*H649*(Dados!$E$2-H649)/(Dados!$E$3*Dados!$E$2),H649+Dados!$E$6*(H649-INDIRECT(ADDRESS(IF(A649&lt;=Dados!$E$3,1,A649-Dados!$E$3)+1,8)))*(Dados!$E$2-H649)/(Dados!$E$3*Dados!$E$2))</f>
        <v>135812.5978</v>
      </c>
      <c r="I650" s="35">
        <f t="shared" si="1"/>
        <v>443548781.7</v>
      </c>
      <c r="J650" s="36">
        <f t="shared" si="2"/>
        <v>675541961.5</v>
      </c>
      <c r="K650" s="16">
        <f t="shared" si="5"/>
        <v>1.213820154</v>
      </c>
    </row>
    <row r="651">
      <c r="A651" s="18">
        <v>650.0</v>
      </c>
      <c r="B651" s="30">
        <f>Dados!A652</f>
        <v>44567</v>
      </c>
      <c r="C651" s="9">
        <f>Dados!B652</f>
        <v>114830</v>
      </c>
      <c r="D651" s="31">
        <f t="shared" si="6"/>
        <v>78</v>
      </c>
      <c r="E651" s="32">
        <f>if(A651&lt;=Dados!$E$3,C651,C651- INDIRECT(ADDRESS(IF(A651&lt;=Dados!$E$3,1,A651-Dados!$E$3)+1,3)))</f>
        <v>243</v>
      </c>
      <c r="F651" s="33">
        <f>Dados!$E$2-E651</f>
        <v>617881</v>
      </c>
      <c r="G651" s="34">
        <f>iferror(D652*Dados!$E$3*Dados!$E$2/(E651*F651),"Sem infectados!")</f>
        <v>5.014316932</v>
      </c>
      <c r="H651" s="32">
        <f>if(A650&lt;=Dados!$E$3,H650+Dados!$E$6*H650*(Dados!$E$2-H650)/(Dados!$E$3*Dados!$E$2),H650+Dados!$E$6*(H650-INDIRECT(ADDRESS(IF(A650&lt;=Dados!$E$3,1,A650-Dados!$E$3)+1,8)))*(Dados!$E$2-H650)/(Dados!$E$3*Dados!$E$2))</f>
        <v>135874.181</v>
      </c>
      <c r="I651" s="35">
        <f t="shared" si="1"/>
        <v>442857554.3</v>
      </c>
      <c r="J651" s="36">
        <f t="shared" si="2"/>
        <v>679602671.2</v>
      </c>
      <c r="K651" s="16">
        <f t="shared" si="5"/>
        <v>1.380964052</v>
      </c>
    </row>
    <row r="652">
      <c r="A652" s="18">
        <v>651.0</v>
      </c>
      <c r="B652" s="30">
        <f>Dados!A653</f>
        <v>44568</v>
      </c>
      <c r="C652" s="9">
        <f>Dados!B653</f>
        <v>114917</v>
      </c>
      <c r="D652" s="31">
        <f t="shared" si="6"/>
        <v>87</v>
      </c>
      <c r="E652" s="32">
        <f>if(A652&lt;=Dados!$E$3,C652,C652- INDIRECT(ADDRESS(IF(A652&lt;=Dados!$E$3,1,A652-Dados!$E$3)+1,3)))</f>
        <v>330</v>
      </c>
      <c r="F652" s="33">
        <f>Dados!$E$2-E652</f>
        <v>617794</v>
      </c>
      <c r="G652" s="34">
        <f>iferror(D653*Dados!$E$3*Dados!$E$2/(E652*F652),"Sem infectados!")</f>
        <v>0</v>
      </c>
      <c r="H652" s="32">
        <f>if(A651&lt;=Dados!$E$3,H651+Dados!$E$6*H651*(Dados!$E$2-H651)/(Dados!$E$3*Dados!$E$2),H651+Dados!$E$6*(H651-INDIRECT(ADDRESS(IF(A651&lt;=Dados!$E$3,1,A651-Dados!$E$3)+1,8)))*(Dados!$E$2-H651)/(Dados!$E$3*Dados!$E$2))</f>
        <v>135934.7716</v>
      </c>
      <c r="I652" s="35">
        <f t="shared" si="1"/>
        <v>441746722.5</v>
      </c>
      <c r="J652" s="36">
        <f t="shared" si="2"/>
        <v>684146279.2</v>
      </c>
      <c r="K652" s="16">
        <f t="shared" si="5"/>
        <v>1.33145853</v>
      </c>
    </row>
    <row r="653">
      <c r="A653" s="18">
        <v>652.0</v>
      </c>
      <c r="B653" s="30">
        <f>Dados!A654</f>
        <v>44569</v>
      </c>
      <c r="C653" s="9">
        <f>Dados!B654</f>
        <v>114917</v>
      </c>
      <c r="D653" s="31">
        <f t="shared" si="6"/>
        <v>0</v>
      </c>
      <c r="E653" s="32">
        <f>if(A653&lt;=Dados!$E$3,C653,C653- INDIRECT(ADDRESS(IF(A653&lt;=Dados!$E$3,1,A653-Dados!$E$3)+1,3)))</f>
        <v>330</v>
      </c>
      <c r="F653" s="33">
        <f>Dados!$E$2-E653</f>
        <v>617794</v>
      </c>
      <c r="G653" s="34">
        <f>iferror(D654*Dados!$E$3*Dados!$E$2/(E653*F653),"Sem infectados!")</f>
        <v>0</v>
      </c>
      <c r="H653" s="32">
        <f>if(A652&lt;=Dados!$E$3,H652+Dados!$E$6*H652*(Dados!$E$2-H652)/(Dados!$E$3*Dados!$E$2),H652+Dados!$E$6*(H652-INDIRECT(ADDRESS(IF(A652&lt;=Dados!$E$3,1,A652-Dados!$E$3)+1,8)))*(Dados!$E$2-H652)/(Dados!$E$3*Dados!$E$2))</f>
        <v>135994.3847</v>
      </c>
      <c r="I653" s="35">
        <f t="shared" si="1"/>
        <v>444256145</v>
      </c>
      <c r="J653" s="36">
        <f t="shared" si="2"/>
        <v>684146279.2</v>
      </c>
      <c r="K653" s="16">
        <f t="shared" si="5"/>
        <v>1.267655214</v>
      </c>
    </row>
    <row r="654">
      <c r="A654" s="18">
        <v>653.0</v>
      </c>
      <c r="B654" s="30">
        <f>Dados!A655</f>
        <v>44570</v>
      </c>
      <c r="C654" s="9">
        <f>Dados!B655</f>
        <v>114917</v>
      </c>
      <c r="D654" s="31">
        <f t="shared" si="6"/>
        <v>0</v>
      </c>
      <c r="E654" s="32">
        <f>if(A654&lt;=Dados!$E$3,C654,C654- INDIRECT(ADDRESS(IF(A654&lt;=Dados!$E$3,1,A654-Dados!$E$3)+1,3)))</f>
        <v>330</v>
      </c>
      <c r="F654" s="33">
        <f>Dados!$E$2-E654</f>
        <v>617794</v>
      </c>
      <c r="G654" s="34">
        <f>iferror(D655*Dados!$E$3*Dados!$E$2/(E654*F654),"Sem infectados!")</f>
        <v>13.41322157</v>
      </c>
      <c r="H654" s="32">
        <f>if(A653&lt;=Dados!$E$3,H653+Dados!$E$6*H653*(Dados!$E$2-H653)/(Dados!$E$3*Dados!$E$2),H653+Dados!$E$6*(H653-INDIRECT(ADDRESS(IF(A653&lt;=Dados!$E$3,1,A653-Dados!$E$3)+1,8)))*(Dados!$E$2-H653)/(Dados!$E$3*Dados!$E$2))</f>
        <v>136053.0352</v>
      </c>
      <c r="I654" s="35">
        <f t="shared" si="1"/>
        <v>446731983.8</v>
      </c>
      <c r="J654" s="36">
        <f t="shared" si="2"/>
        <v>684146279.2</v>
      </c>
      <c r="K654" s="16">
        <f t="shared" si="5"/>
        <v>1.7147626</v>
      </c>
    </row>
    <row r="655">
      <c r="A655" s="18">
        <v>654.0</v>
      </c>
      <c r="B655" s="30">
        <f>Dados!A656</f>
        <v>44571</v>
      </c>
      <c r="C655" s="9">
        <f>Dados!B656</f>
        <v>115233</v>
      </c>
      <c r="D655" s="31">
        <f t="shared" si="6"/>
        <v>316</v>
      </c>
      <c r="E655" s="32">
        <f>if(A655&lt;=Dados!$E$3,C655,C655- INDIRECT(ADDRESS(IF(A655&lt;=Dados!$E$3,1,A655-Dados!$E$3)+1,3)))</f>
        <v>579</v>
      </c>
      <c r="F655" s="33">
        <f>Dados!$E$2-E655</f>
        <v>617545</v>
      </c>
      <c r="G655" s="34">
        <f>iferror(D656*Dados!$E$3*Dados!$E$2/(E655*F655),"Sem infectados!")</f>
        <v>2.589645078</v>
      </c>
      <c r="H655" s="32">
        <f>if(A654&lt;=Dados!$E$3,H654+Dados!$E$6*H654*(Dados!$E$2-H654)/(Dados!$E$3*Dados!$E$2),H654+Dados!$E$6*(H654-INDIRECT(ADDRESS(IF(A654&lt;=Dados!$E$3,1,A654-Dados!$E$3)+1,8)))*(Dados!$E$2-H654)/(Dados!$E$3*Dados!$E$2))</f>
        <v>136110.7378</v>
      </c>
      <c r="I655" s="35">
        <f t="shared" si="1"/>
        <v>435879937</v>
      </c>
      <c r="J655" s="36">
        <f t="shared" si="2"/>
        <v>700776847.4</v>
      </c>
      <c r="K655" s="16">
        <f t="shared" si="5"/>
        <v>1.801084102</v>
      </c>
    </row>
    <row r="656">
      <c r="A656" s="18">
        <v>655.0</v>
      </c>
      <c r="B656" s="30">
        <f>Dados!A657</f>
        <v>44572</v>
      </c>
      <c r="C656" s="9">
        <f>Dados!B657</f>
        <v>115340</v>
      </c>
      <c r="D656" s="31">
        <f t="shared" si="6"/>
        <v>107</v>
      </c>
      <c r="E656" s="32">
        <f>if(A656&lt;=Dados!$E$3,C656,C656- INDIRECT(ADDRESS(IF(A656&lt;=Dados!$E$3,1,A656-Dados!$E$3)+1,3)))</f>
        <v>663</v>
      </c>
      <c r="F656" s="33">
        <f>Dados!$E$2-E656</f>
        <v>617461</v>
      </c>
      <c r="G656" s="34">
        <f>iferror(D657*Dados!$E$3*Dados!$E$2/(E656*F656),"Sem infectados!")</f>
        <v>3.593598084</v>
      </c>
      <c r="H656" s="32">
        <f>if(A655&lt;=Dados!$E$3,H655+Dados!$E$6*H655*(Dados!$E$2-H655)/(Dados!$E$3*Dados!$E$2),H655+Dados!$E$6*(H655-INDIRECT(ADDRESS(IF(A655&lt;=Dados!$E$3,1,A655-Dados!$E$3)+1,8)))*(Dados!$E$2-H655)/(Dados!$E$3*Dados!$E$2))</f>
        <v>136167.5071</v>
      </c>
      <c r="I656" s="35">
        <f t="shared" si="1"/>
        <v>433785051.8</v>
      </c>
      <c r="J656" s="36">
        <f t="shared" si="2"/>
        <v>706453345</v>
      </c>
      <c r="K656" s="16">
        <f t="shared" si="5"/>
        <v>1.845795062</v>
      </c>
    </row>
    <row r="657">
      <c r="A657" s="18">
        <v>656.0</v>
      </c>
      <c r="B657" s="30">
        <f>Dados!A658</f>
        <v>44573</v>
      </c>
      <c r="C657" s="9">
        <f>Dados!B658</f>
        <v>115510</v>
      </c>
      <c r="D657" s="31">
        <f t="shared" si="6"/>
        <v>170</v>
      </c>
      <c r="E657" s="32">
        <f>if(A657&lt;=Dados!$E$3,C657,C657- INDIRECT(ADDRESS(IF(A657&lt;=Dados!$E$3,1,A657-Dados!$E$3)+1,3)))</f>
        <v>811</v>
      </c>
      <c r="F657" s="33">
        <f>Dados!$E$2-E657</f>
        <v>617313</v>
      </c>
      <c r="G657" s="34">
        <f>iferror(D658*Dados!$E$3*Dados!$E$2/(E657*F657),"Sem infectados!")</f>
        <v>1.676675812</v>
      </c>
      <c r="H657" s="32">
        <f>if(A656&lt;=Dados!$E$3,H656+Dados!$E$6*H656*(Dados!$E$2-H656)/(Dados!$E$3*Dados!$E$2),H656+Dados!$E$6*(H656-INDIRECT(ADDRESS(IF(A656&lt;=Dados!$E$3,1,A656-Dados!$E$3)+1,8)))*(Dados!$E$2-H656)/(Dados!$E$3*Dados!$E$2))</f>
        <v>136223.3573</v>
      </c>
      <c r="I657" s="35">
        <f t="shared" si="1"/>
        <v>429043170.5</v>
      </c>
      <c r="J657" s="36">
        <f t="shared" si="2"/>
        <v>715519169.7</v>
      </c>
      <c r="K657" s="16">
        <f t="shared" si="5"/>
        <v>1.800759189</v>
      </c>
    </row>
    <row r="658">
      <c r="A658" s="18">
        <v>657.0</v>
      </c>
      <c r="B658" s="30">
        <f>Dados!A659</f>
        <v>44574</v>
      </c>
      <c r="C658" s="9">
        <f>Dados!B659</f>
        <v>115607</v>
      </c>
      <c r="D658" s="31">
        <f t="shared" si="6"/>
        <v>97</v>
      </c>
      <c r="E658" s="32">
        <f>if(A658&lt;=Dados!$E$3,C658,C658- INDIRECT(ADDRESS(IF(A658&lt;=Dados!$E$3,1,A658-Dados!$E$3)+1,3)))</f>
        <v>908</v>
      </c>
      <c r="F658" s="33">
        <f>Dados!$E$2-E658</f>
        <v>617216</v>
      </c>
      <c r="G658" s="34">
        <f>iferror(D659*Dados!$E$3*Dados!$E$2/(E658*F658),"Sem infectados!")</f>
        <v>2.130883489</v>
      </c>
      <c r="H658" s="32">
        <f>if(A657&lt;=Dados!$E$3,H657+Dados!$E$6*H657*(Dados!$E$2-H657)/(Dados!$E$3*Dados!$E$2),H657+Dados!$E$6*(H657-INDIRECT(ADDRESS(IF(A657&lt;=Dados!$E$3,1,A657-Dados!$E$3)+1,8)))*(Dados!$E$2-H657)/(Dados!$E$3*Dados!$E$2))</f>
        <v>136278.3026</v>
      </c>
      <c r="I658" s="35">
        <f t="shared" si="1"/>
        <v>427302749.2</v>
      </c>
      <c r="J658" s="36">
        <f t="shared" si="2"/>
        <v>720717921.5</v>
      </c>
      <c r="K658" s="16">
        <f t="shared" si="5"/>
        <v>1.797650602</v>
      </c>
    </row>
    <row r="659">
      <c r="A659" s="18">
        <v>658.0</v>
      </c>
      <c r="B659" s="30">
        <f>Dados!A660</f>
        <v>44575</v>
      </c>
      <c r="C659" s="9">
        <f>Dados!B660</f>
        <v>115745</v>
      </c>
      <c r="D659" s="31">
        <f t="shared" si="6"/>
        <v>138</v>
      </c>
      <c r="E659" s="32">
        <f>if(A659&lt;=Dados!$E$3,C659,C659- INDIRECT(ADDRESS(IF(A659&lt;=Dados!$E$3,1,A659-Dados!$E$3)+1,3)))</f>
        <v>1046</v>
      </c>
      <c r="F659" s="33">
        <f>Dados!$E$2-E659</f>
        <v>617078</v>
      </c>
      <c r="G659" s="34">
        <f>iferror(D660*Dados!$E$3*Dados!$E$2/(E659*F659),"Sem infectados!")</f>
        <v>0</v>
      </c>
      <c r="H659" s="32">
        <f>if(A658&lt;=Dados!$E$3,H658+Dados!$E$6*H658*(Dados!$E$2-H658)/(Dados!$E$3*Dados!$E$2),H658+Dados!$E$6*(H658-INDIRECT(ADDRESS(IF(A658&lt;=Dados!$E$3,1,A658-Dados!$E$3)+1,8)))*(Dados!$E$2-H658)/(Dados!$E$3*Dados!$E$2))</f>
        <v>136332.3568</v>
      </c>
      <c r="I659" s="35">
        <f t="shared" si="1"/>
        <v>423839259.5</v>
      </c>
      <c r="J659" s="36">
        <f t="shared" si="2"/>
        <v>728146514</v>
      </c>
      <c r="K659" s="16">
        <f t="shared" si="5"/>
        <v>1.758533129</v>
      </c>
    </row>
    <row r="660">
      <c r="A660" s="18">
        <v>659.0</v>
      </c>
      <c r="B660" s="30">
        <f>Dados!A661</f>
        <v>44576</v>
      </c>
      <c r="C660" s="9">
        <f>Dados!B661</f>
        <v>115745</v>
      </c>
      <c r="D660" s="31">
        <f t="shared" si="6"/>
        <v>0</v>
      </c>
      <c r="E660" s="32">
        <f>if(A660&lt;=Dados!$E$3,C660,C660- INDIRECT(ADDRESS(IF(A660&lt;=Dados!$E$3,1,A660-Dados!$E$3)+1,3)))</f>
        <v>1046</v>
      </c>
      <c r="F660" s="33">
        <f>Dados!$E$2-E660</f>
        <v>617078</v>
      </c>
      <c r="G660" s="34">
        <f>iferror(D661*Dados!$E$3*Dados!$E$2/(E660*F660),"Sem infectados!")</f>
        <v>0</v>
      </c>
      <c r="H660" s="32">
        <f>if(A659&lt;=Dados!$E$3,H659+Dados!$E$6*H659*(Dados!$E$2-H659)/(Dados!$E$3*Dados!$E$2),H659+Dados!$E$6*(H659-INDIRECT(ADDRESS(IF(A659&lt;=Dados!$E$3,1,A659-Dados!$E$3)+1,8)))*(Dados!$E$2-H659)/(Dados!$E$3*Dados!$E$2))</f>
        <v>136385.5337</v>
      </c>
      <c r="I660" s="35">
        <f t="shared" si="1"/>
        <v>426031633.1</v>
      </c>
      <c r="J660" s="36">
        <f t="shared" si="2"/>
        <v>728146514</v>
      </c>
      <c r="K660" s="16">
        <f t="shared" si="5"/>
        <v>1.735575513</v>
      </c>
    </row>
    <row r="661">
      <c r="A661" s="18">
        <v>660.0</v>
      </c>
      <c r="B661" s="30">
        <f>Dados!A662</f>
        <v>44577</v>
      </c>
      <c r="C661" s="9">
        <f>Dados!B662</f>
        <v>115745</v>
      </c>
      <c r="D661" s="31">
        <f t="shared" si="6"/>
        <v>0</v>
      </c>
      <c r="E661" s="32">
        <f>if(A661&lt;=Dados!$E$3,C661,C661- INDIRECT(ADDRESS(IF(A661&lt;=Dados!$E$3,1,A661-Dados!$E$3)+1,3)))</f>
        <v>1046</v>
      </c>
      <c r="F661" s="33">
        <f>Dados!$E$2-E661</f>
        <v>617078</v>
      </c>
      <c r="G661" s="34">
        <f>iferror(D662*Dados!$E$3*Dados!$E$2/(E661*F661),"Sem infectados!")</f>
        <v>3.177461084</v>
      </c>
      <c r="H661" s="32">
        <f>if(A660&lt;=Dados!$E$3,H660+Dados!$E$6*H660*(Dados!$E$2-H660)/(Dados!$E$3*Dados!$E$2),H660+Dados!$E$6*(H660-INDIRECT(ADDRESS(IF(A660&lt;=Dados!$E$3,1,A660-Dados!$E$3)+1,8)))*(Dados!$E$2-H660)/(Dados!$E$3*Dados!$E$2))</f>
        <v>136437.847</v>
      </c>
      <c r="I661" s="35">
        <f t="shared" si="1"/>
        <v>428193915</v>
      </c>
      <c r="J661" s="36">
        <f t="shared" si="2"/>
        <v>728146514</v>
      </c>
      <c r="K661" s="16">
        <f t="shared" si="5"/>
        <v>1.841490882</v>
      </c>
    </row>
    <row r="662">
      <c r="A662" s="18">
        <v>661.0</v>
      </c>
      <c r="B662" s="30">
        <f>Dados!A663</f>
        <v>44578</v>
      </c>
      <c r="C662" s="9">
        <f>Dados!B663</f>
        <v>115982</v>
      </c>
      <c r="D662" s="31">
        <f t="shared" si="6"/>
        <v>237</v>
      </c>
      <c r="E662" s="32">
        <f>if(A662&lt;=Dados!$E$3,C662,C662- INDIRECT(ADDRESS(IF(A662&lt;=Dados!$E$3,1,A662-Dados!$E$3)+1,3)))</f>
        <v>1261</v>
      </c>
      <c r="F662" s="33">
        <f>Dados!$E$2-E662</f>
        <v>616863</v>
      </c>
      <c r="G662" s="34">
        <f>iferror(D663*Dados!$E$3*Dados!$E$2/(E662*F662),"Sem infectados!")</f>
        <v>2.091499105</v>
      </c>
      <c r="H662" s="32">
        <f>if(A661&lt;=Dados!$E$3,H661+Dados!$E$6*H661*(Dados!$E$2-H661)/(Dados!$E$3*Dados!$E$2),H661+Dados!$E$6*(H661-INDIRECT(ADDRESS(IF(A661&lt;=Dados!$E$3,1,A661-Dados!$E$3)+1,8)))*(Dados!$E$2-H661)/(Dados!$E$3*Dados!$E$2))</f>
        <v>136489.3098</v>
      </c>
      <c r="I662" s="35">
        <f t="shared" si="1"/>
        <v>420549754.9</v>
      </c>
      <c r="J662" s="36">
        <f t="shared" si="2"/>
        <v>740993189.1</v>
      </c>
      <c r="K662" s="16">
        <f t="shared" si="5"/>
        <v>1.911207519</v>
      </c>
    </row>
    <row r="663">
      <c r="A663" s="18">
        <v>662.0</v>
      </c>
      <c r="B663" s="30">
        <f>Dados!A664</f>
        <v>44579</v>
      </c>
      <c r="C663" s="9">
        <f>Dados!B664</f>
        <v>116170</v>
      </c>
      <c r="D663" s="31">
        <f t="shared" si="6"/>
        <v>188</v>
      </c>
      <c r="E663" s="32">
        <f>if(A663&lt;=Dados!$E$3,C663,C663- INDIRECT(ADDRESS(IF(A663&lt;=Dados!$E$3,1,A663-Dados!$E$3)+1,3)))</f>
        <v>1428</v>
      </c>
      <c r="F663" s="33">
        <f>Dados!$E$2-E663</f>
        <v>616696</v>
      </c>
      <c r="G663" s="34">
        <f>iferror(D664*Dados!$E$3*Dados!$E$2/(E663*F663),"Sem infectados!")</f>
        <v>2.319083073</v>
      </c>
      <c r="H663" s="32">
        <f>if(A662&lt;=Dados!$E$3,H662+Dados!$E$6*H662*(Dados!$E$2-H662)/(Dados!$E$3*Dados!$E$2),H662+Dados!$E$6*(H662-INDIRECT(ADDRESS(IF(A662&lt;=Dados!$E$3,1,A662-Dados!$E$3)+1,8)))*(Dados!$E$2-H662)/(Dados!$E$3*Dados!$E$2))</f>
        <v>136539.9354</v>
      </c>
      <c r="I663" s="35">
        <f t="shared" si="1"/>
        <v>414934269.3</v>
      </c>
      <c r="J663" s="36">
        <f t="shared" si="2"/>
        <v>751263700.6</v>
      </c>
      <c r="K663" s="16">
        <f t="shared" si="5"/>
        <v>1.95363457</v>
      </c>
    </row>
    <row r="664">
      <c r="A664" s="18">
        <v>663.0</v>
      </c>
      <c r="B664" s="30">
        <f>Dados!A665</f>
        <v>44580</v>
      </c>
      <c r="C664" s="9">
        <f>Dados!B665</f>
        <v>116406</v>
      </c>
      <c r="D664" s="31">
        <f t="shared" si="6"/>
        <v>236</v>
      </c>
      <c r="E664" s="32">
        <f>if(A664&lt;=Dados!$E$3,C664,C664- INDIRECT(ADDRESS(IF(A664&lt;=Dados!$E$3,1,A664-Dados!$E$3)+1,3)))</f>
        <v>1654</v>
      </c>
      <c r="F664" s="33">
        <f>Dados!$E$2-E664</f>
        <v>616470</v>
      </c>
      <c r="G664" s="34">
        <f>iferror(D665*Dados!$E$3*Dados!$E$2/(E664*F664),"Sem infectados!")</f>
        <v>1.867148546</v>
      </c>
      <c r="H664" s="32">
        <f>if(A663&lt;=Dados!$E$3,H663+Dados!$E$6*H663*(Dados!$E$2-H663)/(Dados!$E$3*Dados!$E$2),H663+Dados!$E$6*(H663-INDIRECT(ADDRESS(IF(A663&lt;=Dados!$E$3,1,A663-Dados!$E$3)+1,8)))*(Dados!$E$2-H663)/(Dados!$E$3*Dados!$E$2))</f>
        <v>136589.7369</v>
      </c>
      <c r="I664" s="35">
        <f t="shared" si="1"/>
        <v>407383233.6</v>
      </c>
      <c r="J664" s="36">
        <f t="shared" si="2"/>
        <v>764256534.3</v>
      </c>
      <c r="K664" s="16">
        <f t="shared" si="5"/>
        <v>1.973692853</v>
      </c>
    </row>
    <row r="665">
      <c r="A665" s="18">
        <v>664.0</v>
      </c>
      <c r="B665" s="30">
        <f>Dados!A666</f>
        <v>44581</v>
      </c>
      <c r="C665" s="9">
        <f>Dados!B666</f>
        <v>116626</v>
      </c>
      <c r="D665" s="31">
        <f t="shared" si="6"/>
        <v>220</v>
      </c>
      <c r="E665" s="32">
        <f>if(A665&lt;=Dados!$E$3,C665,C665- INDIRECT(ADDRESS(IF(A665&lt;=Dados!$E$3,1,A665-Dados!$E$3)+1,3)))</f>
        <v>1796</v>
      </c>
      <c r="F665" s="33">
        <f>Dados!$E$2-E665</f>
        <v>616328</v>
      </c>
      <c r="G665" s="34">
        <f>iferror(D666*Dados!$E$3*Dados!$E$2/(E665*F665),"Sem infectados!")</f>
        <v>1.016316002</v>
      </c>
      <c r="H665" s="32">
        <f>if(A664&lt;=Dados!$E$3,H664+Dados!$E$6*H664*(Dados!$E$2-H664)/(Dados!$E$3*Dados!$E$2),H664+Dados!$E$6*(H664-INDIRECT(ADDRESS(IF(A664&lt;=Dados!$E$3,1,A664-Dados!$E$3)+1,8)))*(Dados!$E$2-H664)/(Dados!$E$3*Dados!$E$2))</f>
        <v>136638.7269</v>
      </c>
      <c r="I665" s="35">
        <f t="shared" si="1"/>
        <v>400509237.8</v>
      </c>
      <c r="J665" s="36">
        <f t="shared" si="2"/>
        <v>776468817.9</v>
      </c>
      <c r="K665" s="16">
        <f t="shared" si="5"/>
        <v>1.97123289</v>
      </c>
    </row>
    <row r="666">
      <c r="A666" s="18">
        <v>665.0</v>
      </c>
      <c r="B666" s="30">
        <f>Dados!A667</f>
        <v>44582</v>
      </c>
      <c r="C666" s="9">
        <f>Dados!B667</f>
        <v>116756</v>
      </c>
      <c r="D666" s="31">
        <f t="shared" si="6"/>
        <v>130</v>
      </c>
      <c r="E666" s="32">
        <f>if(A666&lt;=Dados!$E$3,C666,C666- INDIRECT(ADDRESS(IF(A666&lt;=Dados!$E$3,1,A666-Dados!$E$3)+1,3)))</f>
        <v>1839</v>
      </c>
      <c r="F666" s="33">
        <f>Dados!$E$2-E666</f>
        <v>616285</v>
      </c>
      <c r="G666" s="34">
        <f>iferror(D667*Dados!$E$3*Dados!$E$2/(E666*F666),"Sem infectados!")</f>
        <v>0</v>
      </c>
      <c r="H666" s="32">
        <f>if(A665&lt;=Dados!$E$3,H665+Dados!$E$6*H665*(Dados!$E$2-H665)/(Dados!$E$3*Dados!$E$2),H665+Dados!$E$6*(H665-INDIRECT(ADDRESS(IF(A665&lt;=Dados!$E$3,1,A665-Dados!$E$3)+1,8)))*(Dados!$E$2-H665)/(Dados!$E$3*Dados!$E$2))</f>
        <v>136686.9182</v>
      </c>
      <c r="I666" s="35">
        <f t="shared" si="1"/>
        <v>397241499.1</v>
      </c>
      <c r="J666" s="36">
        <f t="shared" si="2"/>
        <v>783730667.3</v>
      </c>
      <c r="K666" s="16">
        <f t="shared" si="5"/>
        <v>1.916772587</v>
      </c>
    </row>
    <row r="667">
      <c r="A667" s="18">
        <v>666.0</v>
      </c>
      <c r="B667" s="30">
        <f>Dados!A668</f>
        <v>44583</v>
      </c>
      <c r="C667" s="9">
        <f>Dados!B668</f>
        <v>116756</v>
      </c>
      <c r="D667" s="31">
        <f t="shared" si="6"/>
        <v>0</v>
      </c>
      <c r="E667" s="32">
        <f>if(A667&lt;=Dados!$E$3,C667,C667- INDIRECT(ADDRESS(IF(A667&lt;=Dados!$E$3,1,A667-Dados!$E$3)+1,3)))</f>
        <v>1839</v>
      </c>
      <c r="F667" s="33">
        <f>Dados!$E$2-E667</f>
        <v>616285</v>
      </c>
      <c r="G667" s="34">
        <f>iferror(D668*Dados!$E$3*Dados!$E$2/(E667*F667),"Sem infectados!")</f>
        <v>0</v>
      </c>
      <c r="H667" s="32">
        <f>if(A666&lt;=Dados!$E$3,H666+Dados!$E$6*H666*(Dados!$E$2-H666)/(Dados!$E$3*Dados!$E$2),H666+Dados!$E$6*(H666-INDIRECT(ADDRESS(IF(A666&lt;=Dados!$E$3,1,A666-Dados!$E$3)+1,8)))*(Dados!$E$2-H666)/(Dados!$E$3*Dados!$E$2))</f>
        <v>136734.3231</v>
      </c>
      <c r="I667" s="35">
        <f t="shared" si="1"/>
        <v>399133395.5</v>
      </c>
      <c r="J667" s="36">
        <f t="shared" si="2"/>
        <v>783730667.3</v>
      </c>
      <c r="K667" s="16">
        <f t="shared" si="5"/>
        <v>1.916772587</v>
      </c>
    </row>
    <row r="668">
      <c r="A668" s="18">
        <v>667.0</v>
      </c>
      <c r="B668" s="30">
        <f>Dados!A669</f>
        <v>44584</v>
      </c>
      <c r="C668" s="9">
        <f>Dados!B669</f>
        <v>116756</v>
      </c>
      <c r="D668" s="31">
        <f t="shared" si="6"/>
        <v>0</v>
      </c>
      <c r="E668" s="32">
        <f>if(A668&lt;=Dados!$E$3,C668,C668- INDIRECT(ADDRESS(IF(A668&lt;=Dados!$E$3,1,A668-Dados!$E$3)+1,3)))</f>
        <v>1839</v>
      </c>
      <c r="F668" s="33">
        <f>Dados!$E$2-E668</f>
        <v>616285</v>
      </c>
      <c r="G668" s="34">
        <f>iferror(D669*Dados!$E$3*Dados!$E$2/(E668*F668),"Sem infectados!")</f>
        <v>2.489189243</v>
      </c>
      <c r="H668" s="32">
        <f>if(A667&lt;=Dados!$E$3,H667+Dados!$E$6*H667*(Dados!$E$2-H667)/(Dados!$E$3*Dados!$E$2),H667+Dados!$E$6*(H667-INDIRECT(ADDRESS(IF(A667&lt;=Dados!$E$3,1,A667-Dados!$E$3)+1,8)))*(Dados!$E$2-H667)/(Dados!$E$3*Dados!$E$2))</f>
        <v>136780.9541</v>
      </c>
      <c r="I668" s="35">
        <f t="shared" si="1"/>
        <v>400998786.2</v>
      </c>
      <c r="J668" s="36">
        <f t="shared" si="2"/>
        <v>783730667.3</v>
      </c>
      <c r="K668" s="16">
        <f t="shared" si="5"/>
        <v>1.999745561</v>
      </c>
    </row>
    <row r="669">
      <c r="A669" s="18">
        <v>668.0</v>
      </c>
      <c r="B669" s="30">
        <f>Dados!A670</f>
        <v>44585</v>
      </c>
      <c r="C669" s="9">
        <f>Dados!B670</f>
        <v>117082</v>
      </c>
      <c r="D669" s="31">
        <f t="shared" si="6"/>
        <v>326</v>
      </c>
      <c r="E669" s="32">
        <f>if(A669&lt;=Dados!$E$3,C669,C669- INDIRECT(ADDRESS(IF(A669&lt;=Dados!$E$3,1,A669-Dados!$E$3)+1,3)))</f>
        <v>1849</v>
      </c>
      <c r="F669" s="33">
        <f>Dados!$E$2-E669</f>
        <v>616275</v>
      </c>
      <c r="G669" s="34">
        <f>iferror(D670*Dados!$E$3*Dados!$E$2/(E669*F669),"Sem infectados!")</f>
        <v>0.9189196761</v>
      </c>
      <c r="H669" s="32">
        <f>if(A668&lt;=Dados!$E$3,H668+Dados!$E$6*H668*(Dados!$E$2-H668)/(Dados!$E$3*Dados!$E$2),H668+Dados!$E$6*(H668-INDIRECT(ADDRESS(IF(A668&lt;=Dados!$E$3,1,A668-Dados!$E$3)+1,8)))*(Dados!$E$2-H668)/(Dados!$E$3*Dados!$E$2))</f>
        <v>136826.8231</v>
      </c>
      <c r="I669" s="35">
        <f t="shared" si="1"/>
        <v>389858039.9</v>
      </c>
      <c r="J669" s="36">
        <f t="shared" si="2"/>
        <v>802089807.3</v>
      </c>
      <c r="K669" s="16">
        <f t="shared" si="5"/>
        <v>2.030376217</v>
      </c>
    </row>
    <row r="670">
      <c r="A670" s="18">
        <v>669.0</v>
      </c>
      <c r="B670" s="30">
        <f>Dados!A671</f>
        <v>44586</v>
      </c>
      <c r="C670" s="9">
        <f>Dados!B671</f>
        <v>117203</v>
      </c>
      <c r="D670" s="31">
        <f t="shared" si="6"/>
        <v>121</v>
      </c>
      <c r="E670" s="32">
        <f>if(A670&lt;=Dados!$E$3,C670,C670- INDIRECT(ADDRESS(IF(A670&lt;=Dados!$E$3,1,A670-Dados!$E$3)+1,3)))</f>
        <v>1863</v>
      </c>
      <c r="F670" s="33">
        <f>Dados!$E$2-E670</f>
        <v>616261</v>
      </c>
      <c r="G670" s="34">
        <f>iferror(D671*Dados!$E$3*Dados!$E$2/(E670*F670),"Sem infectados!")</f>
        <v>1.417046012</v>
      </c>
      <c r="H670" s="32">
        <f>if(A669&lt;=Dados!$E$3,H669+Dados!$E$6*H669*(Dados!$E$2-H669)/(Dados!$E$3*Dados!$E$2),H669+Dados!$E$6*(H669-INDIRECT(ADDRESS(IF(A669&lt;=Dados!$E$3,1,A669-Dados!$E$3)+1,8)))*(Dados!$E$2-H669)/(Dados!$E$3*Dados!$E$2))</f>
        <v>136871.9422</v>
      </c>
      <c r="I670" s="35">
        <f t="shared" si="1"/>
        <v>386867285.8</v>
      </c>
      <c r="J670" s="36">
        <f t="shared" si="2"/>
        <v>808958176.3</v>
      </c>
      <c r="K670" s="16">
        <f t="shared" si="5"/>
        <v>1.891449376</v>
      </c>
    </row>
    <row r="671">
      <c r="A671" s="18">
        <v>670.0</v>
      </c>
      <c r="B671" s="30">
        <f>Dados!A672</f>
        <v>44587</v>
      </c>
      <c r="C671" s="9">
        <f>Dados!B672</f>
        <v>117391</v>
      </c>
      <c r="D671" s="31">
        <f t="shared" si="6"/>
        <v>188</v>
      </c>
      <c r="E671" s="32">
        <f>if(A671&lt;=Dados!$E$3,C671,C671- INDIRECT(ADDRESS(IF(A671&lt;=Dados!$E$3,1,A671-Dados!$E$3)+1,3)))</f>
        <v>1881</v>
      </c>
      <c r="F671" s="33">
        <f>Dados!$E$2-E671</f>
        <v>616243</v>
      </c>
      <c r="G671" s="34">
        <f>iferror(D672*Dados!$E$3*Dados!$E$2/(E671*F671),"Sem infectados!")</f>
        <v>0</v>
      </c>
      <c r="H671" s="32">
        <f>if(A670&lt;=Dados!$E$3,H670+Dados!$E$6*H670*(Dados!$E$2-H670)/(Dados!$E$3*Dados!$E$2),H670+Dados!$E$6*(H670-INDIRECT(ADDRESS(IF(A670&lt;=Dados!$E$3,1,A670-Dados!$E$3)+1,8)))*(Dados!$E$2-H670)/(Dados!$E$3*Dados!$E$2))</f>
        <v>136916.323</v>
      </c>
      <c r="I671" s="35">
        <f t="shared" si="1"/>
        <v>381238238</v>
      </c>
      <c r="J671" s="36">
        <f t="shared" si="2"/>
        <v>819687783.7</v>
      </c>
      <c r="K671" s="16">
        <f t="shared" si="5"/>
        <v>1.840803075</v>
      </c>
    </row>
    <row r="672">
      <c r="A672" s="18">
        <v>671.0</v>
      </c>
      <c r="B672" s="30">
        <f>Dados!A673</f>
        <v>44588</v>
      </c>
      <c r="C672" s="9">
        <f>Dados!B673</f>
        <v>117391</v>
      </c>
      <c r="D672" s="31">
        <f t="shared" si="6"/>
        <v>0</v>
      </c>
      <c r="E672" s="32">
        <f>if(A672&lt;=Dados!$E$3,C672,C672- INDIRECT(ADDRESS(IF(A672&lt;=Dados!$E$3,1,A672-Dados!$E$3)+1,3)))</f>
        <v>1784</v>
      </c>
      <c r="F672" s="33">
        <f>Dados!$E$2-E672</f>
        <v>616340</v>
      </c>
      <c r="G672" s="34">
        <f>iferror(D673*Dados!$E$3*Dados!$E$2/(E672*F672),"Sem infectados!")</f>
        <v>2.408296001</v>
      </c>
      <c r="H672" s="32">
        <f>if(A671&lt;=Dados!$E$3,H671+Dados!$E$6*H671*(Dados!$E$2-H671)/(Dados!$E$3*Dados!$E$2),H671+Dados!$E$6*(H671-INDIRECT(ADDRESS(IF(A671&lt;=Dados!$E$3,1,A671-Dados!$E$3)+1,8)))*(Dados!$E$2-H671)/(Dados!$E$3*Dados!$E$2))</f>
        <v>136959.9772</v>
      </c>
      <c r="I672" s="35">
        <f t="shared" si="1"/>
        <v>382944868.8</v>
      </c>
      <c r="J672" s="36">
        <f t="shared" si="2"/>
        <v>819687783.7</v>
      </c>
      <c r="K672" s="16">
        <f t="shared" si="5"/>
        <v>1.870488281</v>
      </c>
    </row>
    <row r="673">
      <c r="A673" s="18">
        <v>672.0</v>
      </c>
      <c r="B673" s="30">
        <f>Dados!A674</f>
        <v>44589</v>
      </c>
      <c r="C673" s="9">
        <f>Dados!B674</f>
        <v>117697</v>
      </c>
      <c r="D673" s="31">
        <f t="shared" si="6"/>
        <v>306</v>
      </c>
      <c r="E673" s="32">
        <f>if(A673&lt;=Dados!$E$3,C673,C673- INDIRECT(ADDRESS(IF(A673&lt;=Dados!$E$3,1,A673-Dados!$E$3)+1,3)))</f>
        <v>1952</v>
      </c>
      <c r="F673" s="33">
        <f>Dados!$E$2-E673</f>
        <v>616172</v>
      </c>
      <c r="G673" s="34">
        <f>iferror(D674*Dados!$E$3*Dados!$E$2/(E673*F673),"Sem infectados!")</f>
        <v>0</v>
      </c>
      <c r="H673" s="32">
        <f>if(A672&lt;=Dados!$E$3,H672+Dados!$E$6*H672*(Dados!$E$2-H672)/(Dados!$E$3*Dados!$E$2),H672+Dados!$E$6*(H672-INDIRECT(ADDRESS(IF(A672&lt;=Dados!$E$3,1,A672-Dados!$E$3)+1,8)))*(Dados!$E$2-H672)/(Dados!$E$3*Dados!$E$2))</f>
        <v>137002.9162</v>
      </c>
      <c r="I673" s="35">
        <f t="shared" si="1"/>
        <v>372718401.3</v>
      </c>
      <c r="J673" s="36">
        <f t="shared" si="2"/>
        <v>837303096.1</v>
      </c>
      <c r="K673" s="16">
        <f t="shared" si="5"/>
        <v>1.870488281</v>
      </c>
    </row>
    <row r="674">
      <c r="A674" s="18">
        <v>673.0</v>
      </c>
      <c r="B674" s="30">
        <f>Dados!A675</f>
        <v>44590</v>
      </c>
      <c r="C674" s="9">
        <f>Dados!B675</f>
        <v>117697</v>
      </c>
      <c r="D674" s="31">
        <f t="shared" si="6"/>
        <v>0</v>
      </c>
      <c r="E674" s="32">
        <f>if(A674&lt;=Dados!$E$3,C674,C674- INDIRECT(ADDRESS(IF(A674&lt;=Dados!$E$3,1,A674-Dados!$E$3)+1,3)))</f>
        <v>1952</v>
      </c>
      <c r="F674" s="33">
        <f>Dados!$E$2-E674</f>
        <v>616172</v>
      </c>
      <c r="G674" s="34">
        <f>iferror(D675*Dados!$E$3*Dados!$E$2/(E674*F674),"Sem infectados!")</f>
        <v>0</v>
      </c>
      <c r="H674" s="32">
        <f>if(A673&lt;=Dados!$E$3,H673+Dados!$E$6*H673*(Dados!$E$2-H673)/(Dados!$E$3*Dados!$E$2),H673+Dados!$E$6*(H673-INDIRECT(ADDRESS(IF(A673&lt;=Dados!$E$3,1,A673-Dados!$E$3)+1,8)))*(Dados!$E$2-H673)/(Dados!$E$3*Dados!$E$2))</f>
        <v>137045.1513</v>
      </c>
      <c r="I674" s="35">
        <f t="shared" si="1"/>
        <v>374350959.7</v>
      </c>
      <c r="J674" s="36">
        <f t="shared" si="2"/>
        <v>837303096.1</v>
      </c>
      <c r="K674" s="16">
        <f t="shared" si="5"/>
        <v>1.870488281</v>
      </c>
    </row>
    <row r="675">
      <c r="A675" s="18">
        <v>674.0</v>
      </c>
      <c r="B675" s="30">
        <f>Dados!A676</f>
        <v>44591</v>
      </c>
      <c r="C675" s="9">
        <f>Dados!B676</f>
        <v>117697</v>
      </c>
      <c r="D675" s="31">
        <f t="shared" si="6"/>
        <v>0</v>
      </c>
      <c r="E675" s="32">
        <f>if(A675&lt;=Dados!$E$3,C675,C675- INDIRECT(ADDRESS(IF(A675&lt;=Dados!$E$3,1,A675-Dados!$E$3)+1,3)))</f>
        <v>1952</v>
      </c>
      <c r="F675" s="33">
        <f>Dados!$E$2-E675</f>
        <v>616172</v>
      </c>
      <c r="G675" s="34">
        <f>iferror(D676*Dados!$E$3*Dados!$E$2/(E675*F675),"Sem infectados!")</f>
        <v>4.244962725</v>
      </c>
      <c r="H675" s="32">
        <f>if(A674&lt;=Dados!$E$3,H674+Dados!$E$6*H674*(Dados!$E$2-H674)/(Dados!$E$3*Dados!$E$2),H674+Dados!$E$6*(H674-INDIRECT(ADDRESS(IF(A674&lt;=Dados!$E$3,1,A674-Dados!$E$3)+1,8)))*(Dados!$E$2-H674)/(Dados!$E$3*Dados!$E$2))</f>
        <v>137086.6936</v>
      </c>
      <c r="I675" s="35">
        <f t="shared" si="1"/>
        <v>375960218.2</v>
      </c>
      <c r="J675" s="36">
        <f t="shared" si="2"/>
        <v>837303096.1</v>
      </c>
      <c r="K675" s="16">
        <f t="shared" si="5"/>
        <v>2.011987039</v>
      </c>
    </row>
    <row r="676">
      <c r="A676" s="18">
        <v>675.0</v>
      </c>
      <c r="B676" s="30">
        <f>Dados!A677</f>
        <v>44592</v>
      </c>
      <c r="C676" s="9">
        <f>Dados!B677</f>
        <v>118287</v>
      </c>
      <c r="D676" s="31">
        <f t="shared" si="6"/>
        <v>590</v>
      </c>
      <c r="E676" s="32">
        <f>if(A676&lt;=Dados!$E$3,C676,C676- INDIRECT(ADDRESS(IF(A676&lt;=Dados!$E$3,1,A676-Dados!$E$3)+1,3)))</f>
        <v>2305</v>
      </c>
      <c r="F676" s="33">
        <f>Dados!$E$2-E676</f>
        <v>615819</v>
      </c>
      <c r="G676" s="34">
        <f>iferror(D677*Dados!$E$3*Dados!$E$2/(E676*F676),"Sem infectados!")</f>
        <v>1.767981133</v>
      </c>
      <c r="H676" s="32">
        <f>if(A675&lt;=Dados!$E$3,H675+Dados!$E$6*H675*(Dados!$E$2-H675)/(Dados!$E$3*Dados!$E$2),H675+Dados!$E$6*(H675-INDIRECT(ADDRESS(IF(A675&lt;=Dados!$E$3,1,A675-Dados!$E$3)+1,8)))*(Dados!$E$2-H675)/(Dados!$E$3*Dados!$E$2))</f>
        <v>137127.554</v>
      </c>
      <c r="I676" s="35">
        <f t="shared" si="1"/>
        <v>354966475.5</v>
      </c>
      <c r="J676" s="36">
        <f t="shared" si="2"/>
        <v>871795900.3</v>
      </c>
      <c r="K676" s="16">
        <f t="shared" si="5"/>
        <v>2.070919743</v>
      </c>
    </row>
    <row r="677">
      <c r="A677" s="18">
        <v>676.0</v>
      </c>
      <c r="B677" s="30">
        <f>Dados!A678</f>
        <v>44593</v>
      </c>
      <c r="C677" s="9">
        <f>Dados!B678</f>
        <v>118577</v>
      </c>
      <c r="D677" s="31">
        <f t="shared" si="6"/>
        <v>290</v>
      </c>
      <c r="E677" s="32">
        <f>if(A677&lt;=Dados!$E$3,C677,C677- INDIRECT(ADDRESS(IF(A677&lt;=Dados!$E$3,1,A677-Dados!$E$3)+1,3)))</f>
        <v>2407</v>
      </c>
      <c r="F677" s="33">
        <f>Dados!$E$2-E677</f>
        <v>615717</v>
      </c>
      <c r="G677" s="34">
        <f>iferror(D678*Dados!$E$3*Dados!$E$2/(E677*F677),"Sem infectados!")</f>
        <v>2.283090697</v>
      </c>
      <c r="H677" s="32">
        <f>if(A676&lt;=Dados!$E$3,H676+Dados!$E$6*H676*(Dados!$E$2-H676)/(Dados!$E$3*Dados!$E$2),H676+Dados!$E$6*(H676-INDIRECT(ADDRESS(IF(A676&lt;=Dados!$E$3,1,A676-Dados!$E$3)+1,8)))*(Dados!$E$2-H676)/(Dados!$E$3*Dados!$E$2))</f>
        <v>137167.7433</v>
      </c>
      <c r="I677" s="35">
        <f t="shared" si="1"/>
        <v>345615737.6</v>
      </c>
      <c r="J677" s="36">
        <f t="shared" si="2"/>
        <v>889005190.6</v>
      </c>
      <c r="K677" s="16">
        <f t="shared" si="5"/>
        <v>2.088002321</v>
      </c>
    </row>
    <row r="678">
      <c r="A678" s="18">
        <v>677.0</v>
      </c>
      <c r="B678" s="30">
        <f>Dados!A679</f>
        <v>44594</v>
      </c>
      <c r="C678" s="9">
        <f>Dados!B679</f>
        <v>118968</v>
      </c>
      <c r="D678" s="31">
        <f t="shared" si="6"/>
        <v>391</v>
      </c>
      <c r="E678" s="32">
        <f>if(A678&lt;=Dados!$E$3,C678,C678- INDIRECT(ADDRESS(IF(A678&lt;=Dados!$E$3,1,A678-Dados!$E$3)+1,3)))</f>
        <v>2562</v>
      </c>
      <c r="F678" s="33">
        <f>Dados!$E$2-E678</f>
        <v>615562</v>
      </c>
      <c r="G678" s="34">
        <f>iferror(D679*Dados!$E$3*Dados!$E$2/(E678*F678),"Sem infectados!")</f>
        <v>1.744937333</v>
      </c>
      <c r="H678" s="32">
        <f>if(A677&lt;=Dados!$E$3,H677+Dados!$E$6*H677*(Dados!$E$2-H677)/(Dados!$E$3*Dados!$E$2),H677+Dados!$E$6*(H677-INDIRECT(ADDRESS(IF(A677&lt;=Dados!$E$3,1,A677-Dados!$E$3)+1,8)))*(Dados!$E$2-H677)/(Dados!$E$3*Dados!$E$2))</f>
        <v>137207.2722</v>
      </c>
      <c r="I678" s="35">
        <f t="shared" si="1"/>
        <v>332671049.8</v>
      </c>
      <c r="J678" s="36">
        <f t="shared" si="2"/>
        <v>912474332.2</v>
      </c>
      <c r="K678" s="16">
        <f t="shared" si="5"/>
        <v>2.092599127</v>
      </c>
    </row>
    <row r="679">
      <c r="A679" s="18">
        <v>678.0</v>
      </c>
      <c r="B679" s="30">
        <f>Dados!A680</f>
        <v>44595</v>
      </c>
      <c r="C679" s="9">
        <f>Dados!B680</f>
        <v>119286</v>
      </c>
      <c r="D679" s="31">
        <f t="shared" si="6"/>
        <v>318</v>
      </c>
      <c r="E679" s="32">
        <f>if(A679&lt;=Dados!$E$3,C679,C679- INDIRECT(ADDRESS(IF(A679&lt;=Dados!$E$3,1,A679-Dados!$E$3)+1,3)))</f>
        <v>2660</v>
      </c>
      <c r="F679" s="33">
        <f>Dados!$E$2-E679</f>
        <v>615464</v>
      </c>
      <c r="G679" s="34">
        <f>iferror(D680*Dados!$E$3*Dados!$E$2/(E679*F679),"Sem infectados!")</f>
        <v>1.717919112</v>
      </c>
      <c r="H679" s="32">
        <f>if(A678&lt;=Dados!$E$3,H678+Dados!$E$6*H678*(Dados!$E$2-H678)/(Dados!$E$3*Dados!$E$2),H678+Dados!$E$6*(H678-INDIRECT(ADDRESS(IF(A678&lt;=Dados!$E$3,1,A678-Dados!$E$3)+1,8)))*(Dados!$E$2-H678)/(Dados!$E$3*Dados!$E$2))</f>
        <v>137246.151</v>
      </c>
      <c r="I679" s="35">
        <f t="shared" si="1"/>
        <v>322567025.5</v>
      </c>
      <c r="J679" s="36">
        <f t="shared" si="2"/>
        <v>931787229.1</v>
      </c>
      <c r="K679" s="16">
        <f t="shared" si="5"/>
        <v>2.125164187</v>
      </c>
    </row>
    <row r="680">
      <c r="A680" s="18">
        <v>679.0</v>
      </c>
      <c r="B680" s="30">
        <f>Dados!A681</f>
        <v>44596</v>
      </c>
      <c r="C680" s="9">
        <f>Dados!B681</f>
        <v>119611</v>
      </c>
      <c r="D680" s="31">
        <f t="shared" si="6"/>
        <v>325</v>
      </c>
      <c r="E680" s="32">
        <f>if(A680&lt;=Dados!$E$3,C680,C680- INDIRECT(ADDRESS(IF(A680&lt;=Dados!$E$3,1,A680-Dados!$E$3)+1,3)))</f>
        <v>2855</v>
      </c>
      <c r="F680" s="33">
        <f>Dados!$E$2-E680</f>
        <v>615269</v>
      </c>
      <c r="G680" s="34">
        <f>iferror(D681*Dados!$E$3*Dados!$E$2/(E680*F680),"Sem infectados!")</f>
        <v>0</v>
      </c>
      <c r="H680" s="32">
        <f>if(A679&lt;=Dados!$E$3,H679+Dados!$E$6*H679*(Dados!$E$2-H679)/(Dados!$E$3*Dados!$E$2),H679+Dados!$E$6*(H679-INDIRECT(ADDRESS(IF(A679&lt;=Dados!$E$3,1,A679-Dados!$E$3)+1,8)))*(Dados!$E$2-H679)/(Dados!$E$3*Dados!$E$2))</f>
        <v>137284.3902</v>
      </c>
      <c r="I680" s="35">
        <f t="shared" si="1"/>
        <v>312348722.4</v>
      </c>
      <c r="J680" s="36">
        <f t="shared" si="2"/>
        <v>951734227.7</v>
      </c>
      <c r="K680" s="16">
        <f t="shared" si="5"/>
        <v>1.929406357</v>
      </c>
    </row>
    <row r="681">
      <c r="A681" s="18">
        <v>680.0</v>
      </c>
      <c r="B681" s="30">
        <f>Dados!A682</f>
        <v>44597</v>
      </c>
      <c r="C681" s="9">
        <f>Dados!B682</f>
        <v>119611</v>
      </c>
      <c r="D681" s="31">
        <f t="shared" si="6"/>
        <v>0</v>
      </c>
      <c r="E681" s="32">
        <f>if(A681&lt;=Dados!$E$3,C681,C681- INDIRECT(ADDRESS(IF(A681&lt;=Dados!$E$3,1,A681-Dados!$E$3)+1,3)))</f>
        <v>2855</v>
      </c>
      <c r="F681" s="33">
        <f>Dados!$E$2-E681</f>
        <v>615269</v>
      </c>
      <c r="G681" s="34">
        <f>iferror(D682*Dados!$E$3*Dados!$E$2/(E681*F681),"Sem infectados!")</f>
        <v>0</v>
      </c>
      <c r="H681" s="32">
        <f>if(A680&lt;=Dados!$E$3,H680+Dados!$E$6*H680*(Dados!$E$2-H680)/(Dados!$E$3*Dados!$E$2),H680+Dados!$E$6*(H680-INDIRECT(ADDRESS(IF(A680&lt;=Dados!$E$3,1,A680-Dados!$E$3)+1,8)))*(Dados!$E$2-H680)/(Dados!$E$3*Dados!$E$2))</f>
        <v>137321.9999</v>
      </c>
      <c r="I681" s="35">
        <f t="shared" si="1"/>
        <v>313679518.1</v>
      </c>
      <c r="J681" s="36">
        <f t="shared" si="2"/>
        <v>951734227.7</v>
      </c>
      <c r="K681" s="16">
        <f t="shared" si="5"/>
        <v>1.762262459</v>
      </c>
    </row>
    <row r="682">
      <c r="A682" s="18">
        <v>681.0</v>
      </c>
      <c r="B682" s="30">
        <f>Dados!A683</f>
        <v>44598</v>
      </c>
      <c r="C682" s="9">
        <f>Dados!B683</f>
        <v>119611</v>
      </c>
      <c r="D682" s="31">
        <f t="shared" si="6"/>
        <v>0</v>
      </c>
      <c r="E682" s="32">
        <f>if(A682&lt;=Dados!$E$3,C682,C682- INDIRECT(ADDRESS(IF(A682&lt;=Dados!$E$3,1,A682-Dados!$E$3)+1,3)))</f>
        <v>2855</v>
      </c>
      <c r="F682" s="33">
        <f>Dados!$E$2-E682</f>
        <v>615269</v>
      </c>
      <c r="G682" s="34">
        <f>iferror(D683*Dados!$E$3*Dados!$E$2/(E682*F682),"Sem infectados!")</f>
        <v>4.236731549</v>
      </c>
      <c r="H682" s="32">
        <f>if(A681&lt;=Dados!$E$3,H681+Dados!$E$6*H681*(Dados!$E$2-H681)/(Dados!$E$3*Dados!$E$2),H681+Dados!$E$6*(H681-INDIRECT(ADDRESS(IF(A681&lt;=Dados!$E$3,1,A681-Dados!$E$3)+1,8)))*(Dados!$E$2-H681)/(Dados!$E$3*Dados!$E$2))</f>
        <v>137358.9901</v>
      </c>
      <c r="I682" s="35">
        <f t="shared" si="1"/>
        <v>314991153.2</v>
      </c>
      <c r="J682" s="36">
        <f t="shared" si="2"/>
        <v>951734227.7</v>
      </c>
      <c r="K682" s="16">
        <f t="shared" si="5"/>
        <v>1.903486844</v>
      </c>
    </row>
    <row r="683">
      <c r="A683" s="18">
        <v>682.0</v>
      </c>
      <c r="B683" s="30">
        <f>Dados!A684</f>
        <v>44599</v>
      </c>
      <c r="C683" s="9">
        <f>Dados!B684</f>
        <v>120471</v>
      </c>
      <c r="D683" s="31">
        <f t="shared" si="6"/>
        <v>860</v>
      </c>
      <c r="E683" s="32">
        <f>if(A683&lt;=Dados!$E$3,C683,C683- INDIRECT(ADDRESS(IF(A683&lt;=Dados!$E$3,1,A683-Dados!$E$3)+1,3)))</f>
        <v>3389</v>
      </c>
      <c r="F683" s="33">
        <f>Dados!$E$2-E683</f>
        <v>614735</v>
      </c>
      <c r="G683" s="34">
        <f>iferror(D684*Dados!$E$3*Dados!$E$2/(E683*F683),"Sem infectados!")</f>
        <v>1.138137402</v>
      </c>
      <c r="H683" s="32">
        <f>if(A682&lt;=Dados!$E$3,H682+Dados!$E$6*H682*(Dados!$E$2-H682)/(Dados!$E$3*Dados!$E$2),H682+Dados!$E$6*(H682-INDIRECT(ADDRESS(IF(A682&lt;=Dados!$E$3,1,A682-Dados!$E$3)+1,8)))*(Dados!$E$2-H682)/(Dados!$E$3*Dados!$E$2))</f>
        <v>137395.3707</v>
      </c>
      <c r="I683" s="35">
        <f t="shared" si="1"/>
        <v>286434323.5</v>
      </c>
      <c r="J683" s="36">
        <f t="shared" si="2"/>
        <v>1005536155</v>
      </c>
      <c r="K683" s="16">
        <f t="shared" si="5"/>
        <v>1.941424757</v>
      </c>
    </row>
    <row r="684">
      <c r="A684" s="18">
        <v>683.0</v>
      </c>
      <c r="B684" s="30">
        <f>Dados!A685</f>
        <v>44600</v>
      </c>
      <c r="C684" s="9">
        <f>Dados!B685</f>
        <v>120745</v>
      </c>
      <c r="D684" s="31">
        <f t="shared" si="6"/>
        <v>274</v>
      </c>
      <c r="E684" s="32">
        <f>if(A684&lt;=Dados!$E$3,C684,C684- INDIRECT(ADDRESS(IF(A684&lt;=Dados!$E$3,1,A684-Dados!$E$3)+1,3)))</f>
        <v>3542</v>
      </c>
      <c r="F684" s="33">
        <f>Dados!$E$2-E684</f>
        <v>614582</v>
      </c>
      <c r="G684" s="34">
        <f>iferror(D685*Dados!$E$3*Dados!$E$2/(E684*F684),"Sem infectados!")</f>
        <v>1.069368849</v>
      </c>
      <c r="H684" s="32">
        <f>if(A683&lt;=Dados!$E$3,H683+Dados!$E$6*H683*(Dados!$E$2-H683)/(Dados!$E$3*Dados!$E$2),H683+Dados!$E$6*(H683-INDIRECT(ADDRESS(IF(A683&lt;=Dados!$E$3,1,A683-Dados!$E$3)+1,8)))*(Dados!$E$2-H683)/(Dados!$E$3*Dados!$E$2))</f>
        <v>137431.1514</v>
      </c>
      <c r="I684" s="35">
        <f t="shared" si="1"/>
        <v>278427648</v>
      </c>
      <c r="J684" s="36">
        <f t="shared" si="2"/>
        <v>1022988415</v>
      </c>
      <c r="K684" s="16">
        <f t="shared" si="5"/>
        <v>1.529963</v>
      </c>
    </row>
    <row r="685">
      <c r="A685" s="18">
        <v>684.0</v>
      </c>
      <c r="B685" s="30">
        <f>Dados!A686</f>
        <v>44601</v>
      </c>
      <c r="C685" s="9">
        <f>Dados!B686</f>
        <v>121014</v>
      </c>
      <c r="D685" s="31">
        <f t="shared" si="6"/>
        <v>269</v>
      </c>
      <c r="E685" s="32">
        <f>if(A685&lt;=Dados!$E$3,C685,C685- INDIRECT(ADDRESS(IF(A685&lt;=Dados!$E$3,1,A685-Dados!$E$3)+1,3)))</f>
        <v>3623</v>
      </c>
      <c r="F685" s="33">
        <f>Dados!$E$2-E685</f>
        <v>614501</v>
      </c>
      <c r="G685" s="34">
        <f>iferror(D686*Dados!$E$3*Dados!$E$2/(E685*F685),"Sem infectados!")</f>
        <v>0.7890576813</v>
      </c>
      <c r="H685" s="32">
        <f>if(A684&lt;=Dados!$E$3,H684+Dados!$E$6*H684*(Dados!$E$2-H684)/(Dados!$E$3*Dados!$E$2),H684+Dados!$E$6*(H684-INDIRECT(ADDRESS(IF(A684&lt;=Dados!$E$3,1,A684-Dados!$E$3)+1,8)))*(Dados!$E$2-H684)/(Dados!$E$3*Dados!$E$2))</f>
        <v>137466.3418</v>
      </c>
      <c r="I685" s="35">
        <f t="shared" si="1"/>
        <v>270679549.2</v>
      </c>
      <c r="J685" s="36">
        <f t="shared" si="2"/>
        <v>1040268270</v>
      </c>
      <c r="K685" s="16">
        <f t="shared" si="5"/>
        <v>1.46994342</v>
      </c>
    </row>
    <row r="686">
      <c r="A686" s="18">
        <v>685.0</v>
      </c>
      <c r="B686" s="30">
        <f>Dados!A687</f>
        <v>44602</v>
      </c>
      <c r="C686" s="9">
        <f>Dados!B687</f>
        <v>121217</v>
      </c>
      <c r="D686" s="31">
        <f t="shared" si="6"/>
        <v>203</v>
      </c>
      <c r="E686" s="32">
        <f>if(A686&lt;=Dados!$E$3,C686,C686- INDIRECT(ADDRESS(IF(A686&lt;=Dados!$E$3,1,A686-Dados!$E$3)+1,3)))</f>
        <v>3826</v>
      </c>
      <c r="F686" s="33">
        <f>Dados!$E$2-E686</f>
        <v>614298</v>
      </c>
      <c r="G686" s="34">
        <f>iferror(D687*Dados!$E$3*Dados!$E$2/(E686*F686),"Sem infectados!")</f>
        <v>1.229776081</v>
      </c>
      <c r="H686" s="32">
        <f>if(A685&lt;=Dados!$E$3,H685+Dados!$E$6*H685*(Dados!$E$2-H685)/(Dados!$E$3*Dados!$E$2),H685+Dados!$E$6*(H685-INDIRECT(ADDRESS(IF(A685&lt;=Dados!$E$3,1,A685-Dados!$E$3)+1,8)))*(Dados!$E$2-H685)/(Dados!$E$3*Dados!$E$2))</f>
        <v>137500.9512</v>
      </c>
      <c r="I686" s="35">
        <f t="shared" si="1"/>
        <v>265167068.2</v>
      </c>
      <c r="J686" s="36">
        <f t="shared" si="2"/>
        <v>1053404274</v>
      </c>
      <c r="K686" s="16">
        <f t="shared" si="5"/>
        <v>1.391149353</v>
      </c>
    </row>
    <row r="687">
      <c r="A687" s="18">
        <v>686.0</v>
      </c>
      <c r="B687" s="30">
        <f>Dados!A688</f>
        <v>44603</v>
      </c>
      <c r="C687" s="9">
        <f>Dados!B688</f>
        <v>121551</v>
      </c>
      <c r="D687" s="31">
        <f t="shared" si="6"/>
        <v>334</v>
      </c>
      <c r="E687" s="32">
        <f>if(A687&lt;=Dados!$E$3,C687,C687- INDIRECT(ADDRESS(IF(A687&lt;=Dados!$E$3,1,A687-Dados!$E$3)+1,3)))</f>
        <v>3854</v>
      </c>
      <c r="F687" s="33">
        <f>Dados!$E$2-E687</f>
        <v>614270</v>
      </c>
      <c r="G687" s="34">
        <f>iferror(D688*Dados!$E$3*Dados!$E$2/(E687*F687),"Sem infectados!")</f>
        <v>0</v>
      </c>
      <c r="H687" s="32">
        <f>if(A686&lt;=Dados!$E$3,H686+Dados!$E$6*H686*(Dados!$E$2-H686)/(Dados!$E$3*Dados!$E$2),H686+Dados!$E$6*(H686-INDIRECT(ADDRESS(IF(A686&lt;=Dados!$E$3,1,A686-Dados!$E$3)+1,8)))*(Dados!$E$2-H686)/(Dados!$E$3*Dados!$E$2))</f>
        <v>137534.9892</v>
      </c>
      <c r="I687" s="35">
        <f t="shared" si="1"/>
        <v>255487909.3</v>
      </c>
      <c r="J687" s="36">
        <f t="shared" si="2"/>
        <v>1075196565</v>
      </c>
      <c r="K687" s="16">
        <f t="shared" si="5"/>
        <v>1.33526016</v>
      </c>
    </row>
    <row r="688">
      <c r="A688" s="18">
        <v>687.0</v>
      </c>
      <c r="B688" s="30">
        <f>Dados!A689</f>
        <v>44604</v>
      </c>
      <c r="C688" s="9">
        <f>Dados!B689</f>
        <v>121551</v>
      </c>
      <c r="D688" s="31">
        <f t="shared" si="6"/>
        <v>0</v>
      </c>
      <c r="E688" s="32">
        <f>if(A688&lt;=Dados!$E$3,C688,C688- INDIRECT(ADDRESS(IF(A688&lt;=Dados!$E$3,1,A688-Dados!$E$3)+1,3)))</f>
        <v>3854</v>
      </c>
      <c r="F688" s="33">
        <f>Dados!$E$2-E688</f>
        <v>614270</v>
      </c>
      <c r="G688" s="34">
        <f>iferror(D689*Dados!$E$3*Dados!$E$2/(E688*F688),"Sem infectados!")</f>
        <v>0</v>
      </c>
      <c r="H688" s="32">
        <f>if(A687&lt;=Dados!$E$3,H687+Dados!$E$6*H687*(Dados!$E$2-H687)/(Dados!$E$3*Dados!$E$2),H687+Dados!$E$6*(H687-INDIRECT(ADDRESS(IF(A687&lt;=Dados!$E$3,1,A687-Dados!$E$3)+1,8)))*(Dados!$E$2-H687)/(Dados!$E$3*Dados!$E$2))</f>
        <v>137568.4646</v>
      </c>
      <c r="I688" s="35">
        <f t="shared" si="1"/>
        <v>256559173.4</v>
      </c>
      <c r="J688" s="36">
        <f t="shared" si="2"/>
        <v>1075196565</v>
      </c>
      <c r="K688" s="16">
        <f t="shared" si="5"/>
        <v>1.26423071</v>
      </c>
    </row>
    <row r="689">
      <c r="A689" s="18">
        <v>688.0</v>
      </c>
      <c r="B689" s="30">
        <f>Dados!A690</f>
        <v>44605</v>
      </c>
      <c r="C689" s="9">
        <f>Dados!B690</f>
        <v>121551</v>
      </c>
      <c r="D689" s="31">
        <f t="shared" si="6"/>
        <v>0</v>
      </c>
      <c r="E689" s="32">
        <f>if(A689&lt;=Dados!$E$3,C689,C689- INDIRECT(ADDRESS(IF(A689&lt;=Dados!$E$3,1,A689-Dados!$E$3)+1,3)))</f>
        <v>3854</v>
      </c>
      <c r="F689" s="33">
        <f>Dados!$E$2-E689</f>
        <v>614270</v>
      </c>
      <c r="G689" s="34">
        <f>iferror(D690*Dados!$E$3*Dados!$E$2/(E689*F689),"Sem infectados!")</f>
        <v>2.544145035</v>
      </c>
      <c r="H689" s="32">
        <f>if(A688&lt;=Dados!$E$3,H688+Dados!$E$6*H688*(Dados!$E$2-H688)/(Dados!$E$3*Dados!$E$2),H688+Dados!$E$6*(H688-INDIRECT(ADDRESS(IF(A688&lt;=Dados!$E$3,1,A688-Dados!$E$3)+1,8)))*(Dados!$E$2-H688)/(Dados!$E$3*Dados!$E$2))</f>
        <v>137601.3867</v>
      </c>
      <c r="I689" s="35">
        <f t="shared" si="1"/>
        <v>257614913.7</v>
      </c>
      <c r="J689" s="36">
        <f t="shared" si="2"/>
        <v>1075196565</v>
      </c>
      <c r="K689" s="16">
        <f t="shared" si="5"/>
        <v>1.349035545</v>
      </c>
    </row>
    <row r="690">
      <c r="A690" s="18">
        <v>689.0</v>
      </c>
      <c r="B690" s="30">
        <f>Dados!A691</f>
        <v>44606</v>
      </c>
      <c r="C690" s="9">
        <f>Dados!B691</f>
        <v>122247</v>
      </c>
      <c r="D690" s="31">
        <f t="shared" si="6"/>
        <v>696</v>
      </c>
      <c r="E690" s="32">
        <f>if(A690&lt;=Dados!$E$3,C690,C690- INDIRECT(ADDRESS(IF(A690&lt;=Dados!$E$3,1,A690-Dados!$E$3)+1,3)))</f>
        <v>3960</v>
      </c>
      <c r="F690" s="33">
        <f>Dados!$E$2-E690</f>
        <v>614164</v>
      </c>
      <c r="G690" s="34">
        <f>iferror(D691*Dados!$E$3*Dados!$E$2/(E690*F690),"Sem infectados!")</f>
        <v>1.39479431</v>
      </c>
      <c r="H690" s="32">
        <f>if(A689&lt;=Dados!$E$3,H689+Dados!$E$6*H689*(Dados!$E$2-H689)/(Dados!$E$3*Dados!$E$2),H689+Dados!$E$6*(H689-INDIRECT(ADDRESS(IF(A689&lt;=Dados!$E$3,1,A689-Dados!$E$3)+1,8)))*(Dados!$E$2-H689)/(Dados!$E$3*Dados!$E$2))</f>
        <v>137633.7643</v>
      </c>
      <c r="I690" s="35">
        <f t="shared" si="1"/>
        <v>236752514.7</v>
      </c>
      <c r="J690" s="36">
        <f t="shared" si="2"/>
        <v>1121324926</v>
      </c>
      <c r="K690" s="16">
        <f t="shared" si="5"/>
        <v>1.395528688</v>
      </c>
    </row>
    <row r="691">
      <c r="A691" s="18">
        <v>690.0</v>
      </c>
      <c r="B691" s="30">
        <f>Dados!A692</f>
        <v>44607</v>
      </c>
      <c r="C691" s="9">
        <f>Dados!B692</f>
        <v>122639</v>
      </c>
      <c r="D691" s="31">
        <f t="shared" si="6"/>
        <v>392</v>
      </c>
      <c r="E691" s="32">
        <f>if(A691&lt;=Dados!$E$3,C691,C691- INDIRECT(ADDRESS(IF(A691&lt;=Dados!$E$3,1,A691-Dados!$E$3)+1,3)))</f>
        <v>4062</v>
      </c>
      <c r="F691" s="33">
        <f>Dados!$E$2-E691</f>
        <v>614062</v>
      </c>
      <c r="G691" s="34">
        <f>iferror(D692*Dados!$E$3*Dados!$E$2/(E691*F691),"Sem infectados!")</f>
        <v>1.033874358</v>
      </c>
      <c r="H691" s="32">
        <f>if(A690&lt;=Dados!$E$3,H690+Dados!$E$6*H690*(Dados!$E$2-H690)/(Dados!$E$3*Dados!$E$2),H690+Dados!$E$6*(H690-INDIRECT(ADDRESS(IF(A690&lt;=Dados!$E$3,1,A690-Dados!$E$3)+1,8)))*(Dados!$E$2-H690)/(Dados!$E$3*Dados!$E$2))</f>
        <v>137665.6061</v>
      </c>
      <c r="I691" s="35">
        <f t="shared" si="1"/>
        <v>225798889.4</v>
      </c>
      <c r="J691" s="36">
        <f t="shared" si="2"/>
        <v>1147731763</v>
      </c>
      <c r="K691" s="16">
        <f t="shared" si="5"/>
        <v>1.324075797</v>
      </c>
    </row>
    <row r="692">
      <c r="A692" s="18">
        <v>691.0</v>
      </c>
      <c r="B692" s="30">
        <f>Dados!A693</f>
        <v>44608</v>
      </c>
      <c r="C692" s="9">
        <f>Dados!B693</f>
        <v>122937</v>
      </c>
      <c r="D692" s="31">
        <f t="shared" si="6"/>
        <v>298</v>
      </c>
      <c r="E692" s="32">
        <f>if(A692&lt;=Dados!$E$3,C692,C692- INDIRECT(ADDRESS(IF(A692&lt;=Dados!$E$3,1,A692-Dados!$E$3)+1,3)))</f>
        <v>3969</v>
      </c>
      <c r="F692" s="33">
        <f>Dados!$E$2-E692</f>
        <v>614155</v>
      </c>
      <c r="G692" s="34">
        <f>iferror(D693*Dados!$E$3*Dados!$E$2/(E692*F692),"Sem infectados!")</f>
        <v>2.126529313</v>
      </c>
      <c r="H692" s="32">
        <f>if(A691&lt;=Dados!$E$3,H691+Dados!$E$6*H691*(Dados!$E$2-H691)/(Dados!$E$3*Dados!$E$2),H691+Dados!$E$6*(H691-INDIRECT(ADDRESS(IF(A691&lt;=Dados!$E$3,1,A691-Dados!$E$3)+1,8)))*(Dados!$E$2-H691)/(Dados!$E$3*Dados!$E$2))</f>
        <v>137696.9207</v>
      </c>
      <c r="I692" s="35">
        <f t="shared" si="1"/>
        <v>217855258.4</v>
      </c>
      <c r="J692" s="36">
        <f t="shared" si="2"/>
        <v>1168011968</v>
      </c>
      <c r="K692" s="16">
        <f t="shared" si="5"/>
        <v>1.325243471</v>
      </c>
    </row>
    <row r="693">
      <c r="A693" s="18">
        <v>692.0</v>
      </c>
      <c r="B693" s="30">
        <f>Dados!A694</f>
        <v>44609</v>
      </c>
      <c r="C693" s="9">
        <f>Dados!B694</f>
        <v>123536</v>
      </c>
      <c r="D693" s="31">
        <f t="shared" si="6"/>
        <v>599</v>
      </c>
      <c r="E693" s="32">
        <f>if(A693&lt;=Dados!$E$3,C693,C693- INDIRECT(ADDRESS(IF(A693&lt;=Dados!$E$3,1,A693-Dados!$E$3)+1,3)))</f>
        <v>4250</v>
      </c>
      <c r="F693" s="33">
        <f>Dados!$E$2-E693</f>
        <v>613874</v>
      </c>
      <c r="G693" s="34">
        <f>iferror(D694*Dados!$E$3*Dados!$E$2/(E693*F693),"Sem infectados!")</f>
        <v>1.277015598</v>
      </c>
      <c r="H693" s="32">
        <f>if(A692&lt;=Dados!$E$3,H692+Dados!$E$6*H692*(Dados!$E$2-H692)/(Dados!$E$3*Dados!$E$2),H692+Dados!$E$6*(H692-INDIRECT(ADDRESS(IF(A692&lt;=Dados!$E$3,1,A692-Dados!$E$3)+1,8)))*(Dados!$E$2-H692)/(Dados!$E$3*Dados!$E$2))</f>
        <v>137727.7166</v>
      </c>
      <c r="I693" s="35">
        <f t="shared" si="1"/>
        <v>201404821.1</v>
      </c>
      <c r="J693" s="36">
        <f t="shared" si="2"/>
        <v>1209313845</v>
      </c>
      <c r="K693" s="16">
        <f t="shared" si="5"/>
        <v>1.290507888</v>
      </c>
    </row>
    <row r="694">
      <c r="A694" s="18">
        <v>693.0</v>
      </c>
      <c r="B694" s="30">
        <f>Dados!A695</f>
        <v>44610</v>
      </c>
      <c r="C694" s="9">
        <f>Dados!B695</f>
        <v>123921</v>
      </c>
      <c r="D694" s="31">
        <f t="shared" si="6"/>
        <v>385</v>
      </c>
      <c r="E694" s="32">
        <f>if(A694&lt;=Dados!$E$3,C694,C694- INDIRECT(ADDRESS(IF(A694&lt;=Dados!$E$3,1,A694-Dados!$E$3)+1,3)))</f>
        <v>4310</v>
      </c>
      <c r="F694" s="33">
        <f>Dados!$E$2-E694</f>
        <v>613814</v>
      </c>
      <c r="G694" s="34">
        <f>iferror(D695*Dados!$E$3*Dados!$E$2/(E694*F694),"Sem infectados!")</f>
        <v>0</v>
      </c>
      <c r="H694" s="32">
        <f>if(A693&lt;=Dados!$E$3,H693+Dados!$E$6*H693*(Dados!$E$2-H693)/(Dados!$E$3*Dados!$E$2),H693+Dados!$E$6*(H693-INDIRECT(ADDRESS(IF(A693&lt;=Dados!$E$3,1,A693-Dados!$E$3)+1,8)))*(Dados!$E$2-H693)/(Dados!$E$3*Dados!$E$2))</f>
        <v>137758.0023</v>
      </c>
      <c r="I694" s="35">
        <f t="shared" si="1"/>
        <v>191462632.4</v>
      </c>
      <c r="J694" s="36">
        <f t="shared" si="2"/>
        <v>1236238966</v>
      </c>
      <c r="K694" s="16">
        <f t="shared" si="5"/>
        <v>1.228269604</v>
      </c>
    </row>
    <row r="695">
      <c r="A695" s="18">
        <v>694.0</v>
      </c>
      <c r="B695" s="30">
        <f>Dados!A696</f>
        <v>44611</v>
      </c>
      <c r="C695" s="9">
        <f>Dados!B696</f>
        <v>123921</v>
      </c>
      <c r="D695" s="31">
        <f t="shared" si="6"/>
        <v>0</v>
      </c>
      <c r="E695" s="32">
        <f>if(A695&lt;=Dados!$E$3,C695,C695- INDIRECT(ADDRESS(IF(A695&lt;=Dados!$E$3,1,A695-Dados!$E$3)+1,3)))</f>
        <v>4310</v>
      </c>
      <c r="F695" s="33">
        <f>Dados!$E$2-E695</f>
        <v>613814</v>
      </c>
      <c r="G695" s="34">
        <f>iferror(D696*Dados!$E$3*Dados!$E$2/(E695*F695),"Sem infectados!")</f>
        <v>0</v>
      </c>
      <c r="H695" s="32">
        <f>if(A694&lt;=Dados!$E$3,H694+Dados!$E$6*H694*(Dados!$E$2-H694)/(Dados!$E$3*Dados!$E$2),H694+Dados!$E$6*(H694-INDIRECT(ADDRESS(IF(A694&lt;=Dados!$E$3,1,A694-Dados!$E$3)+1,8)))*(Dados!$E$2-H694)/(Dados!$E$3*Dados!$E$2))</f>
        <v>137787.7859</v>
      </c>
      <c r="I695" s="35">
        <f t="shared" si="1"/>
        <v>192287750.3</v>
      </c>
      <c r="J695" s="36">
        <f t="shared" si="2"/>
        <v>1236238966</v>
      </c>
      <c r="K695" s="16">
        <f t="shared" si="5"/>
        <v>1.194392404</v>
      </c>
    </row>
    <row r="696">
      <c r="A696" s="18">
        <v>695.0</v>
      </c>
      <c r="B696" s="30">
        <f>Dados!A697</f>
        <v>44612</v>
      </c>
      <c r="C696" s="9">
        <f>Dados!B697</f>
        <v>123921</v>
      </c>
      <c r="D696" s="31">
        <f t="shared" si="6"/>
        <v>0</v>
      </c>
      <c r="E696" s="32">
        <f>if(A696&lt;=Dados!$E$3,C696,C696- INDIRECT(ADDRESS(IF(A696&lt;=Dados!$E$3,1,A696-Dados!$E$3)+1,3)))</f>
        <v>4310</v>
      </c>
      <c r="F696" s="33">
        <f>Dados!$E$2-E696</f>
        <v>613814</v>
      </c>
      <c r="G696" s="34">
        <f>iferror(D697*Dados!$E$3*Dados!$E$2/(E696*F696),"Sem infectados!")</f>
        <v>2.505638144</v>
      </c>
      <c r="H696" s="32">
        <f>if(A695&lt;=Dados!$E$3,H695+Dados!$E$6*H695*(Dados!$E$2-H695)/(Dados!$E$3*Dados!$E$2),H695+Dados!$E$6*(H695-INDIRECT(ADDRESS(IF(A695&lt;=Dados!$E$3,1,A695-Dados!$E$3)+1,8)))*(Dados!$E$2-H695)/(Dados!$E$3*Dados!$E$2))</f>
        <v>137817.0755</v>
      </c>
      <c r="I696" s="35">
        <f t="shared" si="1"/>
        <v>193100913.7</v>
      </c>
      <c r="J696" s="36">
        <f t="shared" si="2"/>
        <v>1236238966</v>
      </c>
      <c r="K696" s="16">
        <f t="shared" si="5"/>
        <v>1.277913675</v>
      </c>
    </row>
    <row r="697">
      <c r="A697" s="18">
        <v>696.0</v>
      </c>
      <c r="B697" s="30">
        <f>Dados!A698</f>
        <v>44613</v>
      </c>
      <c r="C697" s="9">
        <f>Dados!B698</f>
        <v>124687</v>
      </c>
      <c r="D697" s="31">
        <f t="shared" si="6"/>
        <v>766</v>
      </c>
      <c r="E697" s="32">
        <f>if(A697&lt;=Dados!$E$3,C697,C697- INDIRECT(ADDRESS(IF(A697&lt;=Dados!$E$3,1,A697-Dados!$E$3)+1,3)))</f>
        <v>4216</v>
      </c>
      <c r="F697" s="33">
        <f>Dados!$E$2-E697</f>
        <v>613908</v>
      </c>
      <c r="G697" s="34">
        <f>iferror(D698*Dados!$E$3*Dados!$E$2/(E697*F697),"Sem infectados!")</f>
        <v>1.491195573</v>
      </c>
      <c r="H697" s="32">
        <f>if(A696&lt;=Dados!$E$3,H696+Dados!$E$6*H696*(Dados!$E$2-H696)/(Dados!$E$3*Dados!$E$2),H696+Dados!$E$6*(H696-INDIRECT(ADDRESS(IF(A696&lt;=Dados!$E$3,1,A696-Dados!$E$3)+1,8)))*(Dados!$E$2-H696)/(Dados!$E$3*Dados!$E$2))</f>
        <v>137845.8791</v>
      </c>
      <c r="I697" s="35">
        <f t="shared" si="1"/>
        <v>173156099.2</v>
      </c>
      <c r="J697" s="36">
        <f t="shared" si="2"/>
        <v>1290691133</v>
      </c>
      <c r="K697" s="16">
        <f t="shared" si="5"/>
        <v>1.327620194</v>
      </c>
    </row>
    <row r="698">
      <c r="A698" s="18">
        <v>697.0</v>
      </c>
      <c r="B698" s="30">
        <f>Dados!A699</f>
        <v>44614</v>
      </c>
      <c r="C698" s="9">
        <f>Dados!B699</f>
        <v>125133</v>
      </c>
      <c r="D698" s="31">
        <f t="shared" si="6"/>
        <v>446</v>
      </c>
      <c r="E698" s="32">
        <f>if(A698&lt;=Dados!$E$3,C698,C698- INDIRECT(ADDRESS(IF(A698&lt;=Dados!$E$3,1,A698-Dados!$E$3)+1,3)))</f>
        <v>4388</v>
      </c>
      <c r="F698" s="33">
        <f>Dados!$E$2-E698</f>
        <v>613736</v>
      </c>
      <c r="G698" s="34">
        <f>iferror(D699*Dados!$E$3*Dados!$E$2/(E698*F698),"Sem infectados!")</f>
        <v>1.372092213</v>
      </c>
      <c r="H698" s="32">
        <f>if(A697&lt;=Dados!$E$3,H697+Dados!$E$6*H697*(Dados!$E$2-H697)/(Dados!$E$3*Dados!$E$2),H697+Dados!$E$6*(H697-INDIRECT(ADDRESS(IF(A697&lt;=Dados!$E$3,1,A697-Dados!$E$3)+1,8)))*(Dados!$E$2-H697)/(Dados!$E$3*Dados!$E$2))</f>
        <v>137874.2046</v>
      </c>
      <c r="I698" s="35">
        <f t="shared" si="1"/>
        <v>162338294.6</v>
      </c>
      <c r="J698" s="36">
        <f t="shared" si="2"/>
        <v>1322936211</v>
      </c>
      <c r="K698" s="16">
        <f t="shared" si="5"/>
        <v>1.290383626</v>
      </c>
    </row>
    <row r="699">
      <c r="A699" s="18">
        <v>698.0</v>
      </c>
      <c r="B699" s="30">
        <f>Dados!A700</f>
        <v>44615</v>
      </c>
      <c r="C699" s="9">
        <f>Dados!B700</f>
        <v>125560</v>
      </c>
      <c r="D699" s="31">
        <f t="shared" si="6"/>
        <v>427</v>
      </c>
      <c r="E699" s="32">
        <f>if(A699&lt;=Dados!$E$3,C699,C699- INDIRECT(ADDRESS(IF(A699&lt;=Dados!$E$3,1,A699-Dados!$E$3)+1,3)))</f>
        <v>4546</v>
      </c>
      <c r="F699" s="33">
        <f>Dados!$E$2-E699</f>
        <v>613578</v>
      </c>
      <c r="G699" s="34">
        <f>iferror(D700*Dados!$E$3*Dados!$E$2/(E699*F699),"Sem infectados!")</f>
        <v>0.9059146494</v>
      </c>
      <c r="H699" s="32">
        <f>if(A698&lt;=Dados!$E$3,H698+Dados!$E$6*H698*(Dados!$E$2-H698)/(Dados!$E$3*Dados!$E$2),H698+Dados!$E$6*(H698-INDIRECT(ADDRESS(IF(A698&lt;=Dados!$E$3,1,A698-Dados!$E$3)+1,8)))*(Dados!$E$2-H698)/(Dados!$E$3*Dados!$E$2))</f>
        <v>137902.0597</v>
      </c>
      <c r="I699" s="35">
        <f t="shared" si="1"/>
        <v>152326438</v>
      </c>
      <c r="J699" s="36">
        <f t="shared" si="2"/>
        <v>1354180390</v>
      </c>
      <c r="K699" s="16">
        <f t="shared" si="5"/>
        <v>1.289950126</v>
      </c>
    </row>
    <row r="700">
      <c r="A700" s="18">
        <v>699.0</v>
      </c>
      <c r="B700" s="30">
        <f>Dados!A701</f>
        <v>44616</v>
      </c>
      <c r="C700" s="9">
        <f>Dados!B701</f>
        <v>125852</v>
      </c>
      <c r="D700" s="31">
        <f t="shared" si="6"/>
        <v>292</v>
      </c>
      <c r="E700" s="32">
        <f>if(A700&lt;=Dados!$E$3,C700,C700- INDIRECT(ADDRESS(IF(A700&lt;=Dados!$E$3,1,A700-Dados!$E$3)+1,3)))</f>
        <v>4635</v>
      </c>
      <c r="F700" s="33">
        <f>Dados!$E$2-E700</f>
        <v>613489</v>
      </c>
      <c r="G700" s="34">
        <f>iferror(D701*Dados!$E$3*Dados!$E$2/(E700*F700),"Sem infectados!")</f>
        <v>0.386501198</v>
      </c>
      <c r="H700" s="32">
        <f>if(A699&lt;=Dados!$E$3,H699+Dados!$E$6*H699*(Dados!$E$2-H699)/(Dados!$E$3*Dados!$E$2),H699+Dados!$E$6*(H699-INDIRECT(ADDRESS(IF(A699&lt;=Dados!$E$3,1,A699-Dados!$E$3)+1,8)))*(Dados!$E$2-H699)/(Dados!$E$3*Dados!$E$2))</f>
        <v>137929.4521</v>
      </c>
      <c r="I700" s="35">
        <f t="shared" si="1"/>
        <v>145864848.4</v>
      </c>
      <c r="J700" s="36">
        <f t="shared" si="2"/>
        <v>1375756381</v>
      </c>
      <c r="K700" s="16">
        <f t="shared" si="5"/>
        <v>1.255598632</v>
      </c>
    </row>
    <row r="701">
      <c r="A701" s="18">
        <v>700.0</v>
      </c>
      <c r="B701" s="30">
        <f>Dados!A702</f>
        <v>44617</v>
      </c>
      <c r="C701" s="9">
        <f>Dados!B702</f>
        <v>125979</v>
      </c>
      <c r="D701" s="31">
        <f t="shared" si="6"/>
        <v>127</v>
      </c>
      <c r="E701" s="32">
        <f>if(A701&lt;=Dados!$E$3,C701,C701- INDIRECT(ADDRESS(IF(A701&lt;=Dados!$E$3,1,A701-Dados!$E$3)+1,3)))</f>
        <v>4428</v>
      </c>
      <c r="F701" s="33">
        <f>Dados!$E$2-E701</f>
        <v>613696</v>
      </c>
      <c r="G701" s="34">
        <f>iferror(D702*Dados!$E$3*Dados!$E$2/(E701*F701),"Sem infectados!")</f>
        <v>0</v>
      </c>
      <c r="H701" s="32">
        <f>if(A700&lt;=Dados!$E$3,H700+Dados!$E$6*H700*(Dados!$E$2-H700)/(Dados!$E$3*Dados!$E$2),H700+Dados!$E$6*(H700-INDIRECT(ADDRESS(IF(A700&lt;=Dados!$E$3,1,A700-Dados!$E$3)+1,8)))*(Dados!$E$2-H700)/(Dados!$E$3*Dados!$E$2))</f>
        <v>137956.3892</v>
      </c>
      <c r="I701" s="35">
        <f t="shared" si="1"/>
        <v>143457851</v>
      </c>
      <c r="J701" s="36">
        <f t="shared" si="2"/>
        <v>1385193672</v>
      </c>
      <c r="K701" s="16">
        <f t="shared" si="5"/>
        <v>1.255598632</v>
      </c>
    </row>
    <row r="702">
      <c r="A702" s="18">
        <v>701.0</v>
      </c>
      <c r="B702" s="30">
        <f>Dados!A703</f>
        <v>44618</v>
      </c>
      <c r="C702" s="9">
        <f>Dados!B703</f>
        <v>125979</v>
      </c>
      <c r="D702" s="31">
        <f t="shared" si="6"/>
        <v>0</v>
      </c>
      <c r="E702" s="32">
        <f>if(A702&lt;=Dados!$E$3,C702,C702- INDIRECT(ADDRESS(IF(A702&lt;=Dados!$E$3,1,A702-Dados!$E$3)+1,3)))</f>
        <v>4428</v>
      </c>
      <c r="F702" s="33">
        <f>Dados!$E$2-E702</f>
        <v>613696</v>
      </c>
      <c r="G702" s="34">
        <f>iferror(D703*Dados!$E$3*Dados!$E$2/(E702*F702),"Sem infectados!")</f>
        <v>0</v>
      </c>
      <c r="H702" s="32">
        <f>if(A701&lt;=Dados!$E$3,H701+Dados!$E$6*H701*(Dados!$E$2-H701)/(Dados!$E$3*Dados!$E$2),H701+Dados!$E$6*(H701-INDIRECT(ADDRESS(IF(A701&lt;=Dados!$E$3,1,A701-Dados!$E$3)+1,8)))*(Dados!$E$2-H701)/(Dados!$E$3*Dados!$E$2))</f>
        <v>137982.8784</v>
      </c>
      <c r="I702" s="35">
        <f t="shared" si="1"/>
        <v>144093096.2</v>
      </c>
      <c r="J702" s="36">
        <f t="shared" si="2"/>
        <v>1385193672</v>
      </c>
      <c r="K702" s="16">
        <f t="shared" si="5"/>
        <v>1.175322098</v>
      </c>
    </row>
    <row r="703">
      <c r="A703" s="18">
        <v>702.0</v>
      </c>
      <c r="B703" s="30">
        <f>Dados!A704</f>
        <v>44619</v>
      </c>
      <c r="C703" s="9">
        <f>Dados!B704</f>
        <v>125979</v>
      </c>
      <c r="D703" s="31">
        <f t="shared" si="6"/>
        <v>0</v>
      </c>
      <c r="E703" s="32">
        <f>if(A703&lt;=Dados!$E$3,C703,C703- INDIRECT(ADDRESS(IF(A703&lt;=Dados!$E$3,1,A703-Dados!$E$3)+1,3)))</f>
        <v>4428</v>
      </c>
      <c r="F703" s="33">
        <f>Dados!$E$2-E703</f>
        <v>613696</v>
      </c>
      <c r="G703" s="34">
        <f>iferror(D704*Dados!$E$3*Dados!$E$2/(E703*F703),"Sem infectados!")</f>
        <v>0</v>
      </c>
      <c r="H703" s="32">
        <f>if(A702&lt;=Dados!$E$3,H702+Dados!$E$6*H702*(Dados!$E$2-H702)/(Dados!$E$3*Dados!$E$2),H702+Dados!$E$6*(H702-INDIRECT(ADDRESS(IF(A702&lt;=Dados!$E$3,1,A702-Dados!$E$3)+1,8)))*(Dados!$E$2-H702)/(Dados!$E$3*Dados!$E$2))</f>
        <v>138008.927</v>
      </c>
      <c r="I703" s="35">
        <f t="shared" si="1"/>
        <v>144719144</v>
      </c>
      <c r="J703" s="36">
        <f t="shared" si="2"/>
        <v>1385193672</v>
      </c>
      <c r="K703" s="16">
        <f t="shared" si="5"/>
        <v>1.175322098</v>
      </c>
    </row>
    <row r="704">
      <c r="A704" s="18">
        <v>703.0</v>
      </c>
      <c r="B704" s="30">
        <f>Dados!A705</f>
        <v>44620</v>
      </c>
      <c r="C704" s="9">
        <f>Dados!B705</f>
        <v>125979</v>
      </c>
      <c r="D704" s="31">
        <f t="shared" si="6"/>
        <v>0</v>
      </c>
      <c r="E704" s="32">
        <f>if(A704&lt;=Dados!$E$3,C704,C704- INDIRECT(ADDRESS(IF(A704&lt;=Dados!$E$3,1,A704-Dados!$E$3)+1,3)))</f>
        <v>3732</v>
      </c>
      <c r="F704" s="33">
        <f>Dados!$E$2-E704</f>
        <v>614392</v>
      </c>
      <c r="G704" s="34">
        <f>iferror(D705*Dados!$E$3*Dados!$E$2/(E704*F704),"Sem infectados!")</f>
        <v>0</v>
      </c>
      <c r="H704" s="32">
        <f>if(A703&lt;=Dados!$E$3,H703+Dados!$E$6*H703*(Dados!$E$2-H703)/(Dados!$E$3*Dados!$E$2),H703+Dados!$E$6*(H703-INDIRECT(ADDRESS(IF(A703&lt;=Dados!$E$3,1,A703-Dados!$E$3)+1,8)))*(Dados!$E$2-H703)/(Dados!$E$3*Dados!$E$2))</f>
        <v>138034.5422</v>
      </c>
      <c r="I704" s="35">
        <f t="shared" si="1"/>
        <v>145336098.1</v>
      </c>
      <c r="J704" s="36">
        <f t="shared" si="2"/>
        <v>1385193672</v>
      </c>
      <c r="K704" s="16">
        <f t="shared" si="5"/>
        <v>1.175322098</v>
      </c>
    </row>
    <row r="705">
      <c r="A705" s="18">
        <v>704.0</v>
      </c>
      <c r="B705" s="30">
        <f>Dados!A706</f>
        <v>44621</v>
      </c>
      <c r="C705" s="9">
        <f>Dados!B706</f>
        <v>125979</v>
      </c>
      <c r="D705" s="31">
        <f t="shared" si="6"/>
        <v>0</v>
      </c>
      <c r="E705" s="32">
        <f>if(A705&lt;=Dados!$E$3,C705,C705- INDIRECT(ADDRESS(IF(A705&lt;=Dados!$E$3,1,A705-Dados!$E$3)+1,3)))</f>
        <v>3340</v>
      </c>
      <c r="F705" s="33">
        <f>Dados!$E$2-E705</f>
        <v>614784</v>
      </c>
      <c r="G705" s="34">
        <f>iferror(D706*Dados!$E$3*Dados!$E$2/(E705*F705),"Sem infectados!")</f>
        <v>2.330557113</v>
      </c>
      <c r="H705" s="32">
        <f>if(A704&lt;=Dados!$E$3,H704+Dados!$E$6*H704*(Dados!$E$2-H704)/(Dados!$E$3*Dados!$E$2),H704+Dados!$E$6*(H704-INDIRECT(ADDRESS(IF(A704&lt;=Dados!$E$3,1,A704-Dados!$E$3)+1,8)))*(Dados!$E$2-H704)/(Dados!$E$3*Dados!$E$2))</f>
        <v>138059.731</v>
      </c>
      <c r="I705" s="35">
        <f t="shared" si="1"/>
        <v>145944062.4</v>
      </c>
      <c r="J705" s="36">
        <f t="shared" si="2"/>
        <v>1385193672</v>
      </c>
      <c r="K705" s="16">
        <f t="shared" si="5"/>
        <v>1.111508578</v>
      </c>
    </row>
    <row r="706">
      <c r="A706" s="18">
        <v>705.0</v>
      </c>
      <c r="B706" s="30">
        <f>Dados!A707</f>
        <v>44622</v>
      </c>
      <c r="C706" s="9">
        <f>Dados!B707</f>
        <v>126532</v>
      </c>
      <c r="D706" s="31">
        <f t="shared" si="6"/>
        <v>553</v>
      </c>
      <c r="E706" s="32">
        <f>if(A706&lt;=Dados!$E$3,C706,C706- INDIRECT(ADDRESS(IF(A706&lt;=Dados!$E$3,1,A706-Dados!$E$3)+1,3)))</f>
        <v>3595</v>
      </c>
      <c r="F706" s="33">
        <f>Dados!$E$2-E706</f>
        <v>614529</v>
      </c>
      <c r="G706" s="34">
        <f>iferror(D707*Dados!$E$3*Dados!$E$2/(E706*F706),"Sem infectados!")</f>
        <v>0.5444740242</v>
      </c>
      <c r="H706" s="32">
        <f>if(A705&lt;=Dados!$E$3,H705+Dados!$E$6*H705*(Dados!$E$2-H705)/(Dados!$E$3*Dados!$E$2),H705+Dados!$E$6*(H705-INDIRECT(ADDRESS(IF(A705&lt;=Dados!$E$3,1,A705-Dados!$E$3)+1,8)))*(Dados!$E$2-H705)/(Dados!$E$3*Dados!$E$2))</f>
        <v>138084.5004</v>
      </c>
      <c r="I706" s="35">
        <f t="shared" si="1"/>
        <v>133460266</v>
      </c>
      <c r="J706" s="36">
        <f t="shared" si="2"/>
        <v>1426662800</v>
      </c>
      <c r="K706" s="16">
        <f t="shared" si="5"/>
        <v>1.070725008</v>
      </c>
    </row>
    <row r="707">
      <c r="A707" s="18">
        <v>706.0</v>
      </c>
      <c r="B707" s="30">
        <f>Dados!A708</f>
        <v>44623</v>
      </c>
      <c r="C707" s="9">
        <f>Dados!B708</f>
        <v>126671</v>
      </c>
      <c r="D707" s="31">
        <f t="shared" si="6"/>
        <v>139</v>
      </c>
      <c r="E707" s="32">
        <f>if(A707&lt;=Dados!$E$3,C707,C707- INDIRECT(ADDRESS(IF(A707&lt;=Dados!$E$3,1,A707-Dados!$E$3)+1,3)))</f>
        <v>3135</v>
      </c>
      <c r="F707" s="33">
        <f>Dados!$E$2-E707</f>
        <v>614989</v>
      </c>
      <c r="G707" s="34">
        <f>iferror(D708*Dados!$E$3*Dados!$E$2/(E707*F707),"Sem infectados!")</f>
        <v>0.3545894747</v>
      </c>
      <c r="H707" s="32">
        <f>if(A706&lt;=Dados!$E$3,H706+Dados!$E$6*H706*(Dados!$E$2-H706)/(Dados!$E$3*Dados!$E$2),H706+Dados!$E$6*(H706-INDIRECT(ADDRESS(IF(A706&lt;=Dados!$E$3,1,A706-Dados!$E$3)+1,8)))*(Dados!$E$2-H706)/(Dados!$E$3*Dados!$E$2))</f>
        <v>138108.8572</v>
      </c>
      <c r="I707" s="35">
        <f t="shared" si="1"/>
        <v>130824577.4</v>
      </c>
      <c r="J707" s="36">
        <f t="shared" si="2"/>
        <v>1437182512</v>
      </c>
      <c r="K707" s="16">
        <f t="shared" si="5"/>
        <v>1.006441634</v>
      </c>
    </row>
    <row r="708">
      <c r="A708" s="18">
        <v>707.0</v>
      </c>
      <c r="B708" s="30">
        <f>Dados!A709</f>
        <v>44624</v>
      </c>
      <c r="C708" s="9">
        <f>Dados!B709</f>
        <v>126750</v>
      </c>
      <c r="D708" s="31">
        <f t="shared" si="6"/>
        <v>79</v>
      </c>
      <c r="E708" s="32">
        <f>if(A708&lt;=Dados!$E$3,C708,C708- INDIRECT(ADDRESS(IF(A708&lt;=Dados!$E$3,1,A708-Dados!$E$3)+1,3)))</f>
        <v>2829</v>
      </c>
      <c r="F708" s="33">
        <f>Dados!$E$2-E708</f>
        <v>615295</v>
      </c>
      <c r="G708" s="34">
        <f>iferror(D709*Dados!$E$3*Dados!$E$2/(E708*F708),"Sem infectados!")</f>
        <v>0</v>
      </c>
      <c r="H708" s="32">
        <f>if(A707&lt;=Dados!$E$3,H707+Dados!$E$6*H707*(Dados!$E$2-H707)/(Dados!$E$3*Dados!$E$2),H707+Dados!$E$6*(H707-INDIRECT(ADDRESS(IF(A707&lt;=Dados!$E$3,1,A707-Dados!$E$3)+1,8)))*(Dados!$E$2-H707)/(Dados!$E$3*Dados!$E$2))</f>
        <v>138132.8081</v>
      </c>
      <c r="I708" s="35">
        <f t="shared" si="1"/>
        <v>129568320.4</v>
      </c>
      <c r="J708" s="36">
        <f t="shared" si="2"/>
        <v>1443178563</v>
      </c>
      <c r="K708" s="16">
        <f t="shared" si="5"/>
        <v>0.9482770559</v>
      </c>
    </row>
    <row r="709">
      <c r="A709" s="18">
        <v>708.0</v>
      </c>
      <c r="B709" s="30">
        <f>Dados!A710</f>
        <v>44625</v>
      </c>
      <c r="C709" s="9">
        <f>Dados!B710</f>
        <v>126750</v>
      </c>
      <c r="D709" s="31">
        <f t="shared" si="6"/>
        <v>0</v>
      </c>
      <c r="E709" s="32">
        <f>if(A709&lt;=Dados!$E$3,C709,C709- INDIRECT(ADDRESS(IF(A709&lt;=Dados!$E$3,1,A709-Dados!$E$3)+1,3)))</f>
        <v>2829</v>
      </c>
      <c r="F709" s="33">
        <f>Dados!$E$2-E709</f>
        <v>615295</v>
      </c>
      <c r="G709" s="34">
        <f>iferror(D710*Dados!$E$3*Dados!$E$2/(E709*F709),"Sem infectados!")</f>
        <v>0</v>
      </c>
      <c r="H709" s="32">
        <f>if(A708&lt;=Dados!$E$3,H708+Dados!$E$6*H708*(Dados!$E$2-H708)/(Dados!$E$3*Dados!$E$2),H708+Dados!$E$6*(H708-INDIRECT(ADDRESS(IF(A708&lt;=Dados!$E$3,1,A708-Dados!$E$3)+1,8)))*(Dados!$E$2-H708)/(Dados!$E$3*Dados!$E$2))</f>
        <v>138156.3598</v>
      </c>
      <c r="I709" s="35">
        <f t="shared" si="1"/>
        <v>130105043.1</v>
      </c>
      <c r="J709" s="36">
        <f t="shared" si="2"/>
        <v>1443178563</v>
      </c>
      <c r="K709" s="16">
        <f t="shared" si="5"/>
        <v>0.8910130855</v>
      </c>
    </row>
    <row r="710">
      <c r="A710" s="18">
        <v>709.0</v>
      </c>
      <c r="B710" s="30">
        <f>Dados!A711</f>
        <v>44626</v>
      </c>
      <c r="C710" s="9">
        <f>Dados!B711</f>
        <v>126750</v>
      </c>
      <c r="D710" s="31">
        <f t="shared" si="6"/>
        <v>0</v>
      </c>
      <c r="E710" s="32">
        <f>if(A710&lt;=Dados!$E$3,C710,C710- INDIRECT(ADDRESS(IF(A710&lt;=Dados!$E$3,1,A710-Dados!$E$3)+1,3)))</f>
        <v>2829</v>
      </c>
      <c r="F710" s="33">
        <f>Dados!$E$2-E710</f>
        <v>615295</v>
      </c>
      <c r="G710" s="34">
        <f>iferror(D711*Dados!$E$3*Dados!$E$2/(E710*F710),"Sem infectados!")</f>
        <v>1.113615653</v>
      </c>
      <c r="H710" s="32">
        <f>if(A709&lt;=Dados!$E$3,H709+Dados!$E$6*H709*(Dados!$E$2-H709)/(Dados!$E$3*Dados!$E$2),H709+Dados!$E$6*(H709-INDIRECT(ADDRESS(IF(A709&lt;=Dados!$E$3,1,A709-Dados!$E$3)+1,8)))*(Dados!$E$2-H709)/(Dados!$E$3*Dados!$E$2))</f>
        <v>138179.5187</v>
      </c>
      <c r="I710" s="35">
        <f t="shared" si="1"/>
        <v>130633897.5</v>
      </c>
      <c r="J710" s="36">
        <f t="shared" si="2"/>
        <v>1443178563</v>
      </c>
      <c r="K710" s="16">
        <f t="shared" si="5"/>
        <v>0.9281336073</v>
      </c>
    </row>
    <row r="711">
      <c r="A711" s="18">
        <v>710.0</v>
      </c>
      <c r="B711" s="30">
        <f>Dados!A712</f>
        <v>44627</v>
      </c>
      <c r="C711" s="9">
        <f>Dados!B712</f>
        <v>126974</v>
      </c>
      <c r="D711" s="31">
        <f t="shared" si="6"/>
        <v>224</v>
      </c>
      <c r="E711" s="32">
        <f>if(A711&lt;=Dados!$E$3,C711,C711- INDIRECT(ADDRESS(IF(A711&lt;=Dados!$E$3,1,A711-Dados!$E$3)+1,3)))</f>
        <v>2287</v>
      </c>
      <c r="F711" s="33">
        <f>Dados!$E$2-E711</f>
        <v>615837</v>
      </c>
      <c r="G711" s="34">
        <f>iferror(D712*Dados!$E$3*Dados!$E$2/(E711*F711),"Sem infectados!")</f>
        <v>1.026096415</v>
      </c>
      <c r="H711" s="32">
        <f>if(A710&lt;=Dados!$E$3,H710+Dados!$E$6*H710*(Dados!$E$2-H710)/(Dados!$E$3*Dados!$E$2),H710+Dados!$E$6*(H710-INDIRECT(ADDRESS(IF(A710&lt;=Dados!$E$3,1,A710-Dados!$E$3)+1,8)))*(Dados!$E$2-H710)/(Dados!$E$3*Dados!$E$2))</f>
        <v>138202.2913</v>
      </c>
      <c r="I711" s="35">
        <f t="shared" si="1"/>
        <v>126074525.5</v>
      </c>
      <c r="J711" s="36">
        <f t="shared" si="2"/>
        <v>1460247896</v>
      </c>
      <c r="K711" s="16">
        <f t="shared" si="5"/>
        <v>0.9623368211</v>
      </c>
    </row>
    <row r="712">
      <c r="A712" s="18">
        <v>711.0</v>
      </c>
      <c r="B712" s="30">
        <f>Dados!A713</f>
        <v>44628</v>
      </c>
      <c r="C712" s="9">
        <f>Dados!B713</f>
        <v>127141</v>
      </c>
      <c r="D712" s="31">
        <f t="shared" si="6"/>
        <v>167</v>
      </c>
      <c r="E712" s="32">
        <f>if(A712&lt;=Dados!$E$3,C712,C712- INDIRECT(ADDRESS(IF(A712&lt;=Dados!$E$3,1,A712-Dados!$E$3)+1,3)))</f>
        <v>2008</v>
      </c>
      <c r="F712" s="33">
        <f>Dados!$E$2-E712</f>
        <v>616116</v>
      </c>
      <c r="G712" s="34">
        <f>iferror(D713*Dados!$E$3*Dados!$E$2/(E712*F712),"Sem infectados!")</f>
        <v>0.5386022602</v>
      </c>
      <c r="H712" s="32">
        <f>if(A711&lt;=Dados!$E$3,H711+Dados!$E$6*H711*(Dados!$E$2-H711)/(Dados!$E$3*Dados!$E$2),H711+Dados!$E$6*(H711-INDIRECT(ADDRESS(IF(A711&lt;=Dados!$E$3,1,A711-Dados!$E$3)+1,8)))*(Dados!$E$2-H711)/(Dados!$E$3*Dados!$E$2))</f>
        <v>138224.6839</v>
      </c>
      <c r="I712" s="35">
        <f t="shared" si="1"/>
        <v>122848049.1</v>
      </c>
      <c r="J712" s="36">
        <f t="shared" si="2"/>
        <v>1473038990</v>
      </c>
      <c r="K712" s="16">
        <f t="shared" si="5"/>
        <v>0.8390658448</v>
      </c>
    </row>
    <row r="713">
      <c r="A713" s="18">
        <v>712.0</v>
      </c>
      <c r="B713" s="30">
        <f>Dados!A714</f>
        <v>44629</v>
      </c>
      <c r="C713" s="9">
        <f>Dados!B714</f>
        <v>127218</v>
      </c>
      <c r="D713" s="31">
        <f t="shared" si="6"/>
        <v>77</v>
      </c>
      <c r="E713" s="32">
        <f>if(A713&lt;=Dados!$E$3,C713,C713- INDIRECT(ADDRESS(IF(A713&lt;=Dados!$E$3,1,A713-Dados!$E$3)+1,3)))</f>
        <v>1658</v>
      </c>
      <c r="F713" s="33">
        <f>Dados!$E$2-E713</f>
        <v>616466</v>
      </c>
      <c r="G713" s="34">
        <f>iferror(D714*Dados!$E$3*Dados!$E$2/(E713*F713),"Sem infectados!")</f>
        <v>0.4571973945</v>
      </c>
      <c r="H713" s="32">
        <f>if(A712&lt;=Dados!$E$3,H712+Dados!$E$6*H712*(Dados!$E$2-H712)/(Dados!$E$3*Dados!$E$2),H712+Dados!$E$6*(H712-INDIRECT(ADDRESS(IF(A712&lt;=Dados!$E$3,1,A712-Dados!$E$3)+1,8)))*(Dados!$E$2-H712)/(Dados!$E$3*Dados!$E$2))</f>
        <v>138246.7028</v>
      </c>
      <c r="I713" s="35">
        <f t="shared" si="1"/>
        <v>121632284.4</v>
      </c>
      <c r="J713" s="36">
        <f t="shared" si="2"/>
        <v>1478955468</v>
      </c>
      <c r="K713" s="16">
        <f t="shared" si="5"/>
        <v>0.8163678446</v>
      </c>
    </row>
    <row r="714">
      <c r="A714" s="18">
        <v>713.0</v>
      </c>
      <c r="B714" s="30">
        <f>Dados!A715</f>
        <v>44630</v>
      </c>
      <c r="C714" s="9">
        <f>Dados!B715</f>
        <v>127272</v>
      </c>
      <c r="D714" s="31">
        <f t="shared" si="6"/>
        <v>54</v>
      </c>
      <c r="E714" s="32">
        <f>if(A714&lt;=Dados!$E$3,C714,C714- INDIRECT(ADDRESS(IF(A714&lt;=Dados!$E$3,1,A714-Dados!$E$3)+1,3)))</f>
        <v>1420</v>
      </c>
      <c r="F714" s="33">
        <f>Dados!$E$2-E714</f>
        <v>616704</v>
      </c>
      <c r="G714" s="34">
        <f>iferror(D715*Dados!$E$3*Dados!$E$2/(E714*F714),"Sem infectados!")</f>
        <v>0.4150379628</v>
      </c>
      <c r="H714" s="32">
        <f>if(A713&lt;=Dados!$E$3,H713+Dados!$E$6*H713*(Dados!$E$2-H713)/(Dados!$E$3*Dados!$E$2),H713+Dados!$E$6*(H713-INDIRECT(ADDRESS(IF(A713&lt;=Dados!$E$3,1,A713-Dados!$E$3)+1,8)))*(Dados!$E$2-H713)/(Dados!$E$3*Dados!$E$2))</f>
        <v>138268.3539</v>
      </c>
      <c r="I714" s="35">
        <f t="shared" si="1"/>
        <v>120919799.8</v>
      </c>
      <c r="J714" s="36">
        <f t="shared" si="2"/>
        <v>1483111761</v>
      </c>
      <c r="K714" s="16">
        <f t="shared" si="5"/>
        <v>0.7945568151</v>
      </c>
    </row>
    <row r="715">
      <c r="A715" s="18">
        <v>714.0</v>
      </c>
      <c r="B715" s="30">
        <f>Dados!A716</f>
        <v>44631</v>
      </c>
      <c r="C715" s="9">
        <f>Dados!B716</f>
        <v>127314</v>
      </c>
      <c r="D715" s="31">
        <f t="shared" si="6"/>
        <v>42</v>
      </c>
      <c r="E715" s="32">
        <f>if(A715&lt;=Dados!$E$3,C715,C715- INDIRECT(ADDRESS(IF(A715&lt;=Dados!$E$3,1,A715-Dados!$E$3)+1,3)))</f>
        <v>1335</v>
      </c>
      <c r="F715" s="33">
        <f>Dados!$E$2-E715</f>
        <v>616789</v>
      </c>
      <c r="G715" s="34">
        <f>iferror(D716*Dados!$E$3*Dados!$E$2/(E715*F715),"Sem infectados!")</f>
        <v>0</v>
      </c>
      <c r="H715" s="32">
        <f>if(A714&lt;=Dados!$E$3,H714+Dados!$E$6*H714*(Dados!$E$2-H714)/(Dados!$E$3*Dados!$E$2),H714+Dados!$E$6*(H714-INDIRECT(ADDRESS(IF(A714&lt;=Dados!$E$3,1,A714-Dados!$E$3)+1,8)))*(Dados!$E$2-H714)/(Dados!$E$3*Dados!$E$2))</f>
        <v>138289.6435</v>
      </c>
      <c r="I715" s="35">
        <f t="shared" si="1"/>
        <v>120464749.8</v>
      </c>
      <c r="J715" s="36">
        <f t="shared" si="2"/>
        <v>1486348465</v>
      </c>
      <c r="K715" s="16">
        <f t="shared" si="5"/>
        <v>0.7682548923</v>
      </c>
    </row>
    <row r="716">
      <c r="A716" s="18">
        <v>715.0</v>
      </c>
      <c r="B716" s="30">
        <f>Dados!A717</f>
        <v>44632</v>
      </c>
      <c r="C716" s="9">
        <f>Dados!B717</f>
        <v>127314</v>
      </c>
      <c r="D716" s="31">
        <f t="shared" si="6"/>
        <v>0</v>
      </c>
      <c r="E716" s="32">
        <f>if(A716&lt;=Dados!$E$3,C716,C716- INDIRECT(ADDRESS(IF(A716&lt;=Dados!$E$3,1,A716-Dados!$E$3)+1,3)))</f>
        <v>1335</v>
      </c>
      <c r="F716" s="33">
        <f>Dados!$E$2-E716</f>
        <v>616789</v>
      </c>
      <c r="G716" s="34">
        <f>iferror(D717*Dados!$E$3*Dados!$E$2/(E716*F716),"Sem infectados!")</f>
        <v>0</v>
      </c>
      <c r="H716" s="32">
        <f>if(A715&lt;=Dados!$E$3,H715+Dados!$E$6*H715*(Dados!$E$2-H715)/(Dados!$E$3*Dados!$E$2),H715+Dados!$E$6*(H715-INDIRECT(ADDRESS(IF(A715&lt;=Dados!$E$3,1,A715-Dados!$E$3)+1,8)))*(Dados!$E$2-H715)/(Dados!$E$3*Dados!$E$2))</f>
        <v>138310.5773</v>
      </c>
      <c r="I716" s="35">
        <f t="shared" si="1"/>
        <v>120924712.8</v>
      </c>
      <c r="J716" s="36">
        <f t="shared" si="2"/>
        <v>1486348465</v>
      </c>
      <c r="K716" s="16">
        <f t="shared" si="5"/>
        <v>0.7272623563</v>
      </c>
    </row>
    <row r="717">
      <c r="A717" s="18">
        <v>716.0</v>
      </c>
      <c r="B717" s="30">
        <f>Dados!A718</f>
        <v>44633</v>
      </c>
      <c r="C717" s="9">
        <f>Dados!B718</f>
        <v>127314</v>
      </c>
      <c r="D717" s="31">
        <f t="shared" si="6"/>
        <v>0</v>
      </c>
      <c r="E717" s="32">
        <f>if(A717&lt;=Dados!$E$3,C717,C717- INDIRECT(ADDRESS(IF(A717&lt;=Dados!$E$3,1,A717-Dados!$E$3)+1,3)))</f>
        <v>1335</v>
      </c>
      <c r="F717" s="33">
        <f>Dados!$E$2-E717</f>
        <v>616789</v>
      </c>
      <c r="G717" s="34">
        <f>iferror(D718*Dados!$E$3*Dados!$E$2/(E717*F717),"Sem infectados!")</f>
        <v>3.121348107</v>
      </c>
      <c r="H717" s="32">
        <f>if(A716&lt;=Dados!$E$3,H716+Dados!$E$6*H716*(Dados!$E$2-H716)/(Dados!$E$3*Dados!$E$2),H716+Dados!$E$6*(H716-INDIRECT(ADDRESS(IF(A716&lt;=Dados!$E$3,1,A716-Dados!$E$3)+1,8)))*(Dados!$E$2-H716)/(Dados!$E$3*Dados!$E$2))</f>
        <v>138331.1613</v>
      </c>
      <c r="I717" s="35">
        <f t="shared" si="1"/>
        <v>121377843.1</v>
      </c>
      <c r="J717" s="36">
        <f t="shared" si="2"/>
        <v>1486348465</v>
      </c>
      <c r="K717" s="16">
        <f t="shared" si="5"/>
        <v>0.8313072932</v>
      </c>
    </row>
    <row r="718">
      <c r="A718" s="18">
        <v>717.0</v>
      </c>
      <c r="B718" s="30">
        <f>Dados!A719</f>
        <v>44634</v>
      </c>
      <c r="C718" s="9">
        <f>Dados!B719</f>
        <v>127611</v>
      </c>
      <c r="D718" s="31">
        <f t="shared" si="6"/>
        <v>297</v>
      </c>
      <c r="E718" s="32">
        <f>if(A718&lt;=Dados!$E$3,C718,C718- INDIRECT(ADDRESS(IF(A718&lt;=Dados!$E$3,1,A718-Dados!$E$3)+1,3)))</f>
        <v>1632</v>
      </c>
      <c r="F718" s="33">
        <f>Dados!$E$2-E718</f>
        <v>616492</v>
      </c>
      <c r="G718" s="34">
        <f>iferror(D719*Dados!$E$3*Dados!$E$2/(E718*F718),"Sem infectados!")</f>
        <v>0.8343106292</v>
      </c>
      <c r="H718" s="32">
        <f>if(A717&lt;=Dados!$E$3,H717+Dados!$E$6*H717*(Dados!$E$2-H717)/(Dados!$E$3*Dados!$E$2),H717+Dados!$E$6*(H717-INDIRECT(ADDRESS(IF(A717&lt;=Dados!$E$3,1,A717-Dados!$E$3)+1,8)))*(Dados!$E$2-H717)/(Dados!$E$3*Dados!$E$2))</f>
        <v>138351.4012</v>
      </c>
      <c r="I718" s="35">
        <f t="shared" si="1"/>
        <v>115356216.9</v>
      </c>
      <c r="J718" s="36">
        <f t="shared" si="2"/>
        <v>1509337269</v>
      </c>
      <c r="K718" s="16">
        <f t="shared" si="5"/>
        <v>0.8591176475</v>
      </c>
    </row>
    <row r="719">
      <c r="A719" s="18">
        <v>718.0</v>
      </c>
      <c r="B719" s="30">
        <f>Dados!A720</f>
        <v>44635</v>
      </c>
      <c r="C719" s="9">
        <f>Dados!B720</f>
        <v>127708</v>
      </c>
      <c r="D719" s="31">
        <f t="shared" si="6"/>
        <v>97</v>
      </c>
      <c r="E719" s="32">
        <f>if(A719&lt;=Dados!$E$3,C719,C719- INDIRECT(ADDRESS(IF(A719&lt;=Dados!$E$3,1,A719-Dados!$E$3)+1,3)))</f>
        <v>1729</v>
      </c>
      <c r="F719" s="33">
        <f>Dados!$E$2-E719</f>
        <v>616395</v>
      </c>
      <c r="G719" s="34">
        <f>iferror(D720*Dados!$E$3*Dados!$E$2/(E719*F719),"Sem infectados!")</f>
        <v>0.8931866571</v>
      </c>
      <c r="H719" s="32">
        <f>if(A718&lt;=Dados!$E$3,H718+Dados!$E$6*H718*(Dados!$E$2-H718)/(Dados!$E$3*Dados!$E$2),H718+Dados!$E$6*(H718-INDIRECT(ADDRESS(IF(A718&lt;=Dados!$E$3,1,A718-Dados!$E$3)+1,8)))*(Dados!$E$2-H718)/(Dados!$E$3*Dados!$E$2))</f>
        <v>138371.3025</v>
      </c>
      <c r="I719" s="35">
        <f t="shared" si="1"/>
        <v>113706021</v>
      </c>
      <c r="J719" s="36">
        <f t="shared" si="2"/>
        <v>1516883615</v>
      </c>
      <c r="K719" s="16">
        <f t="shared" si="5"/>
        <v>0.8040857016</v>
      </c>
    </row>
    <row r="720">
      <c r="A720" s="18">
        <v>719.0</v>
      </c>
      <c r="B720" s="30">
        <f>Dados!A721</f>
        <v>44636</v>
      </c>
      <c r="C720" s="9">
        <f>Dados!B721</f>
        <v>127818</v>
      </c>
      <c r="D720" s="31">
        <f t="shared" si="6"/>
        <v>110</v>
      </c>
      <c r="E720" s="32">
        <f>if(A720&lt;=Dados!$E$3,C720,C720- INDIRECT(ADDRESS(IF(A720&lt;=Dados!$E$3,1,A720-Dados!$E$3)+1,3)))</f>
        <v>1286</v>
      </c>
      <c r="F720" s="33">
        <f>Dados!$E$2-E720</f>
        <v>616838</v>
      </c>
      <c r="G720" s="34">
        <f>iferror(D721*Dados!$E$3*Dados!$E$2/(E720*F720),"Sem infectados!")</f>
        <v>0.9709157802</v>
      </c>
      <c r="H720" s="32">
        <f>if(A719&lt;=Dados!$E$3,H719+Dados!$E$6*H719*(Dados!$E$2-H719)/(Dados!$E$3*Dados!$E$2),H719+Dados!$E$6*(H719-INDIRECT(ADDRESS(IF(A719&lt;=Dados!$E$3,1,A719-Dados!$E$3)+1,8)))*(Dados!$E$2-H719)/(Dados!$E$3*Dados!$E$2))</f>
        <v>138390.871</v>
      </c>
      <c r="I720" s="35">
        <f t="shared" si="1"/>
        <v>111785601.5</v>
      </c>
      <c r="J720" s="36">
        <f t="shared" si="2"/>
        <v>1525464097</v>
      </c>
      <c r="K720" s="16">
        <f t="shared" si="5"/>
        <v>0.7899564173</v>
      </c>
    </row>
    <row r="721">
      <c r="A721" s="18">
        <v>720.0</v>
      </c>
      <c r="B721" s="30">
        <f>Dados!A722</f>
        <v>44637</v>
      </c>
      <c r="C721" s="9">
        <f>Dados!B722</f>
        <v>127907</v>
      </c>
      <c r="D721" s="31">
        <f t="shared" si="6"/>
        <v>89</v>
      </c>
      <c r="E721" s="32">
        <f>if(A721&lt;=Dados!$E$3,C721,C721- INDIRECT(ADDRESS(IF(A721&lt;=Dados!$E$3,1,A721-Dados!$E$3)+1,3)))</f>
        <v>1236</v>
      </c>
      <c r="F721" s="33">
        <f>Dados!$E$2-E721</f>
        <v>616888</v>
      </c>
      <c r="G721" s="34">
        <f>iferror(D722*Dados!$E$3*Dados!$E$2/(E721*F721),"Sem infectados!")</f>
        <v>0.8285175441</v>
      </c>
      <c r="H721" s="32">
        <f>if(A720&lt;=Dados!$E$3,H720+Dados!$E$6*H720*(Dados!$E$2-H720)/(Dados!$E$3*Dados!$E$2),H720+Dados!$E$6*(H720-INDIRECT(ADDRESS(IF(A720&lt;=Dados!$E$3,1,A720-Dados!$E$3)+1,8)))*(Dados!$E$2-H720)/(Dados!$E$3*Dados!$E$2))</f>
        <v>138410.1121</v>
      </c>
      <c r="I721" s="35">
        <f t="shared" si="1"/>
        <v>110315362.9</v>
      </c>
      <c r="J721" s="36">
        <f t="shared" si="2"/>
        <v>1532424197</v>
      </c>
      <c r="K721" s="16">
        <f t="shared" si="5"/>
        <v>0.7831111901</v>
      </c>
    </row>
    <row r="722">
      <c r="A722" s="18">
        <v>721.0</v>
      </c>
      <c r="B722" s="30">
        <f>Dados!A723</f>
        <v>44638</v>
      </c>
      <c r="C722" s="9">
        <f>Dados!B723</f>
        <v>127980</v>
      </c>
      <c r="D722" s="31">
        <f t="shared" si="6"/>
        <v>73</v>
      </c>
      <c r="E722" s="32">
        <f>if(A722&lt;=Dados!$E$3,C722,C722- INDIRECT(ADDRESS(IF(A722&lt;=Dados!$E$3,1,A722-Dados!$E$3)+1,3)))</f>
        <v>1230</v>
      </c>
      <c r="F722" s="33">
        <f>Dados!$E$2-E722</f>
        <v>616894</v>
      </c>
      <c r="G722" s="34">
        <f>iferror(D723*Dados!$E$3*Dados!$E$2/(E722*F722),"Sem infectados!")</f>
        <v>0</v>
      </c>
      <c r="H722" s="32">
        <f>if(A721&lt;=Dados!$E$3,H721+Dados!$E$6*H721*(Dados!$E$2-H721)/(Dados!$E$3*Dados!$E$2),H721+Dados!$E$6*(H721-INDIRECT(ADDRESS(IF(A721&lt;=Dados!$E$3,1,A721-Dados!$E$3)+1,8)))*(Dados!$E$2-H721)/(Dados!$E$3*Dados!$E$2))</f>
        <v>138429.0311</v>
      </c>
      <c r="I722" s="35">
        <f t="shared" si="1"/>
        <v>109182250.1</v>
      </c>
      <c r="J722" s="36">
        <f t="shared" si="2"/>
        <v>1538144870</v>
      </c>
      <c r="K722" s="16">
        <f t="shared" si="5"/>
        <v>0.7122268797</v>
      </c>
    </row>
    <row r="723">
      <c r="A723" s="18">
        <v>722.0</v>
      </c>
      <c r="B723" s="30">
        <f>Dados!A724</f>
        <v>44639</v>
      </c>
      <c r="C723" s="9">
        <f>Dados!B724</f>
        <v>127980</v>
      </c>
      <c r="D723" s="31">
        <f t="shared" si="6"/>
        <v>0</v>
      </c>
      <c r="E723" s="32">
        <f>if(A723&lt;=Dados!$E$3,C723,C723- INDIRECT(ADDRESS(IF(A723&lt;=Dados!$E$3,1,A723-Dados!$E$3)+1,3)))</f>
        <v>1230</v>
      </c>
      <c r="F723" s="33">
        <f>Dados!$E$2-E723</f>
        <v>616894</v>
      </c>
      <c r="G723" s="34">
        <f>iferror(D724*Dados!$E$3*Dados!$E$2/(E723*F723),"Sem infectados!")</f>
        <v>0</v>
      </c>
      <c r="H723" s="32">
        <f>if(A722&lt;=Dados!$E$3,H722+Dados!$E$6*H722*(Dados!$E$2-H722)/(Dados!$E$3*Dados!$E$2),H722+Dados!$E$6*(H722-INDIRECT(ADDRESS(IF(A722&lt;=Dados!$E$3,1,A722-Dados!$E$3)+1,8)))*(Dados!$E$2-H722)/(Dados!$E$3*Dados!$E$2))</f>
        <v>138447.6333</v>
      </c>
      <c r="I723" s="35">
        <f t="shared" si="1"/>
        <v>109571347.3</v>
      </c>
      <c r="J723" s="36">
        <f t="shared" si="2"/>
        <v>1538144870</v>
      </c>
      <c r="K723" s="16">
        <f t="shared" si="5"/>
        <v>0.6696596931</v>
      </c>
    </row>
    <row r="724">
      <c r="A724" s="18">
        <v>723.0</v>
      </c>
      <c r="B724" s="30">
        <f>Dados!A725</f>
        <v>44640</v>
      </c>
      <c r="C724" s="9">
        <f>Dados!B725</f>
        <v>127980</v>
      </c>
      <c r="D724" s="31">
        <f t="shared" si="6"/>
        <v>0</v>
      </c>
      <c r="E724" s="32">
        <f>if(A724&lt;=Dados!$E$3,C724,C724- INDIRECT(ADDRESS(IF(A724&lt;=Dados!$E$3,1,A724-Dados!$E$3)+1,3)))</f>
        <v>1230</v>
      </c>
      <c r="F724" s="33">
        <f>Dados!$E$2-E724</f>
        <v>616894</v>
      </c>
      <c r="G724" s="34">
        <f>iferror(D725*Dados!$E$3*Dados!$E$2/(E724*F724),"Sem infectados!")</f>
        <v>6.466526225</v>
      </c>
      <c r="H724" s="32">
        <f>if(A723&lt;=Dados!$E$3,H723+Dados!$E$6*H723*(Dados!$E$2-H723)/(Dados!$E$3*Dados!$E$2),H723+Dados!$E$6*(H723-INDIRECT(ADDRESS(IF(A723&lt;=Dados!$E$3,1,A723-Dados!$E$3)+1,8)))*(Dados!$E$2-H723)/(Dados!$E$3*Dados!$E$2))</f>
        <v>138465.9241</v>
      </c>
      <c r="I724" s="35">
        <f t="shared" si="1"/>
        <v>109954603.3</v>
      </c>
      <c r="J724" s="36">
        <f t="shared" si="2"/>
        <v>1538144870</v>
      </c>
      <c r="K724" s="16">
        <f t="shared" si="5"/>
        <v>0.8852105673</v>
      </c>
    </row>
    <row r="725">
      <c r="A725" s="18">
        <v>724.0</v>
      </c>
      <c r="B725" s="30">
        <f>Dados!A726</f>
        <v>44641</v>
      </c>
      <c r="C725" s="9">
        <f>Dados!B726</f>
        <v>128547</v>
      </c>
      <c r="D725" s="31">
        <f t="shared" si="6"/>
        <v>567</v>
      </c>
      <c r="E725" s="32">
        <f>if(A725&lt;=Dados!$E$3,C725,C725- INDIRECT(ADDRESS(IF(A725&lt;=Dados!$E$3,1,A725-Dados!$E$3)+1,3)))</f>
        <v>1573</v>
      </c>
      <c r="F725" s="33">
        <f>Dados!$E$2-E725</f>
        <v>616551</v>
      </c>
      <c r="G725" s="34">
        <f>iferror(D726*Dados!$E$3*Dados!$E$2/(E725*F725),"Sem infectados!")</f>
        <v>0.9101355634</v>
      </c>
      <c r="H725" s="32">
        <f>if(A724&lt;=Dados!$E$3,H724+Dados!$E$6*H724*(Dados!$E$2-H724)/(Dados!$E$3*Dados!$E$2),H724+Dados!$E$6*(H724-INDIRECT(ADDRESS(IF(A724&lt;=Dados!$E$3,1,A724-Dados!$E$3)+1,8)))*(Dados!$E$2-H724)/(Dados!$E$3*Dados!$E$2))</f>
        <v>138483.9084</v>
      </c>
      <c r="I725" s="35">
        <f t="shared" si="1"/>
        <v>98742148.71</v>
      </c>
      <c r="J725" s="36">
        <f t="shared" si="2"/>
        <v>1582940921</v>
      </c>
      <c r="K725" s="16">
        <f t="shared" si="5"/>
        <v>0.9155484194</v>
      </c>
    </row>
    <row r="726">
      <c r="A726" s="18">
        <v>725.0</v>
      </c>
      <c r="B726" s="30">
        <f>Dados!A727</f>
        <v>44642</v>
      </c>
      <c r="C726" s="9">
        <f>Dados!B727</f>
        <v>128649</v>
      </c>
      <c r="D726" s="31">
        <f t="shared" si="6"/>
        <v>102</v>
      </c>
      <c r="E726" s="32">
        <f>if(A726&lt;=Dados!$E$3,C726,C726- INDIRECT(ADDRESS(IF(A726&lt;=Dados!$E$3,1,A726-Dados!$E$3)+1,3)))</f>
        <v>1508</v>
      </c>
      <c r="F726" s="33">
        <f>Dados!$E$2-E726</f>
        <v>616616</v>
      </c>
      <c r="G726" s="34">
        <f>iferror(D727*Dados!$E$3*Dados!$E$2/(E726*F726),"Sem infectados!")</f>
        <v>0.5397784034</v>
      </c>
      <c r="H726" s="32">
        <f>if(A725&lt;=Dados!$E$3,H725+Dados!$E$6*H725*(Dados!$E$2-H725)/(Dados!$E$3*Dados!$E$2),H725+Dados!$E$6*(H725-INDIRECT(ADDRESS(IF(A725&lt;=Dados!$E$3,1,A725-Dados!$E$3)+1,8)))*(Dados!$E$2-H725)/(Dados!$E$3*Dados!$E$2))</f>
        <v>138501.5914</v>
      </c>
      <c r="I726" s="35">
        <f t="shared" si="1"/>
        <v>97073557.79</v>
      </c>
      <c r="J726" s="36">
        <f t="shared" si="2"/>
        <v>1591067707</v>
      </c>
      <c r="K726" s="16">
        <f t="shared" si="5"/>
        <v>0.8500197614</v>
      </c>
    </row>
    <row r="727">
      <c r="A727" s="18">
        <v>726.0</v>
      </c>
      <c r="B727" s="30">
        <f>Dados!A728</f>
        <v>44643</v>
      </c>
      <c r="C727" s="9">
        <f>Dados!B728</f>
        <v>128707</v>
      </c>
      <c r="D727" s="31">
        <f t="shared" si="6"/>
        <v>58</v>
      </c>
      <c r="E727" s="32">
        <f>if(A727&lt;=Dados!$E$3,C727,C727- INDIRECT(ADDRESS(IF(A727&lt;=Dados!$E$3,1,A727-Dados!$E$3)+1,3)))</f>
        <v>1489</v>
      </c>
      <c r="F727" s="33">
        <f>Dados!$E$2-E727</f>
        <v>616635</v>
      </c>
      <c r="G727" s="34">
        <f>iferror(D728*Dados!$E$3*Dados!$E$2/(E727*F727),"Sem infectados!")</f>
        <v>0.6031991859</v>
      </c>
      <c r="H727" s="32">
        <f>if(A726&lt;=Dados!$E$3,H726+Dados!$E$6*H726*(Dados!$E$2-H726)/(Dados!$E$3*Dados!$E$2),H726+Dados!$E$6*(H726-INDIRECT(ADDRESS(IF(A726&lt;=Dados!$E$3,1,A726-Dados!$E$3)+1,8)))*(Dados!$E$2-H726)/(Dados!$E$3*Dados!$E$2))</f>
        <v>138518.9781</v>
      </c>
      <c r="I727" s="35">
        <f t="shared" si="1"/>
        <v>96274913.86</v>
      </c>
      <c r="J727" s="36">
        <f t="shared" si="2"/>
        <v>1595698102</v>
      </c>
      <c r="K727" s="16">
        <f t="shared" si="5"/>
        <v>0.8204198818</v>
      </c>
    </row>
    <row r="728">
      <c r="A728" s="18">
        <v>727.0</v>
      </c>
      <c r="B728" s="30">
        <f>Dados!A729</f>
        <v>44644</v>
      </c>
      <c r="C728" s="9">
        <f>Dados!B729</f>
        <v>128771</v>
      </c>
      <c r="D728" s="31">
        <f t="shared" si="6"/>
        <v>64</v>
      </c>
      <c r="E728" s="32">
        <f>if(A728&lt;=Dados!$E$3,C728,C728- INDIRECT(ADDRESS(IF(A728&lt;=Dados!$E$3,1,A728-Dados!$E$3)+1,3)))</f>
        <v>1499</v>
      </c>
      <c r="F728" s="33">
        <f>Dados!$E$2-E728</f>
        <v>616625</v>
      </c>
      <c r="G728" s="34">
        <f>iferror(D729*Dados!$E$3*Dados!$E$2/(E728*F728),"Sem infectados!")</f>
        <v>0.4306641414</v>
      </c>
      <c r="H728" s="32">
        <f>if(A727&lt;=Dados!$E$3,H727+Dados!$E$6*H727*(Dados!$E$2-H727)/(Dados!$E$3*Dados!$E$2),H727+Dados!$E$6*(H727-INDIRECT(ADDRESS(IF(A727&lt;=Dados!$E$3,1,A727-Dados!$E$3)+1,8)))*(Dados!$E$2-H727)/(Dados!$E$3*Dados!$E$2))</f>
        <v>138536.0733</v>
      </c>
      <c r="I728" s="35">
        <f t="shared" si="1"/>
        <v>95356655.94</v>
      </c>
      <c r="J728" s="36">
        <f t="shared" si="2"/>
        <v>1600815310</v>
      </c>
      <c r="K728" s="16">
        <f t="shared" si="5"/>
        <v>0.7890389461</v>
      </c>
    </row>
    <row r="729">
      <c r="A729" s="18">
        <v>728.0</v>
      </c>
      <c r="B729" s="30">
        <f>Dados!A730</f>
        <v>44645</v>
      </c>
      <c r="C729" s="9">
        <f>Dados!B730</f>
        <v>128817</v>
      </c>
      <c r="D729" s="31">
        <f t="shared" si="6"/>
        <v>46</v>
      </c>
      <c r="E729" s="32">
        <f>if(A729&lt;=Dados!$E$3,C729,C729- INDIRECT(ADDRESS(IF(A729&lt;=Dados!$E$3,1,A729-Dados!$E$3)+1,3)))</f>
        <v>1503</v>
      </c>
      <c r="F729" s="33">
        <f>Dados!$E$2-E729</f>
        <v>616621</v>
      </c>
      <c r="G729" s="34">
        <f>iferror(D730*Dados!$E$3*Dados!$E$2/(E729*F729),"Sem infectados!")</f>
        <v>0</v>
      </c>
      <c r="H729" s="32">
        <f>if(A728&lt;=Dados!$E$3,H728+Dados!$E$6*H728*(Dados!$E$2-H728)/(Dados!$E$3*Dados!$E$2),H728+Dados!$E$6*(H728-INDIRECT(ADDRESS(IF(A728&lt;=Dados!$E$3,1,A728-Dados!$E$3)+1,8)))*(Dados!$E$2-H728)/(Dados!$E$3*Dados!$E$2))</f>
        <v>138552.8818</v>
      </c>
      <c r="I729" s="35">
        <f t="shared" si="1"/>
        <v>94787394.48</v>
      </c>
      <c r="J729" s="36">
        <f t="shared" si="2"/>
        <v>1604498363</v>
      </c>
      <c r="K729" s="16">
        <f t="shared" si="5"/>
        <v>0.7588417911</v>
      </c>
    </row>
    <row r="730">
      <c r="A730" s="18">
        <v>729.0</v>
      </c>
      <c r="B730" s="30">
        <f>Dados!A731</f>
        <v>44646</v>
      </c>
      <c r="C730" s="9">
        <f>Dados!B731</f>
        <v>128817</v>
      </c>
      <c r="D730" s="31">
        <f t="shared" si="6"/>
        <v>0</v>
      </c>
      <c r="E730" s="32">
        <f>if(A730&lt;=Dados!$E$3,C730,C730- INDIRECT(ADDRESS(IF(A730&lt;=Dados!$E$3,1,A730-Dados!$E$3)+1,3)))</f>
        <v>1503</v>
      </c>
      <c r="F730" s="33">
        <f>Dados!$E$2-E730</f>
        <v>616621</v>
      </c>
      <c r="G730" s="34">
        <f>iferror(D731*Dados!$E$3*Dados!$E$2/(E730*F730),"Sem infectados!")</f>
        <v>0</v>
      </c>
      <c r="H730" s="32">
        <f>if(A729&lt;=Dados!$E$3,H729+Dados!$E$6*H729*(Dados!$E$2-H729)/(Dados!$E$3*Dados!$E$2),H729+Dados!$E$6*(H729-INDIRECT(ADDRESS(IF(A729&lt;=Dados!$E$3,1,A729-Dados!$E$3)+1,8)))*(Dados!$E$2-H729)/(Dados!$E$3*Dados!$E$2))</f>
        <v>138569.4084</v>
      </c>
      <c r="I730" s="35">
        <f t="shared" si="1"/>
        <v>95109470.01</v>
      </c>
      <c r="J730" s="36">
        <f t="shared" si="2"/>
        <v>1604498363</v>
      </c>
      <c r="K730" s="16">
        <f t="shared" si="5"/>
        <v>0.7459584178</v>
      </c>
    </row>
    <row r="731">
      <c r="A731" s="18">
        <v>730.0</v>
      </c>
      <c r="B731" s="30">
        <f>Dados!A732</f>
        <v>44647</v>
      </c>
      <c r="C731" s="9">
        <f>Dados!B732</f>
        <v>128817</v>
      </c>
      <c r="D731" s="31">
        <f t="shared" si="6"/>
        <v>0</v>
      </c>
      <c r="E731" s="32">
        <f>if(A731&lt;=Dados!$E$3,C731,C731- INDIRECT(ADDRESS(IF(A731&lt;=Dados!$E$3,1,A731-Dados!$E$3)+1,3)))</f>
        <v>1503</v>
      </c>
      <c r="F731" s="33">
        <f>Dados!$E$2-E731</f>
        <v>616621</v>
      </c>
      <c r="G731" s="34">
        <f>iferror(D732*Dados!$E$3*Dados!$E$2/(E731*F731),"Sem infectados!")</f>
        <v>4.463281172</v>
      </c>
      <c r="H731" s="32">
        <f>if(A730&lt;=Dados!$E$3,H730+Dados!$E$6*H730*(Dados!$E$2-H730)/(Dados!$E$3*Dados!$E$2),H730+Dados!$E$6*(H730-INDIRECT(ADDRESS(IF(A730&lt;=Dados!$E$3,1,A730-Dados!$E$3)+1,8)))*(Dados!$E$2-H730)/(Dados!$E$3*Dados!$E$2))</f>
        <v>138585.6578</v>
      </c>
      <c r="I731" s="35">
        <f t="shared" si="1"/>
        <v>95426674.91</v>
      </c>
      <c r="J731" s="36">
        <f t="shared" si="2"/>
        <v>1604498363</v>
      </c>
      <c r="K731" s="16">
        <f t="shared" si="5"/>
        <v>0.8947344569</v>
      </c>
    </row>
    <row r="732">
      <c r="A732" s="18">
        <v>731.0</v>
      </c>
      <c r="B732" s="30">
        <f>Dados!A733</f>
        <v>44648</v>
      </c>
      <c r="C732" s="9">
        <f>Dados!B733</f>
        <v>129295</v>
      </c>
      <c r="D732" s="31">
        <f t="shared" si="6"/>
        <v>478</v>
      </c>
      <c r="E732" s="32">
        <f>if(A732&lt;=Dados!$E$3,C732,C732- INDIRECT(ADDRESS(IF(A732&lt;=Dados!$E$3,1,A732-Dados!$E$3)+1,3)))</f>
        <v>1684</v>
      </c>
      <c r="F732" s="33">
        <f>Dados!$E$2-E732</f>
        <v>616440</v>
      </c>
      <c r="G732" s="34">
        <f>iferror(D733*Dados!$E$3*Dados!$E$2/(E732*F732),"Sem infectados!")</f>
        <v>0.6585637692</v>
      </c>
      <c r="H732" s="32">
        <f>if(A731&lt;=Dados!$E$3,H731+Dados!$E$6*H731*(Dados!$E$2-H731)/(Dados!$E$3*Dados!$E$2),H731+Dados!$E$6*(H731-INDIRECT(ADDRESS(IF(A731&lt;=Dados!$E$3,1,A731-Dados!$E$3)+1,8)))*(Dados!$E$2-H731)/(Dados!$E$3*Dados!$E$2))</f>
        <v>138601.6345</v>
      </c>
      <c r="I732" s="35">
        <f t="shared" si="1"/>
        <v>86613445.36</v>
      </c>
      <c r="J732" s="36">
        <f t="shared" si="2"/>
        <v>1643020565</v>
      </c>
      <c r="K732" s="16">
        <f t="shared" si="5"/>
        <v>0.9166865825</v>
      </c>
    </row>
    <row r="733">
      <c r="A733" s="18">
        <v>732.0</v>
      </c>
      <c r="B733" s="30">
        <f>Dados!A734</f>
        <v>44649</v>
      </c>
      <c r="C733" s="9">
        <f>Dados!B734</f>
        <v>129374</v>
      </c>
      <c r="D733" s="31">
        <f t="shared" si="6"/>
        <v>79</v>
      </c>
      <c r="E733" s="32">
        <f>if(A733&lt;=Dados!$E$3,C733,C733- INDIRECT(ADDRESS(IF(A733&lt;=Dados!$E$3,1,A733-Dados!$E$3)+1,3)))</f>
        <v>1666</v>
      </c>
      <c r="F733" s="33">
        <f>Dados!$E$2-E733</f>
        <v>616458</v>
      </c>
      <c r="G733" s="34">
        <f>iferror(D734*Dados!$E$3*Dados!$E$2/(E733*F733),"Sem infectados!")</f>
        <v>0.6235293082</v>
      </c>
      <c r="H733" s="32">
        <f>if(A732&lt;=Dados!$E$3,H732+Dados!$E$6*H732*(Dados!$E$2-H732)/(Dados!$E$3*Dados!$E$2),H732+Dados!$E$6*(H732-INDIRECT(ADDRESS(IF(A732&lt;=Dados!$E$3,1,A732-Dados!$E$3)+1,8)))*(Dados!$E$2-H732)/(Dados!$E$3*Dados!$E$2))</f>
        <v>138617.343</v>
      </c>
      <c r="I733" s="35">
        <f t="shared" si="1"/>
        <v>85439390.24</v>
      </c>
      <c r="J733" s="36">
        <f t="shared" si="2"/>
        <v>1649431208</v>
      </c>
      <c r="K733" s="16">
        <f t="shared" si="5"/>
        <v>0.9374708928</v>
      </c>
    </row>
    <row r="734">
      <c r="A734" s="18">
        <v>733.0</v>
      </c>
      <c r="B734" s="30">
        <f>Dados!A735</f>
        <v>44650</v>
      </c>
      <c r="C734" s="9">
        <f>Dados!B735</f>
        <v>129448</v>
      </c>
      <c r="D734" s="31">
        <f t="shared" si="6"/>
        <v>74</v>
      </c>
      <c r="E734" s="32">
        <f>if(A734&lt;=Dados!$E$3,C734,C734- INDIRECT(ADDRESS(IF(A734&lt;=Dados!$E$3,1,A734-Dados!$E$3)+1,3)))</f>
        <v>1630</v>
      </c>
      <c r="F734" s="33">
        <f>Dados!$E$2-E734</f>
        <v>616494</v>
      </c>
      <c r="G734" s="34">
        <f>iferror(D735*Dados!$E$3*Dados!$E$2/(E734*F734),"Sem infectados!")</f>
        <v>0.5769816298</v>
      </c>
      <c r="H734" s="32">
        <f>if(A733&lt;=Dados!$E$3,H733+Dados!$E$6*H733*(Dados!$E$2-H733)/(Dados!$E$3*Dados!$E$2),H733+Dados!$E$6*(H733-INDIRECT(ADDRESS(IF(A733&lt;=Dados!$E$3,1,A733-Dados!$E$3)+1,8)))*(Dados!$E$2-H733)/(Dados!$E$3*Dados!$E$2))</f>
        <v>138632.7879</v>
      </c>
      <c r="I734" s="35">
        <f t="shared" si="1"/>
        <v>84360327.86</v>
      </c>
      <c r="J734" s="36">
        <f t="shared" si="2"/>
        <v>1655447436</v>
      </c>
      <c r="K734" s="16">
        <f t="shared" si="5"/>
        <v>0.9567036138</v>
      </c>
    </row>
    <row r="735">
      <c r="A735" s="18">
        <v>734.0</v>
      </c>
      <c r="B735" s="30">
        <f>Dados!A736</f>
        <v>44651</v>
      </c>
      <c r="C735" s="9">
        <f>Dados!B736</f>
        <v>129515</v>
      </c>
      <c r="D735" s="31">
        <f t="shared" si="6"/>
        <v>67</v>
      </c>
      <c r="E735" s="32">
        <f>if(A735&lt;=Dados!$E$3,C735,C735- INDIRECT(ADDRESS(IF(A735&lt;=Dados!$E$3,1,A735-Dados!$E$3)+1,3)))</f>
        <v>1608</v>
      </c>
      <c r="F735" s="33">
        <f>Dados!$E$2-E735</f>
        <v>616516</v>
      </c>
      <c r="G735" s="34">
        <f>iferror(D736*Dados!$E$3*Dados!$E$2/(E735*F735),"Sem infectados!")</f>
        <v>0.6808757212</v>
      </c>
      <c r="H735" s="32">
        <f>if(A734&lt;=Dados!$E$3,H734+Dados!$E$6*H734*(Dados!$E$2-H734)/(Dados!$E$3*Dados!$E$2),H734+Dados!$E$6*(H734-INDIRECT(ADDRESS(IF(A734&lt;=Dados!$E$3,1,A734-Dados!$E$3)+1,8)))*(Dados!$E$2-H734)/(Dados!$E$3*Dados!$E$2))</f>
        <v>138647.9733</v>
      </c>
      <c r="I735" s="35">
        <f t="shared" si="1"/>
        <v>83411201.91</v>
      </c>
      <c r="J735" s="36">
        <f t="shared" si="2"/>
        <v>1660904009</v>
      </c>
      <c r="K735" s="16">
        <f t="shared" si="5"/>
        <v>0.9017142341</v>
      </c>
    </row>
    <row r="736">
      <c r="A736" s="18">
        <v>735.0</v>
      </c>
      <c r="B736" s="30">
        <f>Dados!A737</f>
        <v>44652</v>
      </c>
      <c r="C736" s="9">
        <f>Dados!B737</f>
        <v>129593</v>
      </c>
      <c r="D736" s="31">
        <f t="shared" si="6"/>
        <v>78</v>
      </c>
      <c r="E736" s="32">
        <f>if(A736&lt;=Dados!$E$3,C736,C736- INDIRECT(ADDRESS(IF(A736&lt;=Dados!$E$3,1,A736-Dados!$E$3)+1,3)))</f>
        <v>1613</v>
      </c>
      <c r="F736" s="33">
        <f>Dados!$E$2-E736</f>
        <v>616511</v>
      </c>
      <c r="G736" s="34">
        <f>iferror(D737*Dados!$E$3*Dados!$E$2/(E736*F736),"Sem infectados!")</f>
        <v>0</v>
      </c>
      <c r="H736" s="32">
        <f>if(A735&lt;=Dados!$E$3,H735+Dados!$E$6*H735*(Dados!$E$2-H735)/(Dados!$E$3*Dados!$E$2),H735+Dados!$E$6*(H735-INDIRECT(ADDRESS(IF(A735&lt;=Dados!$E$3,1,A735-Dados!$E$3)+1,8)))*(Dados!$E$2-H735)/(Dados!$E$3*Dados!$E$2))</f>
        <v>138662.9038</v>
      </c>
      <c r="I736" s="35">
        <f t="shared" si="1"/>
        <v>82263154.4</v>
      </c>
      <c r="J736" s="36">
        <f t="shared" si="2"/>
        <v>1667267746</v>
      </c>
      <c r="K736" s="16">
        <f t="shared" si="5"/>
        <v>0.8835650999</v>
      </c>
    </row>
    <row r="737">
      <c r="A737" s="18">
        <v>736.0</v>
      </c>
      <c r="B737" s="30">
        <f>Dados!A738</f>
        <v>44653</v>
      </c>
      <c r="C737" s="9">
        <f>Dados!B738</f>
        <v>129593</v>
      </c>
      <c r="D737" s="31">
        <f t="shared" si="6"/>
        <v>0</v>
      </c>
      <c r="E737" s="32">
        <f>if(A737&lt;=Dados!$E$3,C737,C737- INDIRECT(ADDRESS(IF(A737&lt;=Dados!$E$3,1,A737-Dados!$E$3)+1,3)))</f>
        <v>1613</v>
      </c>
      <c r="F737" s="33">
        <f>Dados!$E$2-E737</f>
        <v>616511</v>
      </c>
      <c r="G737" s="34">
        <f>iferror(D738*Dados!$E$3*Dados!$E$2/(E737*F737),"Sem infectados!")</f>
        <v>0</v>
      </c>
      <c r="H737" s="32">
        <f>if(A736&lt;=Dados!$E$3,H736+Dados!$E$6*H736*(Dados!$E$2-H736)/(Dados!$E$3*Dados!$E$2),H736+Dados!$E$6*(H736-INDIRECT(ADDRESS(IF(A736&lt;=Dados!$E$3,1,A736-Dados!$E$3)+1,8)))*(Dados!$E$2-H736)/(Dados!$E$3*Dados!$E$2))</f>
        <v>138677.5834</v>
      </c>
      <c r="I737" s="35">
        <f t="shared" si="1"/>
        <v>82529655.35</v>
      </c>
      <c r="J737" s="36">
        <f t="shared" si="2"/>
        <v>1667267746</v>
      </c>
      <c r="K737" s="16">
        <f t="shared" si="5"/>
        <v>0.8717454508</v>
      </c>
    </row>
    <row r="738">
      <c r="A738" s="18">
        <v>737.0</v>
      </c>
      <c r="B738" s="30">
        <f>Dados!A739</f>
        <v>44654</v>
      </c>
      <c r="C738" s="9">
        <f>Dados!B739</f>
        <v>129593</v>
      </c>
      <c r="D738" s="31">
        <f t="shared" si="6"/>
        <v>0</v>
      </c>
      <c r="E738" s="32">
        <f>if(A738&lt;=Dados!$E$3,C738,C738- INDIRECT(ADDRESS(IF(A738&lt;=Dados!$E$3,1,A738-Dados!$E$3)+1,3)))</f>
        <v>1613</v>
      </c>
      <c r="F738" s="33">
        <f>Dados!$E$2-E738</f>
        <v>616511</v>
      </c>
      <c r="G738" s="34">
        <f>iferror(D739*Dados!$E$3*Dados!$E$2/(E738*F738),"Sem infectados!")</f>
        <v>2.654167238</v>
      </c>
      <c r="H738" s="32">
        <f>if(A737&lt;=Dados!$E$3,H737+Dados!$E$6*H737*(Dados!$E$2-H737)/(Dados!$E$3*Dados!$E$2),H737+Dados!$E$6*(H737-INDIRECT(ADDRESS(IF(A737&lt;=Dados!$E$3,1,A737-Dados!$E$3)+1,8)))*(Dados!$E$2-H737)/(Dados!$E$3*Dados!$E$2))</f>
        <v>138692.0164</v>
      </c>
      <c r="I738" s="35">
        <f t="shared" si="1"/>
        <v>82792098.56</v>
      </c>
      <c r="J738" s="36">
        <f t="shared" si="2"/>
        <v>1667267746</v>
      </c>
      <c r="K738" s="16">
        <f t="shared" si="5"/>
        <v>0.9602176921</v>
      </c>
    </row>
    <row r="739">
      <c r="A739" s="18">
        <v>738.0</v>
      </c>
      <c r="B739" s="30">
        <f>Dados!A740</f>
        <v>44655</v>
      </c>
      <c r="C739" s="9">
        <f>Dados!B740</f>
        <v>129898</v>
      </c>
      <c r="D739" s="31">
        <f t="shared" si="6"/>
        <v>305</v>
      </c>
      <c r="E739" s="32">
        <f>if(A739&lt;=Dados!$E$3,C739,C739- INDIRECT(ADDRESS(IF(A739&lt;=Dados!$E$3,1,A739-Dados!$E$3)+1,3)))</f>
        <v>1351</v>
      </c>
      <c r="F739" s="33">
        <f>Dados!$E$2-E739</f>
        <v>616773</v>
      </c>
      <c r="G739" s="34">
        <f>iferror(D740*Dados!$E$3*Dados!$E$2/(E739*F739),"Sem infectados!")</f>
        <v>0.7685190886</v>
      </c>
      <c r="H739" s="32">
        <f>if(A738&lt;=Dados!$E$3,H738+Dados!$E$6*H738*(Dados!$E$2-H738)/(Dados!$E$3*Dados!$E$2),H738+Dados!$E$6*(H738-INDIRECT(ADDRESS(IF(A738&lt;=Dados!$E$3,1,A738-Dados!$E$3)+1,8)))*(Dados!$E$2-H738)/(Dados!$E$3*Dados!$E$2))</f>
        <v>138706.2068</v>
      </c>
      <c r="I739" s="35">
        <f t="shared" si="1"/>
        <v>77584506.16</v>
      </c>
      <c r="J739" s="36">
        <f t="shared" si="2"/>
        <v>1692268407</v>
      </c>
      <c r="K739" s="16">
        <f t="shared" si="5"/>
        <v>0.985834995</v>
      </c>
    </row>
    <row r="740">
      <c r="A740" s="18">
        <v>739.0</v>
      </c>
      <c r="B740" s="30">
        <f>Dados!A741</f>
        <v>44656</v>
      </c>
      <c r="C740" s="9">
        <f>Dados!B741</f>
        <v>129972</v>
      </c>
      <c r="D740" s="31">
        <f t="shared" si="6"/>
        <v>74</v>
      </c>
      <c r="E740" s="32">
        <f>if(A740&lt;=Dados!$E$3,C740,C740- INDIRECT(ADDRESS(IF(A740&lt;=Dados!$E$3,1,A740-Dados!$E$3)+1,3)))</f>
        <v>1323</v>
      </c>
      <c r="F740" s="33">
        <f>Dados!$E$2-E740</f>
        <v>616801</v>
      </c>
      <c r="G740" s="34">
        <f>iferror(D741*Dados!$E$3*Dados!$E$2/(E740*F740),"Sem infectados!")</f>
        <v>0.434793042</v>
      </c>
      <c r="H740" s="32">
        <f>if(A739&lt;=Dados!$E$3,H739+Dados!$E$6*H739*(Dados!$E$2-H739)/(Dados!$E$3*Dados!$E$2),H739+Dados!$E$6*(H739-INDIRECT(ADDRESS(IF(A739&lt;=Dados!$E$3,1,A739-Dados!$E$3)+1,8)))*(Dados!$E$2-H739)/(Dados!$E$3*Dados!$E$2))</f>
        <v>138720.1586</v>
      </c>
      <c r="I740" s="35">
        <f t="shared" si="1"/>
        <v>76530279.14</v>
      </c>
      <c r="J740" s="36">
        <f t="shared" si="2"/>
        <v>1698362187</v>
      </c>
      <c r="K740" s="16">
        <f t="shared" si="5"/>
        <v>0.9632075746</v>
      </c>
    </row>
    <row r="741">
      <c r="A741" s="18">
        <v>740.0</v>
      </c>
      <c r="B741" s="30">
        <f>Dados!A742</f>
        <v>44657</v>
      </c>
      <c r="C741" s="9">
        <f>Dados!B742</f>
        <v>130013</v>
      </c>
      <c r="D741" s="31">
        <f t="shared" si="6"/>
        <v>41</v>
      </c>
      <c r="E741" s="32">
        <f>if(A741&lt;=Dados!$E$3,C741,C741- INDIRECT(ADDRESS(IF(A741&lt;=Dados!$E$3,1,A741-Dados!$E$3)+1,3)))</f>
        <v>1306</v>
      </c>
      <c r="F741" s="33">
        <f>Dados!$E$2-E741</f>
        <v>616818</v>
      </c>
      <c r="G741" s="34">
        <f>iferror(D742*Dados!$E$3*Dados!$E$2/(E741*F741),"Sem infectados!")</f>
        <v>0.3007886591</v>
      </c>
      <c r="H741" s="32">
        <f>if(A740&lt;=Dados!$E$3,H740+Dados!$E$6*H740*(Dados!$E$2-H740)/(Dados!$E$3*Dados!$E$2),H740+Dados!$E$6*(H740-INDIRECT(ADDRESS(IF(A740&lt;=Dados!$E$3,1,A740-Dados!$E$3)+1,8)))*(Dados!$E$2-H740)/(Dados!$E$3*Dados!$E$2))</f>
        <v>138733.8759</v>
      </c>
      <c r="I741" s="35">
        <f t="shared" si="1"/>
        <v>76053676.55</v>
      </c>
      <c r="J741" s="36">
        <f t="shared" si="2"/>
        <v>1701743186</v>
      </c>
      <c r="K741" s="16">
        <f t="shared" si="5"/>
        <v>0.9390306494</v>
      </c>
    </row>
    <row r="742">
      <c r="A742" s="18">
        <v>741.0</v>
      </c>
      <c r="B742" s="30">
        <f>Dados!A743</f>
        <v>44658</v>
      </c>
      <c r="C742" s="9">
        <f>Dados!B743</f>
        <v>130041</v>
      </c>
      <c r="D742" s="31">
        <f t="shared" si="6"/>
        <v>28</v>
      </c>
      <c r="E742" s="32">
        <f>if(A742&lt;=Dados!$E$3,C742,C742- INDIRECT(ADDRESS(IF(A742&lt;=Dados!$E$3,1,A742-Dados!$E$3)+1,3)))</f>
        <v>1270</v>
      </c>
      <c r="F742" s="33">
        <f>Dados!$E$2-E742</f>
        <v>616854</v>
      </c>
      <c r="G742" s="34">
        <f>iferror(D743*Dados!$E$3*Dados!$E$2/(E742*F742),"Sem infectados!")</f>
        <v>0</v>
      </c>
      <c r="H742" s="32">
        <f>if(A741&lt;=Dados!$E$3,H741+Dados!$E$6*H741*(Dados!$E$2-H741)/(Dados!$E$3*Dados!$E$2),H741+Dados!$E$6*(H741-INDIRECT(ADDRESS(IF(A741&lt;=Dados!$E$3,1,A741-Dados!$E$3)+1,8)))*(Dados!$E$2-H741)/(Dados!$E$3*Dados!$E$2))</f>
        <v>138747.3625</v>
      </c>
      <c r="I742" s="35">
        <f t="shared" si="1"/>
        <v>75800748.32</v>
      </c>
      <c r="J742" s="36">
        <f t="shared" si="2"/>
        <v>1704054093</v>
      </c>
      <c r="K742" s="16">
        <f t="shared" si="5"/>
        <v>0.9210772407</v>
      </c>
    </row>
    <row r="743">
      <c r="A743" s="18">
        <v>742.0</v>
      </c>
      <c r="B743" s="30">
        <f>Dados!A744</f>
        <v>44659</v>
      </c>
      <c r="C743" s="9">
        <f>Dados!B744</f>
        <v>130041</v>
      </c>
      <c r="D743" s="31">
        <f t="shared" si="6"/>
        <v>0</v>
      </c>
      <c r="E743" s="32">
        <f>if(A743&lt;=Dados!$E$3,C743,C743- INDIRECT(ADDRESS(IF(A743&lt;=Dados!$E$3,1,A743-Dados!$E$3)+1,3)))</f>
        <v>1224</v>
      </c>
      <c r="F743" s="33">
        <f>Dados!$E$2-E743</f>
        <v>616900</v>
      </c>
      <c r="G743" s="34">
        <f>iferror(D744*Dados!$E$3*Dados!$E$2/(E743*F743),"Sem infectados!")</f>
        <v>0</v>
      </c>
      <c r="H743" s="32">
        <f>if(A742&lt;=Dados!$E$3,H742+Dados!$E$6*H742*(Dados!$E$2-H742)/(Dados!$E$3*Dados!$E$2),H742+Dados!$E$6*(H742-INDIRECT(ADDRESS(IF(A742&lt;=Dados!$E$3,1,A742-Dados!$E$3)+1,8)))*(Dados!$E$2-H742)/(Dados!$E$3*Dados!$E$2))</f>
        <v>138760.6223</v>
      </c>
      <c r="I743" s="35">
        <f t="shared" si="1"/>
        <v>76031812.94</v>
      </c>
      <c r="J743" s="36">
        <f t="shared" si="2"/>
        <v>1704054093</v>
      </c>
      <c r="K743" s="16">
        <f t="shared" si="5"/>
        <v>0.9058373276</v>
      </c>
    </row>
    <row r="744">
      <c r="A744" s="18">
        <v>743.0</v>
      </c>
      <c r="B744" s="30">
        <f>Dados!A745</f>
        <v>44660</v>
      </c>
      <c r="C744" s="9">
        <f>Dados!B745</f>
        <v>130041</v>
      </c>
      <c r="D744" s="31">
        <f t="shared" si="6"/>
        <v>0</v>
      </c>
      <c r="E744" s="32">
        <f>if(A744&lt;=Dados!$E$3,C744,C744- INDIRECT(ADDRESS(IF(A744&lt;=Dados!$E$3,1,A744-Dados!$E$3)+1,3)))</f>
        <v>1224</v>
      </c>
      <c r="F744" s="33">
        <f>Dados!$E$2-E744</f>
        <v>616900</v>
      </c>
      <c r="G744" s="34">
        <f>iferror(D745*Dados!$E$3*Dados!$E$2/(E744*F744),"Sem infectados!")</f>
        <v>0</v>
      </c>
      <c r="H744" s="32">
        <f>if(A743&lt;=Dados!$E$3,H743+Dados!$E$6*H743*(Dados!$E$2-H743)/(Dados!$E$3*Dados!$E$2),H743+Dados!$E$6*(H743-INDIRECT(ADDRESS(IF(A743&lt;=Dados!$E$3,1,A743-Dados!$E$3)+1,8)))*(Dados!$E$2-H743)/(Dados!$E$3*Dados!$E$2))</f>
        <v>138773.659</v>
      </c>
      <c r="I744" s="35">
        <f t="shared" si="1"/>
        <v>76259333.2</v>
      </c>
      <c r="J744" s="36">
        <f t="shared" si="2"/>
        <v>1704054093</v>
      </c>
      <c r="K744" s="16">
        <f t="shared" si="5"/>
        <v>0.8920027288</v>
      </c>
    </row>
    <row r="745">
      <c r="A745" s="18">
        <v>744.0</v>
      </c>
      <c r="B745" s="30">
        <f>Dados!A746</f>
        <v>44661</v>
      </c>
      <c r="C745" s="9">
        <f>Dados!B746</f>
        <v>130041</v>
      </c>
      <c r="D745" s="31">
        <f t="shared" si="6"/>
        <v>0</v>
      </c>
      <c r="E745" s="32">
        <f>if(A745&lt;=Dados!$E$3,C745,C745- INDIRECT(ADDRESS(IF(A745&lt;=Dados!$E$3,1,A745-Dados!$E$3)+1,3)))</f>
        <v>1224</v>
      </c>
      <c r="F745" s="33">
        <f>Dados!$E$2-E745</f>
        <v>616900</v>
      </c>
      <c r="G745" s="34">
        <f>iferror(D746*Dados!$E$3*Dados!$E$2/(E745*F745),"Sem infectados!")</f>
        <v>3.644471631</v>
      </c>
      <c r="H745" s="32">
        <f>if(A744&lt;=Dados!$E$3,H744+Dados!$E$6*H744*(Dados!$E$2-H744)/(Dados!$E$3*Dados!$E$2),H744+Dados!$E$6*(H744-INDIRECT(ADDRESS(IF(A744&lt;=Dados!$E$3,1,A744-Dados!$E$3)+1,8)))*(Dados!$E$2-H744)/(Dados!$E$3*Dados!$E$2))</f>
        <v>138786.4763</v>
      </c>
      <c r="I745" s="35">
        <f t="shared" si="1"/>
        <v>76483356.55</v>
      </c>
      <c r="J745" s="36">
        <f t="shared" si="2"/>
        <v>1704054093</v>
      </c>
      <c r="K745" s="16">
        <f t="shared" si="5"/>
        <v>1.013485117</v>
      </c>
    </row>
    <row r="746">
      <c r="A746" s="18">
        <v>745.0</v>
      </c>
      <c r="B746" s="30">
        <f>Dados!A747</f>
        <v>44662</v>
      </c>
      <c r="C746" s="9">
        <f>Dados!B747</f>
        <v>130359</v>
      </c>
      <c r="D746" s="31">
        <f t="shared" si="6"/>
        <v>318</v>
      </c>
      <c r="E746" s="32">
        <f>if(A746&lt;=Dados!$E$3,C746,C746- INDIRECT(ADDRESS(IF(A746&lt;=Dados!$E$3,1,A746-Dados!$E$3)+1,3)))</f>
        <v>1064</v>
      </c>
      <c r="F746" s="33">
        <f>Dados!$E$2-E746</f>
        <v>617060</v>
      </c>
      <c r="G746" s="34">
        <f>iferror(D747*Dados!$E$3*Dados!$E$2/(E746*F746),"Sem infectados!")</f>
        <v>0.7908349781</v>
      </c>
      <c r="H746" s="32">
        <f>if(A745&lt;=Dados!$E$3,H745+Dados!$E$6*H745*(Dados!$E$2-H745)/(Dados!$E$3*Dados!$E$2),H745+Dados!$E$6*(H745-INDIRECT(ADDRESS(IF(A745&lt;=Dados!$E$3,1,A745-Dados!$E$3)+1,8)))*(Dados!$E$2-H745)/(Dados!$E$3*Dados!$E$2))</f>
        <v>138799.078</v>
      </c>
      <c r="I746" s="35">
        <f t="shared" si="1"/>
        <v>71234916.48</v>
      </c>
      <c r="J746" s="36">
        <f t="shared" si="2"/>
        <v>1730409418</v>
      </c>
      <c r="K746" s="16">
        <f t="shared" si="5"/>
        <v>1.039846282</v>
      </c>
    </row>
    <row r="747">
      <c r="A747" s="18">
        <v>746.0</v>
      </c>
      <c r="B747" s="30">
        <f>Dados!A748</f>
        <v>44663</v>
      </c>
      <c r="C747" s="9">
        <f>Dados!B748</f>
        <v>130419</v>
      </c>
      <c r="D747" s="31">
        <f t="shared" si="6"/>
        <v>60</v>
      </c>
      <c r="E747" s="32">
        <f>if(A747&lt;=Dados!$E$3,C747,C747- INDIRECT(ADDRESS(IF(A747&lt;=Dados!$E$3,1,A747-Dados!$E$3)+1,3)))</f>
        <v>1045</v>
      </c>
      <c r="F747" s="33">
        <f>Dados!$E$2-E747</f>
        <v>617079</v>
      </c>
      <c r="G747" s="34">
        <f>iferror(D748*Dados!$E$3*Dados!$E$2/(E747*F747),"Sem infectados!")</f>
        <v>0.7112502861</v>
      </c>
      <c r="H747" s="32">
        <f>if(A746&lt;=Dados!$E$3,H746+Dados!$E$6*H746*(Dados!$E$2-H746)/(Dados!$E$3*Dados!$E$2),H746+Dados!$E$6*(H746-INDIRECT(ADDRESS(IF(A746&lt;=Dados!$E$3,1,A746-Dados!$E$3)+1,8)))*(Dados!$E$2-H746)/(Dados!$E$3*Dados!$E$2))</f>
        <v>138811.4675</v>
      </c>
      <c r="I747" s="35">
        <f t="shared" si="1"/>
        <v>70433511.02</v>
      </c>
      <c r="J747" s="36">
        <f t="shared" si="2"/>
        <v>1735404800</v>
      </c>
      <c r="K747" s="16">
        <f t="shared" si="5"/>
        <v>0.9595096884</v>
      </c>
    </row>
    <row r="748">
      <c r="A748" s="18">
        <v>747.0</v>
      </c>
      <c r="B748" s="30">
        <f>Dados!A749</f>
        <v>44664</v>
      </c>
      <c r="C748" s="9">
        <f>Dados!B749</f>
        <v>130472</v>
      </c>
      <c r="D748" s="31">
        <f t="shared" si="6"/>
        <v>53</v>
      </c>
      <c r="E748" s="32">
        <f>if(A748&lt;=Dados!$E$3,C748,C748- INDIRECT(ADDRESS(IF(A748&lt;=Dados!$E$3,1,A748-Dados!$E$3)+1,3)))</f>
        <v>1024</v>
      </c>
      <c r="F748" s="33">
        <f>Dados!$E$2-E748</f>
        <v>617100</v>
      </c>
      <c r="G748" s="34">
        <f>iferror(D749*Dados!$E$3*Dados!$E$2/(E748*F748),"Sem infectados!")</f>
        <v>0.6710335263</v>
      </c>
      <c r="H748" s="32">
        <f>if(A747&lt;=Dados!$E$3,H747+Dados!$E$6*H747*(Dados!$E$2-H747)/(Dados!$E$3*Dados!$E$2),H747+Dados!$E$6*(H747-INDIRECT(ADDRESS(IF(A747&lt;=Dados!$E$3,1,A747-Dados!$E$3)+1,8)))*(Dados!$E$2-H747)/(Dados!$E$3*Dados!$E$2))</f>
        <v>138823.6485</v>
      </c>
      <c r="I748" s="35">
        <f t="shared" si="1"/>
        <v>69750032.03</v>
      </c>
      <c r="J748" s="36">
        <f t="shared" si="2"/>
        <v>1739823377</v>
      </c>
      <c r="K748" s="16">
        <f t="shared" si="5"/>
        <v>0.9540671183</v>
      </c>
    </row>
    <row r="749">
      <c r="A749" s="18">
        <v>748.0</v>
      </c>
      <c r="B749" s="30">
        <f>Dados!A750</f>
        <v>44665</v>
      </c>
      <c r="C749" s="9">
        <f>Dados!B750</f>
        <v>130521</v>
      </c>
      <c r="D749" s="31">
        <f t="shared" si="6"/>
        <v>49</v>
      </c>
      <c r="E749" s="32">
        <f>if(A749&lt;=Dados!$E$3,C749,C749- INDIRECT(ADDRESS(IF(A749&lt;=Dados!$E$3,1,A749-Dados!$E$3)+1,3)))</f>
        <v>1006</v>
      </c>
      <c r="F749" s="33">
        <f>Dados!$E$2-E749</f>
        <v>617118</v>
      </c>
      <c r="G749" s="34">
        <f>iferror(D750*Dados!$E$3*Dados!$E$2/(E749*F749),"Sem infectados!")</f>
        <v>0</v>
      </c>
      <c r="H749" s="32">
        <f>if(A748&lt;=Dados!$E$3,H748+Dados!$E$6*H748*(Dados!$E$2-H748)/(Dados!$E$3*Dados!$E$2),H748+Dados!$E$6*(H748-INDIRECT(ADDRESS(IF(A748&lt;=Dados!$E$3,1,A748-Dados!$E$3)+1,8)))*(Dados!$E$2-H748)/(Dados!$E$3*Dados!$E$2))</f>
        <v>138835.6243</v>
      </c>
      <c r="I749" s="35">
        <f t="shared" si="1"/>
        <v>69132977.25</v>
      </c>
      <c r="J749" s="36">
        <f t="shared" si="2"/>
        <v>1743913475</v>
      </c>
      <c r="K749" s="16">
        <f t="shared" si="5"/>
        <v>0.9242942298</v>
      </c>
    </row>
    <row r="750">
      <c r="A750" s="18">
        <v>749.0</v>
      </c>
      <c r="B750" s="30">
        <f>Dados!A751</f>
        <v>44666</v>
      </c>
      <c r="C750" s="9">
        <f>Dados!B751</f>
        <v>130521</v>
      </c>
      <c r="D750" s="31">
        <f t="shared" si="6"/>
        <v>0</v>
      </c>
      <c r="E750" s="32">
        <f>if(A750&lt;=Dados!$E$3,C750,C750- INDIRECT(ADDRESS(IF(A750&lt;=Dados!$E$3,1,A750-Dados!$E$3)+1,3)))</f>
        <v>928</v>
      </c>
      <c r="F750" s="33">
        <f>Dados!$E$2-E750</f>
        <v>617196</v>
      </c>
      <c r="G750" s="34">
        <f>iferror(D751*Dados!$E$3*Dados!$E$2/(E750*F750),"Sem infectados!")</f>
        <v>0</v>
      </c>
      <c r="H750" s="32">
        <f>if(A749&lt;=Dados!$E$3,H749+Dados!$E$6*H749*(Dados!$E$2-H749)/(Dados!$E$3*Dados!$E$2),H749+Dados!$E$6*(H749-INDIRECT(ADDRESS(IF(A749&lt;=Dados!$E$3,1,A749-Dados!$E$3)+1,8)))*(Dados!$E$2-H749)/(Dados!$E$3*Dados!$E$2))</f>
        <v>138847.3984</v>
      </c>
      <c r="I750" s="35">
        <f t="shared" si="1"/>
        <v>69328911.14</v>
      </c>
      <c r="J750" s="36">
        <f t="shared" si="2"/>
        <v>1743913475</v>
      </c>
      <c r="K750" s="16">
        <f t="shared" si="5"/>
        <v>0.8919303704</v>
      </c>
    </row>
    <row r="751">
      <c r="A751" s="18">
        <v>750.0</v>
      </c>
      <c r="B751" s="30">
        <f>Dados!A752</f>
        <v>44667</v>
      </c>
      <c r="C751" s="9">
        <f>Dados!B752</f>
        <v>130521</v>
      </c>
      <c r="D751" s="31">
        <f t="shared" si="6"/>
        <v>0</v>
      </c>
      <c r="E751" s="32">
        <f>if(A751&lt;=Dados!$E$3,C751,C751- INDIRECT(ADDRESS(IF(A751&lt;=Dados!$E$3,1,A751-Dados!$E$3)+1,3)))</f>
        <v>928</v>
      </c>
      <c r="F751" s="33">
        <f>Dados!$E$2-E751</f>
        <v>617196</v>
      </c>
      <c r="G751" s="34">
        <f>iferror(D752*Dados!$E$3*Dados!$E$2/(E751*F751),"Sem infectados!")</f>
        <v>0</v>
      </c>
      <c r="H751" s="32">
        <f>if(A750&lt;=Dados!$E$3,H750+Dados!$E$6*H750*(Dados!$E$2-H750)/(Dados!$E$3*Dados!$E$2),H750+Dados!$E$6*(H750-INDIRECT(ADDRESS(IF(A750&lt;=Dados!$E$3,1,A750-Dados!$E$3)+1,8)))*(Dados!$E$2-H750)/(Dados!$E$3*Dados!$E$2))</f>
        <v>138858.9743</v>
      </c>
      <c r="I751" s="35">
        <f t="shared" si="1"/>
        <v>69521814.99</v>
      </c>
      <c r="J751" s="36">
        <f t="shared" si="2"/>
        <v>1743913475</v>
      </c>
      <c r="K751" s="16">
        <f t="shared" si="5"/>
        <v>0.864313119</v>
      </c>
    </row>
    <row r="752">
      <c r="A752" s="18">
        <v>751.0</v>
      </c>
      <c r="B752" s="30">
        <f>Dados!A753</f>
        <v>44668</v>
      </c>
      <c r="C752" s="9">
        <f>Dados!B753</f>
        <v>130521</v>
      </c>
      <c r="D752" s="31">
        <f t="shared" si="6"/>
        <v>0</v>
      </c>
      <c r="E752" s="32">
        <f>if(A752&lt;=Dados!$E$3,C752,C752- INDIRECT(ADDRESS(IF(A752&lt;=Dados!$E$3,1,A752-Dados!$E$3)+1,3)))</f>
        <v>928</v>
      </c>
      <c r="F752" s="33">
        <f>Dados!$E$2-E752</f>
        <v>617196</v>
      </c>
      <c r="G752" s="34">
        <f>iferror(D753*Dados!$E$3*Dados!$E$2/(E752*F752),"Sem infectados!")</f>
        <v>4.124727005</v>
      </c>
      <c r="H752" s="32">
        <f>if(A751&lt;=Dados!$E$3,H751+Dados!$E$6*H751*(Dados!$E$2-H751)/(Dados!$E$3*Dados!$E$2),H751+Dados!$E$6*(H751-INDIRECT(ADDRESS(IF(A751&lt;=Dados!$E$3,1,A751-Dados!$E$3)+1,8)))*(Dados!$E$2-H751)/(Dados!$E$3*Dados!$E$2))</f>
        <v>138870.3551</v>
      </c>
      <c r="I752" s="35">
        <f t="shared" si="1"/>
        <v>69711730.27</v>
      </c>
      <c r="J752" s="36">
        <f t="shared" si="2"/>
        <v>1743913475</v>
      </c>
      <c r="K752" s="16">
        <f t="shared" si="5"/>
        <v>1.001804019</v>
      </c>
    </row>
    <row r="753">
      <c r="A753" s="18">
        <v>752.0</v>
      </c>
      <c r="B753" s="30">
        <f>Dados!A754</f>
        <v>44669</v>
      </c>
      <c r="C753" s="9">
        <f>Dados!B754</f>
        <v>130794</v>
      </c>
      <c r="D753" s="31">
        <f t="shared" si="6"/>
        <v>273</v>
      </c>
      <c r="E753" s="32">
        <f>if(A753&lt;=Dados!$E$3,C753,C753- INDIRECT(ADDRESS(IF(A753&lt;=Dados!$E$3,1,A753-Dados!$E$3)+1,3)))</f>
        <v>896</v>
      </c>
      <c r="F753" s="33">
        <f>Dados!$E$2-E753</f>
        <v>617228</v>
      </c>
      <c r="G753" s="34">
        <f>iferror(D754*Dados!$E$3*Dados!$E$2/(E753*F753),"Sem infectados!")</f>
        <v>0.4694304617</v>
      </c>
      <c r="H753" s="32">
        <f>if(A752&lt;=Dados!$E$3,H752+Dados!$E$6*H752*(Dados!$E$2-H752)/(Dados!$E$3*Dados!$E$2),H752+Dados!$E$6*(H752-INDIRECT(ADDRESS(IF(A752&lt;=Dados!$E$3,1,A752-Dados!$E$3)+1,8)))*(Dados!$E$2-H752)/(Dados!$E$3*Dados!$E$2))</f>
        <v>138881.5441</v>
      </c>
      <c r="I753" s="35">
        <f t="shared" si="1"/>
        <v>65408369.96</v>
      </c>
      <c r="J753" s="36">
        <f t="shared" si="2"/>
        <v>1766789068</v>
      </c>
      <c r="K753" s="16">
        <f t="shared" si="5"/>
        <v>1.017451701</v>
      </c>
    </row>
    <row r="754">
      <c r="A754" s="18">
        <v>753.0</v>
      </c>
      <c r="B754" s="30">
        <f>Dados!A755</f>
        <v>44670</v>
      </c>
      <c r="C754" s="9">
        <f>Dados!B755</f>
        <v>130824</v>
      </c>
      <c r="D754" s="31">
        <f t="shared" si="6"/>
        <v>30</v>
      </c>
      <c r="E754" s="32">
        <f>if(A754&lt;=Dados!$E$3,C754,C754- INDIRECT(ADDRESS(IF(A754&lt;=Dados!$E$3,1,A754-Dados!$E$3)+1,3)))</f>
        <v>852</v>
      </c>
      <c r="F754" s="33">
        <f>Dados!$E$2-E754</f>
        <v>617272</v>
      </c>
      <c r="G754" s="34">
        <f>iferror(D755*Dados!$E$3*Dados!$E$2/(E754*F754),"Sem infectados!")</f>
        <v>1.02018553</v>
      </c>
      <c r="H754" s="32">
        <f>if(A753&lt;=Dados!$E$3,H753+Dados!$E$6*H753*(Dados!$E$2-H753)/(Dados!$E$3*Dados!$E$2),H753+Dados!$E$6*(H753-INDIRECT(ADDRESS(IF(A753&lt;=Dados!$E$3,1,A753-Dados!$E$3)+1,8)))*(Dados!$E$2-H753)/(Dados!$E$3*Dados!$E$2))</f>
        <v>138892.5446</v>
      </c>
      <c r="I754" s="35">
        <f t="shared" si="1"/>
        <v>65101412.03</v>
      </c>
      <c r="J754" s="36">
        <f t="shared" si="2"/>
        <v>1769311959</v>
      </c>
      <c r="K754" s="16">
        <f t="shared" si="5"/>
        <v>0.8359070113</v>
      </c>
    </row>
    <row r="755">
      <c r="A755" s="18">
        <v>754.0</v>
      </c>
      <c r="B755" s="30">
        <f>Dados!A756</f>
        <v>44671</v>
      </c>
      <c r="C755" s="9">
        <f>Dados!B756</f>
        <v>130886</v>
      </c>
      <c r="D755" s="31">
        <f t="shared" si="6"/>
        <v>62</v>
      </c>
      <c r="E755" s="32">
        <f>if(A755&lt;=Dados!$E$3,C755,C755- INDIRECT(ADDRESS(IF(A755&lt;=Dados!$E$3,1,A755-Dados!$E$3)+1,3)))</f>
        <v>873</v>
      </c>
      <c r="F755" s="33">
        <f>Dados!$E$2-E755</f>
        <v>617251</v>
      </c>
      <c r="G755" s="34">
        <f>iferror(D756*Dados!$E$3*Dados!$E$2/(E755*F755),"Sem infectados!")</f>
        <v>0</v>
      </c>
      <c r="H755" s="32">
        <f>if(A754&lt;=Dados!$E$3,H754+Dados!$E$6*H754*(Dados!$E$2-H754)/(Dados!$E$3*Dados!$E$2),H754+Dados!$E$6*(H754-INDIRECT(ADDRESS(IF(A754&lt;=Dados!$E$3,1,A754-Dados!$E$3)+1,8)))*(Dados!$E$2-H754)/(Dados!$E$3*Dados!$E$2))</f>
        <v>138903.3597</v>
      </c>
      <c r="I755" s="35">
        <f t="shared" si="1"/>
        <v>64278056.06</v>
      </c>
      <c r="J755" s="36">
        <f t="shared" si="2"/>
        <v>1774531639</v>
      </c>
      <c r="K755" s="16">
        <f t="shared" si="5"/>
        <v>0.8055691592</v>
      </c>
    </row>
    <row r="756">
      <c r="A756" s="18">
        <v>755.0</v>
      </c>
      <c r="B756" s="30">
        <f>Dados!A757</f>
        <v>44672</v>
      </c>
      <c r="C756" s="9">
        <f>Dados!B757</f>
        <v>130886</v>
      </c>
      <c r="D756" s="31">
        <f t="shared" si="6"/>
        <v>0</v>
      </c>
      <c r="E756" s="32">
        <f>if(A756&lt;=Dados!$E$3,C756,C756- INDIRECT(ADDRESS(IF(A756&lt;=Dados!$E$3,1,A756-Dados!$E$3)+1,3)))</f>
        <v>845</v>
      </c>
      <c r="F756" s="33">
        <f>Dados!$E$2-E756</f>
        <v>617279</v>
      </c>
      <c r="G756" s="34">
        <f>iferror(D757*Dados!$E$3*Dados!$E$2/(E756*F756),"Sem infectados!")</f>
        <v>0</v>
      </c>
      <c r="H756" s="32">
        <f>if(A755&lt;=Dados!$E$3,H755+Dados!$E$6*H755*(Dados!$E$2-H755)/(Dados!$E$3*Dados!$E$2),H755+Dados!$E$6*(H755-INDIRECT(ADDRESS(IF(A755&lt;=Dados!$E$3,1,A755-Dados!$E$3)+1,8)))*(Dados!$E$2-H755)/(Dados!$E$3*Dados!$E$2))</f>
        <v>138913.9924</v>
      </c>
      <c r="I756" s="35">
        <f t="shared" si="1"/>
        <v>64448662.23</v>
      </c>
      <c r="J756" s="36">
        <f t="shared" si="2"/>
        <v>1774531639</v>
      </c>
      <c r="K756" s="16">
        <f t="shared" si="5"/>
        <v>0.7875765458</v>
      </c>
    </row>
    <row r="757">
      <c r="A757" s="18">
        <v>756.0</v>
      </c>
      <c r="B757" s="30">
        <f>Dados!A758</f>
        <v>44673</v>
      </c>
      <c r="C757" s="9">
        <f>Dados!B758</f>
        <v>130886</v>
      </c>
      <c r="D757" s="31">
        <f t="shared" si="6"/>
        <v>0</v>
      </c>
      <c r="E757" s="32">
        <f>if(A757&lt;=Dados!$E$3,C757,C757- INDIRECT(ADDRESS(IF(A757&lt;=Dados!$E$3,1,A757-Dados!$E$3)+1,3)))</f>
        <v>845</v>
      </c>
      <c r="F757" s="33">
        <f>Dados!$E$2-E757</f>
        <v>617279</v>
      </c>
      <c r="G757" s="34">
        <f>iferror(D758*Dados!$E$3*Dados!$E$2/(E757*F757),"Sem infectados!")</f>
        <v>0</v>
      </c>
      <c r="H757" s="32">
        <f>if(A756&lt;=Dados!$E$3,H756+Dados!$E$6*H756*(Dados!$E$2-H756)/(Dados!$E$3*Dados!$E$2),H756+Dados!$E$6*(H756-INDIRECT(ADDRESS(IF(A756&lt;=Dados!$E$3,1,A756-Dados!$E$3)+1,8)))*(Dados!$E$2-H756)/(Dados!$E$3*Dados!$E$2))</f>
        <v>138924.4459</v>
      </c>
      <c r="I757" s="35">
        <f t="shared" si="1"/>
        <v>64616612.33</v>
      </c>
      <c r="J757" s="36">
        <f t="shared" si="2"/>
        <v>1774531639</v>
      </c>
      <c r="K757" s="16">
        <f t="shared" si="5"/>
        <v>0.7674699062</v>
      </c>
    </row>
    <row r="758">
      <c r="A758" s="18">
        <v>757.0</v>
      </c>
      <c r="B758" s="30">
        <f>Dados!A759</f>
        <v>44674</v>
      </c>
      <c r="C758" s="9">
        <f>Dados!B759</f>
        <v>130886</v>
      </c>
      <c r="D758" s="31">
        <f t="shared" si="6"/>
        <v>0</v>
      </c>
      <c r="E758" s="32">
        <f>if(A758&lt;=Dados!$E$3,C758,C758- INDIRECT(ADDRESS(IF(A758&lt;=Dados!$E$3,1,A758-Dados!$E$3)+1,3)))</f>
        <v>845</v>
      </c>
      <c r="F758" s="33">
        <f>Dados!$E$2-E758</f>
        <v>617279</v>
      </c>
      <c r="G758" s="34">
        <f>iferror(D759*Dados!$E$3*Dados!$E$2/(E758*F758),"Sem infectados!")</f>
        <v>0</v>
      </c>
      <c r="H758" s="32">
        <f>if(A757&lt;=Dados!$E$3,H757+Dados!$E$6*H757*(Dados!$E$2-H757)/(Dados!$E$3*Dados!$E$2),H757+Dados!$E$6*(H757-INDIRECT(ADDRESS(IF(A757&lt;=Dados!$E$3,1,A757-Dados!$E$3)+1,8)))*(Dados!$E$2-H757)/(Dados!$E$3*Dados!$E$2))</f>
        <v>138934.7231</v>
      </c>
      <c r="I758" s="35">
        <f t="shared" si="1"/>
        <v>64781943.35</v>
      </c>
      <c r="J758" s="36">
        <f t="shared" si="2"/>
        <v>1774531639</v>
      </c>
      <c r="K758" s="16">
        <f t="shared" si="5"/>
        <v>0.7531144349</v>
      </c>
    </row>
    <row r="759">
      <c r="A759" s="18">
        <v>758.0</v>
      </c>
      <c r="B759" s="30">
        <f>Dados!A760</f>
        <v>44675</v>
      </c>
      <c r="C759" s="9">
        <f>Dados!B760</f>
        <v>130886</v>
      </c>
      <c r="D759" s="31">
        <f t="shared" si="6"/>
        <v>0</v>
      </c>
      <c r="E759" s="32">
        <f>if(A759&lt;=Dados!$E$3,C759,C759- INDIRECT(ADDRESS(IF(A759&lt;=Dados!$E$3,1,A759-Dados!$E$3)+1,3)))</f>
        <v>845</v>
      </c>
      <c r="F759" s="33">
        <f>Dados!$E$2-E759</f>
        <v>617279</v>
      </c>
      <c r="G759" s="34">
        <f>iferror(D760*Dados!$E$3*Dados!$E$2/(E759*F759),"Sem infectados!")</f>
        <v>7.847414117</v>
      </c>
      <c r="H759" s="32">
        <f>if(A758&lt;=Dados!$E$3,H758+Dados!$E$6*H758*(Dados!$E$2-H758)/(Dados!$E$3*Dados!$E$2),H758+Dados!$E$6*(H758-INDIRECT(ADDRESS(IF(A758&lt;=Dados!$E$3,1,A758-Dados!$E$3)+1,8)))*(Dados!$E$2-H758)/(Dados!$E$3*Dados!$E$2))</f>
        <v>138944.827</v>
      </c>
      <c r="I759" s="35">
        <f t="shared" si="1"/>
        <v>64944691.91</v>
      </c>
      <c r="J759" s="36">
        <f t="shared" si="2"/>
        <v>1774531639</v>
      </c>
      <c r="K759" s="16">
        <f t="shared" si="5"/>
        <v>1.014694905</v>
      </c>
    </row>
    <row r="760">
      <c r="A760" s="18">
        <v>759.0</v>
      </c>
      <c r="B760" s="30">
        <f>Dados!A761</f>
        <v>44676</v>
      </c>
      <c r="C760" s="9">
        <f>Dados!B761</f>
        <v>131359</v>
      </c>
      <c r="D760" s="31">
        <f t="shared" si="6"/>
        <v>473</v>
      </c>
      <c r="E760" s="32">
        <f>if(A760&lt;=Dados!$E$3,C760,C760- INDIRECT(ADDRESS(IF(A760&lt;=Dados!$E$3,1,A760-Dados!$E$3)+1,3)))</f>
        <v>1000</v>
      </c>
      <c r="F760" s="33">
        <f>Dados!$E$2-E760</f>
        <v>617124</v>
      </c>
      <c r="G760" s="34">
        <f>iferror(D761*Dados!$E$3*Dados!$E$2/(E760*F760),"Sem infectados!")</f>
        <v>1.444336645</v>
      </c>
      <c r="H760" s="32">
        <f>if(A759&lt;=Dados!$E$3,H759+Dados!$E$6*H759*(Dados!$E$2-H759)/(Dados!$E$3*Dados!$E$2),H759+Dados!$E$6*(H759-INDIRECT(ADDRESS(IF(A759&lt;=Dados!$E$3,1,A759-Dados!$E$3)+1,8)))*(Dados!$E$2-H759)/(Dados!$E$3*Dados!$E$2))</f>
        <v>138954.7604</v>
      </c>
      <c r="I760" s="35">
        <f t="shared" si="1"/>
        <v>57695575.95</v>
      </c>
      <c r="J760" s="36">
        <f t="shared" si="2"/>
        <v>1814605798</v>
      </c>
      <c r="K760" s="16">
        <f t="shared" si="5"/>
        <v>1.06283946</v>
      </c>
    </row>
    <row r="761">
      <c r="A761" s="18">
        <v>760.0</v>
      </c>
      <c r="B761" s="30">
        <f>Dados!A762</f>
        <v>44677</v>
      </c>
      <c r="C761" s="9">
        <f>Dados!B762</f>
        <v>131462</v>
      </c>
      <c r="D761" s="31">
        <f t="shared" si="6"/>
        <v>103</v>
      </c>
      <c r="E761" s="32">
        <f>if(A761&lt;=Dados!$E$3,C761,C761- INDIRECT(ADDRESS(IF(A761&lt;=Dados!$E$3,1,A761-Dados!$E$3)+1,3)))</f>
        <v>1043</v>
      </c>
      <c r="F761" s="33">
        <f>Dados!$E$2-E761</f>
        <v>617081</v>
      </c>
      <c r="G761" s="34">
        <f>iferror(D762*Dados!$E$3*Dados!$E$2/(E761*F761),"Sem infectados!")</f>
        <v>0.8605124001</v>
      </c>
      <c r="H761" s="32">
        <f>if(A760&lt;=Dados!$E$3,H760+Dados!$E$6*H760*(Dados!$E$2-H760)/(Dados!$E$3*Dados!$E$2),H760+Dados!$E$6*(H760-INDIRECT(ADDRESS(IF(A760&lt;=Dados!$E$3,1,A760-Dados!$E$3)+1,8)))*(Dados!$E$2-H760)/(Dados!$E$3*Dados!$E$2))</f>
        <v>138964.5262</v>
      </c>
      <c r="I761" s="35">
        <f t="shared" si="1"/>
        <v>56287900.11</v>
      </c>
      <c r="J761" s="36">
        <f t="shared" si="2"/>
        <v>1823391634</v>
      </c>
      <c r="K761" s="16">
        <f t="shared" si="5"/>
        <v>0.9427471679</v>
      </c>
    </row>
    <row r="762">
      <c r="A762" s="18">
        <v>761.0</v>
      </c>
      <c r="B762" s="30">
        <f>Dados!A763</f>
        <v>44678</v>
      </c>
      <c r="C762" s="9">
        <f>Dados!B763</f>
        <v>131526</v>
      </c>
      <c r="D762" s="31">
        <f t="shared" si="6"/>
        <v>64</v>
      </c>
      <c r="E762" s="32">
        <f>if(A762&lt;=Dados!$E$3,C762,C762- INDIRECT(ADDRESS(IF(A762&lt;=Dados!$E$3,1,A762-Dados!$E$3)+1,3)))</f>
        <v>1054</v>
      </c>
      <c r="F762" s="33">
        <f>Dados!$E$2-E762</f>
        <v>617070</v>
      </c>
      <c r="G762" s="34">
        <f>iferror(D763*Dados!$E$3*Dados!$E$2/(E762*F762),"Sem infectados!")</f>
        <v>1.051128205</v>
      </c>
      <c r="H762" s="32">
        <f>if(A761&lt;=Dados!$E$3,H761+Dados!$E$6*H761*(Dados!$E$2-H761)/(Dados!$E$3*Dados!$E$2),H761+Dados!$E$6*(H761-INDIRECT(ADDRESS(IF(A761&lt;=Dados!$E$3,1,A761-Dados!$E$3)+1,8)))*(Dados!$E$2-H761)/(Dados!$E$3*Dados!$E$2))</f>
        <v>138974.1273</v>
      </c>
      <c r="I762" s="35">
        <f t="shared" si="1"/>
        <v>55474600.69</v>
      </c>
      <c r="J762" s="36">
        <f t="shared" si="2"/>
        <v>1828861482</v>
      </c>
      <c r="K762" s="16">
        <f t="shared" si="5"/>
        <v>0.9558326491</v>
      </c>
    </row>
    <row r="763">
      <c r="A763" s="18">
        <v>762.0</v>
      </c>
      <c r="B763" s="30">
        <f>Dados!A764</f>
        <v>44679</v>
      </c>
      <c r="C763" s="9">
        <f>Dados!B764</f>
        <v>131605</v>
      </c>
      <c r="D763" s="31">
        <f t="shared" si="6"/>
        <v>79</v>
      </c>
      <c r="E763" s="32">
        <f>if(A763&lt;=Dados!$E$3,C763,C763- INDIRECT(ADDRESS(IF(A763&lt;=Dados!$E$3,1,A763-Dados!$E$3)+1,3)))</f>
        <v>1084</v>
      </c>
      <c r="F763" s="33">
        <f>Dados!$E$2-E763</f>
        <v>617040</v>
      </c>
      <c r="G763" s="34">
        <f>iferror(D764*Dados!$E$3*Dados!$E$2/(E763*F763),"Sem infectados!")</f>
        <v>0.6339530878</v>
      </c>
      <c r="H763" s="32">
        <f>if(A762&lt;=Dados!$E$3,H762+Dados!$E$6*H762*(Dados!$E$2-H762)/(Dados!$E$3*Dados!$E$2),H762+Dados!$E$6*(H762-INDIRECT(ADDRESS(IF(A762&lt;=Dados!$E$3,1,A762-Dados!$E$3)+1,8)))*(Dados!$E$2-H762)/(Dados!$E$3*Dados!$E$2))</f>
        <v>138983.5664</v>
      </c>
      <c r="I763" s="35">
        <f t="shared" si="1"/>
        <v>54443241.94</v>
      </c>
      <c r="J763" s="36">
        <f t="shared" si="2"/>
        <v>1835624623</v>
      </c>
      <c r="K763" s="16">
        <f t="shared" si="5"/>
        <v>0.9561801084</v>
      </c>
    </row>
    <row r="764">
      <c r="A764" s="18">
        <v>763.0</v>
      </c>
      <c r="B764" s="30">
        <f>Dados!A765</f>
        <v>44680</v>
      </c>
      <c r="C764" s="9">
        <f>Dados!B765</f>
        <v>131654</v>
      </c>
      <c r="D764" s="31">
        <f t="shared" si="6"/>
        <v>49</v>
      </c>
      <c r="E764" s="32">
        <f>if(A764&lt;=Dados!$E$3,C764,C764- INDIRECT(ADDRESS(IF(A764&lt;=Dados!$E$3,1,A764-Dados!$E$3)+1,3)))</f>
        <v>1133</v>
      </c>
      <c r="F764" s="33">
        <f>Dados!$E$2-E764</f>
        <v>616991</v>
      </c>
      <c r="G764" s="34">
        <f>iferror(D765*Dados!$E$3*Dados!$E$2/(E764*F764),"Sem infectados!")</f>
        <v>0</v>
      </c>
      <c r="H764" s="32">
        <f>if(A763&lt;=Dados!$E$3,H763+Dados!$E$6*H763*(Dados!$E$2-H763)/(Dados!$E$3*Dados!$E$2),H763+Dados!$E$6*(H763-INDIRECT(ADDRESS(IF(A763&lt;=Dados!$E$3,1,A763-Dados!$E$3)+1,8)))*(Dados!$E$2-H763)/(Dados!$E$3*Dados!$E$2))</f>
        <v>138992.8461</v>
      </c>
      <c r="I764" s="35">
        <f t="shared" si="1"/>
        <v>53858662.68</v>
      </c>
      <c r="J764" s="36">
        <f t="shared" si="2"/>
        <v>1839825755</v>
      </c>
      <c r="K764" s="16">
        <f t="shared" si="5"/>
        <v>0.9369473874</v>
      </c>
    </row>
    <row r="765">
      <c r="A765" s="18">
        <v>764.0</v>
      </c>
      <c r="B765" s="30">
        <f>Dados!A766</f>
        <v>44681</v>
      </c>
      <c r="C765" s="9">
        <f>Dados!B766</f>
        <v>131654</v>
      </c>
      <c r="D765" s="31">
        <f t="shared" si="6"/>
        <v>0</v>
      </c>
      <c r="E765" s="32">
        <f>if(A765&lt;=Dados!$E$3,C765,C765- INDIRECT(ADDRESS(IF(A765&lt;=Dados!$E$3,1,A765-Dados!$E$3)+1,3)))</f>
        <v>1133</v>
      </c>
      <c r="F765" s="33">
        <f>Dados!$E$2-E765</f>
        <v>616991</v>
      </c>
      <c r="G765" s="34">
        <f>iferror(D766*Dados!$E$3*Dados!$E$2/(E765*F765),"Sem infectados!")</f>
        <v>0</v>
      </c>
      <c r="H765" s="32">
        <f>if(A764&lt;=Dados!$E$3,H764+Dados!$E$6*H764*(Dados!$E$2-H764)/(Dados!$E$3*Dados!$E$2),H764+Dados!$E$6*(H764-INDIRECT(ADDRESS(IF(A764&lt;=Dados!$E$3,1,A764-Dados!$E$3)+1,8)))*(Dados!$E$2-H764)/(Dados!$E$3*Dados!$E$2))</f>
        <v>139001.9693</v>
      </c>
      <c r="I765" s="35">
        <f t="shared" si="1"/>
        <v>53992652.17</v>
      </c>
      <c r="J765" s="36">
        <f t="shared" si="2"/>
        <v>1839825755</v>
      </c>
      <c r="K765" s="16">
        <f t="shared" si="5"/>
        <v>0.91425153</v>
      </c>
    </row>
    <row r="766">
      <c r="A766" s="18">
        <v>765.0</v>
      </c>
      <c r="B766" s="30">
        <f>Dados!A767</f>
        <v>44682</v>
      </c>
      <c r="C766" s="9">
        <f>Dados!B767</f>
        <v>131654</v>
      </c>
      <c r="D766" s="31">
        <f t="shared" si="6"/>
        <v>0</v>
      </c>
      <c r="E766" s="32">
        <f>if(A766&lt;=Dados!$E$3,C766,C766- INDIRECT(ADDRESS(IF(A766&lt;=Dados!$E$3,1,A766-Dados!$E$3)+1,3)))</f>
        <v>1133</v>
      </c>
      <c r="F766" s="33">
        <f>Dados!$E$2-E766</f>
        <v>616991</v>
      </c>
      <c r="G766" s="34">
        <f>iferror(D767*Dados!$E$3*Dados!$E$2/(E766*F766),"Sem infectados!")</f>
        <v>2.352060584</v>
      </c>
      <c r="H766" s="32">
        <f>if(A765&lt;=Dados!$E$3,H765+Dados!$E$6*H765*(Dados!$E$2-H765)/(Dados!$E$3*Dados!$E$2),H765+Dados!$E$6*(H765-INDIRECT(ADDRESS(IF(A765&lt;=Dados!$E$3,1,A765-Dados!$E$3)+1,8)))*(Dados!$E$2-H765)/(Dados!$E$3*Dados!$E$2))</f>
        <v>139010.9384</v>
      </c>
      <c r="I766" s="35">
        <f t="shared" si="1"/>
        <v>54124541.93</v>
      </c>
      <c r="J766" s="36">
        <f t="shared" si="2"/>
        <v>1839825755</v>
      </c>
      <c r="K766" s="16">
        <f t="shared" si="5"/>
        <v>0.9926535495</v>
      </c>
    </row>
    <row r="767">
      <c r="A767" s="18">
        <v>766.0</v>
      </c>
      <c r="B767" s="30">
        <f>Dados!A768</f>
        <v>44683</v>
      </c>
      <c r="C767" s="9">
        <f>Dados!B768</f>
        <v>131844</v>
      </c>
      <c r="D767" s="31">
        <f t="shared" si="6"/>
        <v>190</v>
      </c>
      <c r="E767" s="32">
        <f>if(A767&lt;=Dados!$E$3,C767,C767- INDIRECT(ADDRESS(IF(A767&lt;=Dados!$E$3,1,A767-Dados!$E$3)+1,3)))</f>
        <v>1050</v>
      </c>
      <c r="F767" s="33">
        <f>Dados!$E$2-E767</f>
        <v>617074</v>
      </c>
      <c r="G767" s="34">
        <f>iferror(D768*Dados!$E$3*Dados!$E$2/(E767*F767),"Sem infectados!")</f>
        <v>0.9349214735</v>
      </c>
      <c r="H767" s="32">
        <f>if(A766&lt;=Dados!$E$3,H766+Dados!$E$6*H766*(Dados!$E$2-H766)/(Dados!$E$3*Dados!$E$2),H766+Dados!$E$6*(H766-INDIRECT(ADDRESS(IF(A766&lt;=Dados!$E$3,1,A766-Dados!$E$3)+1,8)))*(Dados!$E$2-H766)/(Dados!$E$3*Dados!$E$2))</f>
        <v>139019.756</v>
      </c>
      <c r="I767" s="35">
        <f t="shared" si="1"/>
        <v>51491474.41</v>
      </c>
      <c r="J767" s="36">
        <f t="shared" si="2"/>
        <v>1856161267</v>
      </c>
      <c r="K767" s="16">
        <f t="shared" si="5"/>
        <v>1.023817599</v>
      </c>
    </row>
    <row r="768">
      <c r="A768" s="18">
        <v>767.0</v>
      </c>
      <c r="B768" s="30">
        <f>Dados!A769</f>
        <v>44684</v>
      </c>
      <c r="C768" s="9">
        <f>Dados!B769</f>
        <v>131914</v>
      </c>
      <c r="D768" s="31">
        <f t="shared" si="6"/>
        <v>70</v>
      </c>
      <c r="E768" s="32">
        <f>if(A768&lt;=Dados!$E$3,C768,C768- INDIRECT(ADDRESS(IF(A768&lt;=Dados!$E$3,1,A768-Dados!$E$3)+1,3)))</f>
        <v>1090</v>
      </c>
      <c r="F768" s="33">
        <f>Dados!$E$2-E768</f>
        <v>617034</v>
      </c>
      <c r="G768" s="34">
        <f>iferror(D769*Dados!$E$3*Dados!$E$2/(E768*F768),"Sem infectados!")</f>
        <v>1.145138604</v>
      </c>
      <c r="H768" s="32">
        <f>if(A767&lt;=Dados!$E$3,H767+Dados!$E$6*H767*(Dados!$E$2-H767)/(Dados!$E$3*Dados!$E$2),H767+Dados!$E$6*(H767-INDIRECT(ADDRESS(IF(A767&lt;=Dados!$E$3,1,A767-Dados!$E$3)+1,8)))*(Dados!$E$2-H767)/(Dados!$E$3*Dados!$E$2))</f>
        <v>139028.4248</v>
      </c>
      <c r="I768" s="35">
        <f t="shared" si="1"/>
        <v>50615039.99</v>
      </c>
      <c r="J768" s="36">
        <f t="shared" si="2"/>
        <v>1862197814</v>
      </c>
      <c r="K768" s="16">
        <f t="shared" si="5"/>
        <v>0.9735166441</v>
      </c>
    </row>
    <row r="769">
      <c r="A769" s="18">
        <v>768.0</v>
      </c>
      <c r="B769" s="30">
        <f>Dados!A770</f>
        <v>44685</v>
      </c>
      <c r="C769" s="9">
        <f>Dados!B770</f>
        <v>132003</v>
      </c>
      <c r="D769" s="31">
        <f t="shared" si="6"/>
        <v>89</v>
      </c>
      <c r="E769" s="32">
        <f>if(A769&lt;=Dados!$E$3,C769,C769- INDIRECT(ADDRESS(IF(A769&lt;=Dados!$E$3,1,A769-Dados!$E$3)+1,3)))</f>
        <v>1117</v>
      </c>
      <c r="F769" s="33">
        <f>Dados!$E$2-E769</f>
        <v>617007</v>
      </c>
      <c r="G769" s="34">
        <f>iferror(D770*Dados!$E$3*Dados!$E$2/(E769*F769),"Sem infectados!")</f>
        <v>0.7784882594</v>
      </c>
      <c r="H769" s="32">
        <f>if(A768&lt;=Dados!$E$3,H768+Dados!$E$6*H768*(Dados!$E$2-H768)/(Dados!$E$3*Dados!$E$2),H768+Dados!$E$6*(H768-INDIRECT(ADDRESS(IF(A768&lt;=Dados!$E$3,1,A768-Dados!$E$3)+1,8)))*(Dados!$E$2-H768)/(Dados!$E$3*Dados!$E$2))</f>
        <v>139036.9471</v>
      </c>
      <c r="I769" s="35">
        <f t="shared" si="1"/>
        <v>49476412.48</v>
      </c>
      <c r="J769" s="36">
        <f t="shared" si="2"/>
        <v>1869887002</v>
      </c>
      <c r="K769" s="16">
        <f t="shared" si="5"/>
        <v>0.9738489498</v>
      </c>
    </row>
    <row r="770">
      <c r="A770" s="18">
        <v>769.0</v>
      </c>
      <c r="B770" s="30">
        <f>Dados!A771</f>
        <v>44686</v>
      </c>
      <c r="C770" s="9">
        <f>Dados!B771</f>
        <v>132065</v>
      </c>
      <c r="D770" s="31">
        <f t="shared" si="6"/>
        <v>62</v>
      </c>
      <c r="E770" s="32">
        <f>if(A770&lt;=Dados!$E$3,C770,C770- INDIRECT(ADDRESS(IF(A770&lt;=Dados!$E$3,1,A770-Dados!$E$3)+1,3)))</f>
        <v>1179</v>
      </c>
      <c r="F770" s="33">
        <f>Dados!$E$2-E770</f>
        <v>616945</v>
      </c>
      <c r="G770" s="34">
        <f>iferror(D771*Dados!$E$3*Dados!$E$2/(E770*F770),"Sem infectados!")</f>
        <v>0.8209042022</v>
      </c>
      <c r="H770" s="32">
        <f>if(A769&lt;=Dados!$E$3,H769+Dados!$E$6*H769*(Dados!$E$2-H769)/(Dados!$E$3*Dados!$E$2),H769+Dados!$E$6*(H769-INDIRECT(ADDRESS(IF(A769&lt;=Dados!$E$3,1,A769-Dados!$E$3)+1,8)))*(Dados!$E$2-H769)/(Dados!$E$3*Dados!$E$2))</f>
        <v>139045.3256</v>
      </c>
      <c r="I770" s="35">
        <f t="shared" si="1"/>
        <v>48724945.01</v>
      </c>
      <c r="J770" s="36">
        <f t="shared" si="2"/>
        <v>1875252878</v>
      </c>
      <c r="K770" s="16">
        <f t="shared" si="5"/>
        <v>0.9867193218</v>
      </c>
    </row>
    <row r="771">
      <c r="A771" s="18">
        <v>770.0</v>
      </c>
      <c r="B771" s="30">
        <f>Dados!A772</f>
        <v>44687</v>
      </c>
      <c r="C771" s="9">
        <f>Dados!B772</f>
        <v>132134</v>
      </c>
      <c r="D771" s="31">
        <f t="shared" si="6"/>
        <v>69</v>
      </c>
      <c r="E771" s="32">
        <f>if(A771&lt;=Dados!$E$3,C771,C771- INDIRECT(ADDRESS(IF(A771&lt;=Dados!$E$3,1,A771-Dados!$E$3)+1,3)))</f>
        <v>1248</v>
      </c>
      <c r="F771" s="33">
        <f>Dados!$E$2-E771</f>
        <v>616876</v>
      </c>
      <c r="G771" s="34">
        <f>iferror(D772*Dados!$E$3*Dados!$E$2/(E771*F771),"Sem infectados!")</f>
        <v>0</v>
      </c>
      <c r="H771" s="32">
        <f>if(A770&lt;=Dados!$E$3,H770+Dados!$E$6*H770*(Dados!$E$2-H770)/(Dados!$E$3*Dados!$E$2),H770+Dados!$E$6*(H770-INDIRECT(ADDRESS(IF(A770&lt;=Dados!$E$3,1,A770-Dados!$E$3)+1,8)))*(Dados!$E$2-H770)/(Dados!$E$3*Dados!$E$2))</f>
        <v>139053.5625</v>
      </c>
      <c r="I771" s="35">
        <f t="shared" si="1"/>
        <v>47880344.53</v>
      </c>
      <c r="J771" s="36">
        <f t="shared" si="2"/>
        <v>1881233617</v>
      </c>
      <c r="K771" s="16">
        <f t="shared" si="5"/>
        <v>0.9766930332</v>
      </c>
    </row>
    <row r="772">
      <c r="A772" s="18">
        <v>771.0</v>
      </c>
      <c r="B772" s="30">
        <f>Dados!A773</f>
        <v>44688</v>
      </c>
      <c r="C772" s="9">
        <f>Dados!B773</f>
        <v>132134</v>
      </c>
      <c r="D772" s="31">
        <f t="shared" si="6"/>
        <v>0</v>
      </c>
      <c r="E772" s="32">
        <f>if(A772&lt;=Dados!$E$3,C772,C772- INDIRECT(ADDRESS(IF(A772&lt;=Dados!$E$3,1,A772-Dados!$E$3)+1,3)))</f>
        <v>1248</v>
      </c>
      <c r="F772" s="33">
        <f>Dados!$E$2-E772</f>
        <v>616876</v>
      </c>
      <c r="G772" s="34">
        <f>iferror(D773*Dados!$E$3*Dados!$E$2/(E772*F772),"Sem infectados!")</f>
        <v>0</v>
      </c>
      <c r="H772" s="32">
        <f>if(A771&lt;=Dados!$E$3,H771+Dados!$E$6*H771*(Dados!$E$2-H771)/(Dados!$E$3*Dados!$E$2),H771+Dados!$E$6*(H771-INDIRECT(ADDRESS(IF(A771&lt;=Dados!$E$3,1,A771-Dados!$E$3)+1,8)))*(Dados!$E$2-H771)/(Dados!$E$3*Dados!$E$2))</f>
        <v>139061.6602</v>
      </c>
      <c r="I772" s="35">
        <f t="shared" si="1"/>
        <v>47992475.57</v>
      </c>
      <c r="J772" s="36">
        <f t="shared" si="2"/>
        <v>1881233617</v>
      </c>
      <c r="K772" s="16">
        <f t="shared" si="5"/>
        <v>0.9766930332</v>
      </c>
    </row>
    <row r="773">
      <c r="A773" s="18">
        <v>772.0</v>
      </c>
      <c r="B773" s="30">
        <f>Dados!A774</f>
        <v>44689</v>
      </c>
      <c r="C773" s="9">
        <f>Dados!B774</f>
        <v>132134</v>
      </c>
      <c r="D773" s="31">
        <f t="shared" si="6"/>
        <v>0</v>
      </c>
      <c r="E773" s="32">
        <f>if(A773&lt;=Dados!$E$3,C773,C773- INDIRECT(ADDRESS(IF(A773&lt;=Dados!$E$3,1,A773-Dados!$E$3)+1,3)))</f>
        <v>1248</v>
      </c>
      <c r="F773" s="33">
        <f>Dados!$E$2-E773</f>
        <v>616876</v>
      </c>
      <c r="G773" s="34">
        <f>iferror(D774*Dados!$E$3*Dados!$E$2/(E773*F773),"Sem infectados!")</f>
        <v>2.765198354</v>
      </c>
      <c r="H773" s="32">
        <f>if(A772&lt;=Dados!$E$3,H772+Dados!$E$6*H772*(Dados!$E$2-H772)/(Dados!$E$3*Dados!$E$2),H772+Dados!$E$6*(H772-INDIRECT(ADDRESS(IF(A772&lt;=Dados!$E$3,1,A772-Dados!$E$3)+1,8)))*(Dados!$E$2-H772)/(Dados!$E$3*Dados!$E$2))</f>
        <v>139069.6211</v>
      </c>
      <c r="I773" s="35">
        <f t="shared" si="1"/>
        <v>48102839.83</v>
      </c>
      <c r="J773" s="36">
        <f t="shared" si="2"/>
        <v>1881233617</v>
      </c>
      <c r="K773" s="16">
        <f t="shared" si="5"/>
        <v>1.068866312</v>
      </c>
    </row>
    <row r="774">
      <c r="A774" s="18">
        <v>773.0</v>
      </c>
      <c r="B774" s="30">
        <f>Dados!A775</f>
        <v>44690</v>
      </c>
      <c r="C774" s="9">
        <f>Dados!B775</f>
        <v>132380</v>
      </c>
      <c r="D774" s="31">
        <f t="shared" si="6"/>
        <v>246</v>
      </c>
      <c r="E774" s="32">
        <f>if(A774&lt;=Dados!$E$3,C774,C774- INDIRECT(ADDRESS(IF(A774&lt;=Dados!$E$3,1,A774-Dados!$E$3)+1,3)))</f>
        <v>1021</v>
      </c>
      <c r="F774" s="33">
        <f>Dados!$E$2-E774</f>
        <v>617103</v>
      </c>
      <c r="G774" s="34">
        <f>iferror(D775*Dados!$E$3*Dados!$E$2/(E774*F774),"Sem infectados!")</f>
        <v>0.8103492861</v>
      </c>
      <c r="H774" s="32">
        <f>if(A773&lt;=Dados!$E$3,H773+Dados!$E$6*H773*(Dados!$E$2-H773)/(Dados!$E$3*Dados!$E$2),H773+Dados!$E$6*(H773-INDIRECT(ADDRESS(IF(A773&lt;=Dados!$E$3,1,A773-Dados!$E$3)+1,8)))*(Dados!$E$2-H773)/(Dados!$E$3*Dados!$E$2))</f>
        <v>139077.4475</v>
      </c>
      <c r="I774" s="35">
        <f t="shared" si="1"/>
        <v>44855802.52</v>
      </c>
      <c r="J774" s="36">
        <f t="shared" si="2"/>
        <v>1902633743</v>
      </c>
      <c r="K774" s="16">
        <f t="shared" si="5"/>
        <v>1.095877955</v>
      </c>
    </row>
    <row r="775">
      <c r="A775" s="18">
        <v>774.0</v>
      </c>
      <c r="B775" s="30">
        <f>Dados!A776</f>
        <v>44691</v>
      </c>
      <c r="C775" s="9">
        <f>Dados!B776</f>
        <v>132439</v>
      </c>
      <c r="D775" s="31">
        <f t="shared" si="6"/>
        <v>59</v>
      </c>
      <c r="E775" s="32">
        <f>if(A775&lt;=Dados!$E$3,C775,C775- INDIRECT(ADDRESS(IF(A775&lt;=Dados!$E$3,1,A775-Dados!$E$3)+1,3)))</f>
        <v>977</v>
      </c>
      <c r="F775" s="33">
        <f>Dados!$E$2-E775</f>
        <v>617147</v>
      </c>
      <c r="G775" s="34">
        <f>iferror(D776*Dados!$E$3*Dados!$E$2/(E775*F775),"Sem infectados!")</f>
        <v>0.717613269</v>
      </c>
      <c r="H775" s="32">
        <f>if(A774&lt;=Dados!$E$3,H774+Dados!$E$6*H774*(Dados!$E$2-H774)/(Dados!$E$3*Dados!$E$2),H774+Dados!$E$6*(H774-INDIRECT(ADDRESS(IF(A774&lt;=Dados!$E$3,1,A774-Dados!$E$3)+1,8)))*(Dados!$E$2-H774)/(Dados!$E$3*Dados!$E$2))</f>
        <v>139085.1416</v>
      </c>
      <c r="I775" s="35">
        <f t="shared" si="1"/>
        <v>44171197.8</v>
      </c>
      <c r="J775" s="36">
        <f t="shared" si="2"/>
        <v>1907784288</v>
      </c>
      <c r="K775" s="16">
        <f t="shared" si="5"/>
        <v>0.9983160091</v>
      </c>
    </row>
    <row r="776">
      <c r="A776" s="18">
        <v>775.0</v>
      </c>
      <c r="B776" s="30">
        <f>Dados!A777</f>
        <v>44692</v>
      </c>
      <c r="C776" s="9">
        <f>Dados!B777</f>
        <v>132489</v>
      </c>
      <c r="D776" s="31">
        <f t="shared" si="6"/>
        <v>50</v>
      </c>
      <c r="E776" s="32">
        <f>if(A776&lt;=Dados!$E$3,C776,C776- INDIRECT(ADDRESS(IF(A776&lt;=Dados!$E$3,1,A776-Dados!$E$3)+1,3)))</f>
        <v>963</v>
      </c>
      <c r="F776" s="33">
        <f>Dados!$E$2-E776</f>
        <v>617161</v>
      </c>
      <c r="G776" s="34">
        <f>iferror(D777*Dados!$E$3*Dados!$E$2/(E776*F776),"Sem infectados!")</f>
        <v>0.7571505191</v>
      </c>
      <c r="H776" s="32">
        <f>if(A775&lt;=Dados!$E$3,H775+Dados!$E$6*H775*(Dados!$E$2-H775)/(Dados!$E$3*Dados!$E$2),H775+Dados!$E$6*(H775-INDIRECT(ADDRESS(IF(A775&lt;=Dados!$E$3,1,A775-Dados!$E$3)+1,8)))*(Dados!$E$2-H775)/(Dados!$E$3*Dados!$E$2))</f>
        <v>139092.7056</v>
      </c>
      <c r="I776" s="35">
        <f t="shared" si="1"/>
        <v>43608928.11</v>
      </c>
      <c r="J776" s="36">
        <f t="shared" si="2"/>
        <v>1912154607</v>
      </c>
      <c r="K776" s="16">
        <f t="shared" si="5"/>
        <v>0.9971931938</v>
      </c>
    </row>
    <row r="777">
      <c r="A777" s="18">
        <v>776.0</v>
      </c>
      <c r="B777" s="30">
        <f>Dados!A778</f>
        <v>44693</v>
      </c>
      <c r="C777" s="9">
        <f>Dados!B778</f>
        <v>132541</v>
      </c>
      <c r="D777" s="31">
        <f t="shared" si="6"/>
        <v>52</v>
      </c>
      <c r="E777" s="32">
        <f>if(A777&lt;=Dados!$E$3,C777,C777- INDIRECT(ADDRESS(IF(A777&lt;=Dados!$E$3,1,A777-Dados!$E$3)+1,3)))</f>
        <v>936</v>
      </c>
      <c r="F777" s="33">
        <f>Dados!$E$2-E777</f>
        <v>617188</v>
      </c>
      <c r="G777" s="34">
        <f>iferror(D778*Dados!$E$3*Dados!$E$2/(E777*F777),"Sem infectados!")</f>
        <v>0.6890776302</v>
      </c>
      <c r="H777" s="32">
        <f>if(A776&lt;=Dados!$E$3,H776+Dados!$E$6*H776*(Dados!$E$2-H776)/(Dados!$E$3*Dados!$E$2),H776+Dados!$E$6*(H776-INDIRECT(ADDRESS(IF(A776&lt;=Dados!$E$3,1,A776-Dados!$E$3)+1,8)))*(Dados!$E$2-H776)/(Dados!$E$3*Dados!$E$2))</f>
        <v>139100.1418</v>
      </c>
      <c r="I777" s="35">
        <f t="shared" si="1"/>
        <v>43022341.59</v>
      </c>
      <c r="J777" s="36">
        <f t="shared" si="2"/>
        <v>1916705043</v>
      </c>
      <c r="K777" s="16">
        <f t="shared" si="5"/>
        <v>0.9964541053</v>
      </c>
    </row>
    <row r="778">
      <c r="A778" s="18">
        <v>777.0</v>
      </c>
      <c r="B778" s="30">
        <f>Dados!A779</f>
        <v>44694</v>
      </c>
      <c r="C778" s="9">
        <f>Dados!B779</f>
        <v>132587</v>
      </c>
      <c r="D778" s="31">
        <f t="shared" si="6"/>
        <v>46</v>
      </c>
      <c r="E778" s="32">
        <f>if(A778&lt;=Dados!$E$3,C778,C778- INDIRECT(ADDRESS(IF(A778&lt;=Dados!$E$3,1,A778-Dados!$E$3)+1,3)))</f>
        <v>933</v>
      </c>
      <c r="F778" s="33">
        <f>Dados!$E$2-E778</f>
        <v>617191</v>
      </c>
      <c r="G778" s="34">
        <f>iferror(D779*Dados!$E$3*Dados!$E$2/(E778*F778),"Sem infectados!")</f>
        <v>0</v>
      </c>
      <c r="H778" s="32">
        <f>if(A777&lt;=Dados!$E$3,H777+Dados!$E$6*H777*(Dados!$E$2-H777)/(Dados!$E$3*Dados!$E$2),H777+Dados!$E$6*(H777-INDIRECT(ADDRESS(IF(A777&lt;=Dados!$E$3,1,A777-Dados!$E$3)+1,8)))*(Dados!$E$2-H777)/(Dados!$E$3*Dados!$E$2))</f>
        <v>139107.4523</v>
      </c>
      <c r="I778" s="35">
        <f t="shared" si="1"/>
        <v>42516298.41</v>
      </c>
      <c r="J778" s="36">
        <f t="shared" si="2"/>
        <v>1920734936</v>
      </c>
      <c r="K778" s="16">
        <f t="shared" si="5"/>
        <v>0.9740863211</v>
      </c>
    </row>
    <row r="779">
      <c r="A779" s="18">
        <v>778.0</v>
      </c>
      <c r="B779" s="30">
        <f>Dados!A780</f>
        <v>44695</v>
      </c>
      <c r="C779" s="9">
        <f>Dados!B780</f>
        <v>132587</v>
      </c>
      <c r="D779" s="31">
        <f t="shared" si="6"/>
        <v>0</v>
      </c>
      <c r="E779" s="32">
        <f>if(A779&lt;=Dados!$E$3,C779,C779- INDIRECT(ADDRESS(IF(A779&lt;=Dados!$E$3,1,A779-Dados!$E$3)+1,3)))</f>
        <v>933</v>
      </c>
      <c r="F779" s="33">
        <f>Dados!$E$2-E779</f>
        <v>617191</v>
      </c>
      <c r="G779" s="34">
        <f>iferror(D780*Dados!$E$3*Dados!$E$2/(E779*F779),"Sem infectados!")</f>
        <v>0</v>
      </c>
      <c r="H779" s="32">
        <f>if(A778&lt;=Dados!$E$3,H778+Dados!$E$6*H778*(Dados!$E$2-H778)/(Dados!$E$3*Dados!$E$2),H778+Dados!$E$6*(H778-INDIRECT(ADDRESS(IF(A778&lt;=Dados!$E$3,1,A778-Dados!$E$3)+1,8)))*(Dados!$E$2-H778)/(Dados!$E$3*Dados!$E$2))</f>
        <v>139114.6392</v>
      </c>
      <c r="I779" s="35">
        <f t="shared" si="1"/>
        <v>42610073.48</v>
      </c>
      <c r="J779" s="36">
        <f t="shared" si="2"/>
        <v>1920734936</v>
      </c>
      <c r="K779" s="16">
        <f t="shared" si="5"/>
        <v>0.9740863211</v>
      </c>
    </row>
    <row r="780">
      <c r="A780" s="18">
        <v>779.0</v>
      </c>
      <c r="B780" s="30">
        <f>Dados!A781</f>
        <v>44696</v>
      </c>
      <c r="C780" s="9">
        <f>Dados!B781</f>
        <v>132587</v>
      </c>
      <c r="D780" s="31">
        <f t="shared" si="6"/>
        <v>0</v>
      </c>
      <c r="E780" s="32">
        <f>if(A780&lt;=Dados!$E$3,C780,C780- INDIRECT(ADDRESS(IF(A780&lt;=Dados!$E$3,1,A780-Dados!$E$3)+1,3)))</f>
        <v>933</v>
      </c>
      <c r="F780" s="33">
        <f>Dados!$E$2-E780</f>
        <v>617191</v>
      </c>
      <c r="G780" s="34">
        <f>iferror(D781*Dados!$E$3*Dados!$E$2/(E780*F780),"Sem infectados!")</f>
        <v>4.117683637</v>
      </c>
      <c r="H780" s="32">
        <f>if(A779&lt;=Dados!$E$3,H779+Dados!$E$6*H779*(Dados!$E$2-H779)/(Dados!$E$3*Dados!$E$2),H779+Dados!$E$6*(H779-INDIRECT(ADDRESS(IF(A779&lt;=Dados!$E$3,1,A779-Dados!$E$3)+1,8)))*(Dados!$E$2-H779)/(Dados!$E$3*Dados!$E$2))</f>
        <v>139121.7046</v>
      </c>
      <c r="I780" s="35">
        <f t="shared" si="1"/>
        <v>42702363.56</v>
      </c>
      <c r="J780" s="36">
        <f t="shared" si="2"/>
        <v>1920734936</v>
      </c>
      <c r="K780" s="16">
        <f t="shared" si="5"/>
        <v>1.111342442</v>
      </c>
    </row>
    <row r="781">
      <c r="A781" s="18">
        <v>780.0</v>
      </c>
      <c r="B781" s="30">
        <f>Dados!A782</f>
        <v>44697</v>
      </c>
      <c r="C781" s="9">
        <f>Dados!B782</f>
        <v>132861</v>
      </c>
      <c r="D781" s="31">
        <f t="shared" si="6"/>
        <v>274</v>
      </c>
      <c r="E781" s="32">
        <f>if(A781&lt;=Dados!$E$3,C781,C781- INDIRECT(ADDRESS(IF(A781&lt;=Dados!$E$3,1,A781-Dados!$E$3)+1,3)))</f>
        <v>1017</v>
      </c>
      <c r="F781" s="33">
        <f>Dados!$E$2-E781</f>
        <v>617107</v>
      </c>
      <c r="G781" s="34">
        <f>iferror(D782*Dados!$E$3*Dados!$E$2/(E781*F781),"Sem infectados!")</f>
        <v>0.6204899192</v>
      </c>
      <c r="H781" s="32">
        <f>if(A780&lt;=Dados!$E$3,H780+Dados!$E$6*H780*(Dados!$E$2-H780)/(Dados!$E$3*Dados!$E$2),H780+Dados!$E$6*(H780-INDIRECT(ADDRESS(IF(A780&lt;=Dados!$E$3,1,A780-Dados!$E$3)+1,8)))*(Dados!$E$2-H780)/(Dados!$E$3*Dados!$E$2))</f>
        <v>139128.6504</v>
      </c>
      <c r="I781" s="35">
        <f t="shared" si="1"/>
        <v>39283441.8</v>
      </c>
      <c r="J781" s="36">
        <f t="shared" si="2"/>
        <v>1944826765</v>
      </c>
      <c r="K781" s="16">
        <f t="shared" si="5"/>
        <v>1.13202544</v>
      </c>
    </row>
    <row r="782">
      <c r="A782" s="18">
        <v>781.0</v>
      </c>
      <c r="B782" s="30">
        <f>Dados!A783</f>
        <v>44698</v>
      </c>
      <c r="C782" s="9">
        <f>Dados!B783</f>
        <v>132906</v>
      </c>
      <c r="D782" s="31">
        <f t="shared" si="6"/>
        <v>45</v>
      </c>
      <c r="E782" s="32">
        <f>if(A782&lt;=Dados!$E$3,C782,C782- INDIRECT(ADDRESS(IF(A782&lt;=Dados!$E$3,1,A782-Dados!$E$3)+1,3)))</f>
        <v>992</v>
      </c>
      <c r="F782" s="33">
        <f>Dados!$E$2-E782</f>
        <v>617132</v>
      </c>
      <c r="G782" s="34">
        <f>iferror(D783*Dados!$E$3*Dados!$E$2/(E782*F782),"Sem infectados!")</f>
        <v>0.9470844503</v>
      </c>
      <c r="H782" s="32">
        <f>if(A781&lt;=Dados!$E$3,H781+Dados!$E$6*H781*(Dados!$E$2-H781)/(Dados!$E$3*Dados!$E$2),H781+Dados!$E$6*(H781-INDIRECT(ADDRESS(IF(A781&lt;=Dados!$E$3,1,A781-Dados!$E$3)+1,8)))*(Dados!$E$2-H781)/(Dados!$E$3*Dados!$E$2))</f>
        <v>139135.4788</v>
      </c>
      <c r="I782" s="35">
        <f t="shared" si="1"/>
        <v>38806406.34</v>
      </c>
      <c r="J782" s="36">
        <f t="shared" si="2"/>
        <v>1948797807</v>
      </c>
      <c r="K782" s="16">
        <f t="shared" si="5"/>
        <v>1.026104021</v>
      </c>
    </row>
    <row r="783">
      <c r="A783" s="18">
        <v>782.0</v>
      </c>
      <c r="B783" s="30">
        <f>Dados!A784</f>
        <v>44699</v>
      </c>
      <c r="C783" s="9">
        <f>Dados!B784</f>
        <v>132973</v>
      </c>
      <c r="D783" s="31">
        <f t="shared" si="6"/>
        <v>67</v>
      </c>
      <c r="E783" s="32">
        <f>if(A783&lt;=Dados!$E$3,C783,C783- INDIRECT(ADDRESS(IF(A783&lt;=Dados!$E$3,1,A783-Dados!$E$3)+1,3)))</f>
        <v>970</v>
      </c>
      <c r="F783" s="33">
        <f>Dados!$E$2-E783</f>
        <v>617154</v>
      </c>
      <c r="G783" s="34">
        <f>iferror(D784*Dados!$E$3*Dados!$E$2/(E783*F783),"Sem infectados!")</f>
        <v>1.214276655</v>
      </c>
      <c r="H783" s="32">
        <f>if(A782&lt;=Dados!$E$3,H782+Dados!$E$6*H782*(Dados!$E$2-H782)/(Dados!$E$3*Dados!$E$2),H782+Dados!$E$6*(H782-INDIRECT(ADDRESS(IF(A782&lt;=Dados!$E$3,1,A782-Dados!$E$3)+1,8)))*(Dados!$E$2-H782)/(Dados!$E$3*Dados!$E$2))</f>
        <v>139142.1917</v>
      </c>
      <c r="I783" s="35">
        <f t="shared" si="1"/>
        <v>38058926.41</v>
      </c>
      <c r="J783" s="36">
        <f t="shared" si="2"/>
        <v>1954717751</v>
      </c>
      <c r="K783" s="16">
        <f t="shared" si="5"/>
        <v>1.050932228</v>
      </c>
    </row>
    <row r="784">
      <c r="A784" s="18">
        <v>783.0</v>
      </c>
      <c r="B784" s="30">
        <f>Dados!A785</f>
        <v>44700</v>
      </c>
      <c r="C784" s="9">
        <f>Dados!B785</f>
        <v>133057</v>
      </c>
      <c r="D784" s="31">
        <f t="shared" si="6"/>
        <v>84</v>
      </c>
      <c r="E784" s="32">
        <f>if(A784&lt;=Dados!$E$3,C784,C784- INDIRECT(ADDRESS(IF(A784&lt;=Dados!$E$3,1,A784-Dados!$E$3)+1,3)))</f>
        <v>992</v>
      </c>
      <c r="F784" s="33">
        <f>Dados!$E$2-E784</f>
        <v>617132</v>
      </c>
      <c r="G784" s="34">
        <f>iferror(D785*Dados!$E$3*Dados!$E$2/(E784*F784),"Sem infectados!")</f>
        <v>0.523016786</v>
      </c>
      <c r="H784" s="32">
        <f>if(A783&lt;=Dados!$E$3,H783+Dados!$E$6*H783*(Dados!$E$2-H783)/(Dados!$E$3*Dados!$E$2),H783+Dados!$E$6*(H783-INDIRECT(ADDRESS(IF(A783&lt;=Dados!$E$3,1,A783-Dados!$E$3)+1,8)))*(Dados!$E$2-H783)/(Dados!$E$3*Dados!$E$2))</f>
        <v>139148.7911</v>
      </c>
      <c r="I784" s="35">
        <f t="shared" si="1"/>
        <v>37109918.26</v>
      </c>
      <c r="J784" s="36">
        <f t="shared" si="2"/>
        <v>1962152455</v>
      </c>
      <c r="K784" s="16">
        <f t="shared" si="5"/>
        <v>1.034359936</v>
      </c>
    </row>
    <row r="785">
      <c r="A785" s="18">
        <v>784.0</v>
      </c>
      <c r="B785" s="30">
        <f>Dados!A786</f>
        <v>44701</v>
      </c>
      <c r="C785" s="9">
        <f>Dados!B786</f>
        <v>133094</v>
      </c>
      <c r="D785" s="31">
        <f t="shared" si="6"/>
        <v>37</v>
      </c>
      <c r="E785" s="32">
        <f>if(A785&lt;=Dados!$E$3,C785,C785- INDIRECT(ADDRESS(IF(A785&lt;=Dados!$E$3,1,A785-Dados!$E$3)+1,3)))</f>
        <v>960</v>
      </c>
      <c r="F785" s="33">
        <f>Dados!$E$2-E785</f>
        <v>617164</v>
      </c>
      <c r="G785" s="34">
        <f>iferror(D786*Dados!$E$3*Dados!$E$2/(E785*F785),"Sem infectados!")</f>
        <v>0</v>
      </c>
      <c r="H785" s="32">
        <f>if(A784&lt;=Dados!$E$3,H784+Dados!$E$6*H784*(Dados!$E$2-H784)/(Dados!$E$3*Dados!$E$2),H784+Dados!$E$6*(H784-INDIRECT(ADDRESS(IF(A784&lt;=Dados!$E$3,1,A784-Dados!$E$3)+1,8)))*(Dados!$E$2-H784)/(Dados!$E$3*Dados!$E$2))</f>
        <v>139155.2788</v>
      </c>
      <c r="I785" s="35">
        <f t="shared" si="1"/>
        <v>36739100.09</v>
      </c>
      <c r="J785" s="36">
        <f t="shared" si="2"/>
        <v>1965431742</v>
      </c>
      <c r="K785" s="16">
        <f t="shared" si="5"/>
        <v>1.034359936</v>
      </c>
    </row>
    <row r="786">
      <c r="A786" s="18">
        <v>785.0</v>
      </c>
      <c r="B786" s="30">
        <f>Dados!A787</f>
        <v>44702</v>
      </c>
      <c r="C786" s="9">
        <f>Dados!B787</f>
        <v>133094</v>
      </c>
      <c r="D786" s="31">
        <f t="shared" si="6"/>
        <v>0</v>
      </c>
      <c r="E786" s="32">
        <f>if(A786&lt;=Dados!$E$3,C786,C786- INDIRECT(ADDRESS(IF(A786&lt;=Dados!$E$3,1,A786-Dados!$E$3)+1,3)))</f>
        <v>960</v>
      </c>
      <c r="F786" s="33">
        <f>Dados!$E$2-E786</f>
        <v>617164</v>
      </c>
      <c r="G786" s="34">
        <f>iferror(D787*Dados!$E$3*Dados!$E$2/(E786*F786),"Sem infectados!")</f>
        <v>0</v>
      </c>
      <c r="H786" s="32">
        <f>if(A785&lt;=Dados!$E$3,H785+Dados!$E$6*H785*(Dados!$E$2-H785)/(Dados!$E$3*Dados!$E$2),H785+Dados!$E$6*(H785-INDIRECT(ADDRESS(IF(A785&lt;=Dados!$E$3,1,A785-Dados!$E$3)+1,8)))*(Dados!$E$2-H785)/(Dados!$E$3*Dados!$E$2))</f>
        <v>139161.6567</v>
      </c>
      <c r="I786" s="35">
        <f t="shared" si="1"/>
        <v>36816457.56</v>
      </c>
      <c r="J786" s="36">
        <f t="shared" si="2"/>
        <v>1965431742</v>
      </c>
      <c r="K786" s="16">
        <f t="shared" si="5"/>
        <v>1.034359936</v>
      </c>
    </row>
    <row r="787">
      <c r="A787" s="18">
        <v>786.0</v>
      </c>
      <c r="B787" s="30">
        <f>Dados!A788</f>
        <v>44703</v>
      </c>
      <c r="C787" s="9">
        <f>Dados!B788</f>
        <v>133094</v>
      </c>
      <c r="D787" s="31">
        <f t="shared" si="6"/>
        <v>0</v>
      </c>
      <c r="E787" s="32">
        <f>if(A787&lt;=Dados!$E$3,C787,C787- INDIRECT(ADDRESS(IF(A787&lt;=Dados!$E$3,1,A787-Dados!$E$3)+1,3)))</f>
        <v>960</v>
      </c>
      <c r="F787" s="33">
        <f>Dados!$E$2-E787</f>
        <v>617164</v>
      </c>
      <c r="G787" s="34">
        <f>iferror(D788*Dados!$E$3*Dados!$E$2/(E787*F787),"Sem infectados!")</f>
        <v>0.8179369935</v>
      </c>
      <c r="H787" s="32">
        <f>if(A786&lt;=Dados!$E$3,H786+Dados!$E$6*H786*(Dados!$E$2-H786)/(Dados!$E$3*Dados!$E$2),H786+Dados!$E$6*(H786-INDIRECT(ADDRESS(IF(A786&lt;=Dados!$E$3,1,A786-Dados!$E$3)+1,8)))*(Dados!$E$2-H786)/(Dados!$E$3*Dados!$E$2))</f>
        <v>139167.9267</v>
      </c>
      <c r="I787" s="35">
        <f t="shared" si="1"/>
        <v>36892585.37</v>
      </c>
      <c r="J787" s="36">
        <f t="shared" si="2"/>
        <v>1965431742</v>
      </c>
      <c r="K787" s="16">
        <f t="shared" si="5"/>
        <v>1.061624503</v>
      </c>
    </row>
    <row r="788">
      <c r="A788" s="18">
        <v>787.0</v>
      </c>
      <c r="B788" s="30">
        <f>Dados!A789</f>
        <v>44704</v>
      </c>
      <c r="C788" s="9">
        <f>Dados!B789</f>
        <v>133150</v>
      </c>
      <c r="D788" s="31">
        <f t="shared" si="6"/>
        <v>56</v>
      </c>
      <c r="E788" s="32">
        <f>if(A788&lt;=Dados!$E$3,C788,C788- INDIRECT(ADDRESS(IF(A788&lt;=Dados!$E$3,1,A788-Dados!$E$3)+1,3)))</f>
        <v>770</v>
      </c>
      <c r="F788" s="33">
        <f>Dados!$E$2-E788</f>
        <v>617354</v>
      </c>
      <c r="G788" s="34">
        <f>iferror(D789*Dados!$E$3*Dados!$E$2/(E788*F788),"Sem infectados!")</f>
        <v>0.5279303726</v>
      </c>
      <c r="H788" s="32">
        <f>if(A787&lt;=Dados!$E$3,H787+Dados!$E$6*H787*(Dados!$E$2-H787)/(Dados!$E$3*Dados!$E$2),H787+Dados!$E$6*(H787-INDIRECT(ADDRESS(IF(A787&lt;=Dados!$E$3,1,A787-Dados!$E$3)+1,8)))*(Dados!$E$2-H787)/(Dados!$E$3*Dados!$E$2))</f>
        <v>139174.0906</v>
      </c>
      <c r="I788" s="35">
        <f t="shared" si="1"/>
        <v>36289667.4</v>
      </c>
      <c r="J788" s="36">
        <f t="shared" si="2"/>
        <v>1970400196</v>
      </c>
      <c r="K788" s="16">
        <f t="shared" si="5"/>
        <v>1.079222182</v>
      </c>
    </row>
    <row r="789">
      <c r="A789" s="18">
        <v>788.0</v>
      </c>
      <c r="B789" s="30">
        <f>Dados!A790</f>
        <v>44705</v>
      </c>
      <c r="C789" s="9">
        <f>Dados!B790</f>
        <v>133179</v>
      </c>
      <c r="D789" s="31">
        <f t="shared" si="6"/>
        <v>29</v>
      </c>
      <c r="E789" s="32">
        <f>if(A789&lt;=Dados!$E$3,C789,C789- INDIRECT(ADDRESS(IF(A789&lt;=Dados!$E$3,1,A789-Dados!$E$3)+1,3)))</f>
        <v>740</v>
      </c>
      <c r="F789" s="33">
        <f>Dados!$E$2-E789</f>
        <v>617384</v>
      </c>
      <c r="G789" s="34">
        <f>iferror(D790*Dados!$E$3*Dados!$E$2/(E789*F789),"Sem infectados!")</f>
        <v>0.3030655239</v>
      </c>
      <c r="H789" s="32">
        <f>if(A788&lt;=Dados!$E$3,H788+Dados!$E$6*H788*(Dados!$E$2-H788)/(Dados!$E$3*Dados!$E$2),H788+Dados!$E$6*(H788-INDIRECT(ADDRESS(IF(A788&lt;=Dados!$E$3,1,A788-Dados!$E$3)+1,8)))*(Dados!$E$2-H788)/(Dados!$E$3*Dados!$E$2))</f>
        <v>139180.1502</v>
      </c>
      <c r="I789" s="35">
        <f t="shared" si="1"/>
        <v>36013803.4</v>
      </c>
      <c r="J789" s="36">
        <f t="shared" si="2"/>
        <v>1972975610</v>
      </c>
      <c r="K789" s="16">
        <f t="shared" si="5"/>
        <v>0.8277438953</v>
      </c>
    </row>
    <row r="790">
      <c r="A790" s="18">
        <v>789.0</v>
      </c>
      <c r="B790" s="30">
        <f>Dados!A791</f>
        <v>44706</v>
      </c>
      <c r="C790" s="9">
        <f>Dados!B791</f>
        <v>133195</v>
      </c>
      <c r="D790" s="31">
        <f t="shared" si="6"/>
        <v>16</v>
      </c>
      <c r="E790" s="32">
        <f>if(A790&lt;=Dados!$E$3,C790,C790- INDIRECT(ADDRESS(IF(A790&lt;=Dados!$E$3,1,A790-Dados!$E$3)+1,3)))</f>
        <v>706</v>
      </c>
      <c r="F790" s="33">
        <f>Dados!$E$2-E790</f>
        <v>617418</v>
      </c>
      <c r="G790" s="34">
        <f>iferror(D791*Dados!$E$3*Dados!$E$2/(E790*F790),"Sem infectados!")</f>
        <v>0.6749919158</v>
      </c>
      <c r="H790" s="32">
        <f>if(A789&lt;=Dados!$E$3,H789+Dados!$E$6*H789*(Dados!$E$2-H789)/(Dados!$E$3*Dados!$E$2),H789+Dados!$E$6*(H789-INDIRECT(ADDRESS(IF(A789&lt;=Dados!$E$3,1,A789-Dados!$E$3)+1,8)))*(Dados!$E$2-H789)/(Dados!$E$3*Dados!$E$2))</f>
        <v>139186.1072</v>
      </c>
      <c r="I790" s="35">
        <f t="shared" si="1"/>
        <v>35893365.45</v>
      </c>
      <c r="J790" s="36">
        <f t="shared" si="2"/>
        <v>1974397248</v>
      </c>
      <c r="K790" s="16">
        <f t="shared" si="5"/>
        <v>0.8020990709</v>
      </c>
    </row>
    <row r="791">
      <c r="A791" s="18">
        <v>790.0</v>
      </c>
      <c r="B791" s="30">
        <f>Dados!A792</f>
        <v>44707</v>
      </c>
      <c r="C791" s="9">
        <f>Dados!B792</f>
        <v>133229</v>
      </c>
      <c r="D791" s="31">
        <f t="shared" si="6"/>
        <v>34</v>
      </c>
      <c r="E791" s="32">
        <f>if(A791&lt;=Dados!$E$3,C791,C791- INDIRECT(ADDRESS(IF(A791&lt;=Dados!$E$3,1,A791-Dados!$E$3)+1,3)))</f>
        <v>688</v>
      </c>
      <c r="F791" s="33">
        <f>Dados!$E$2-E791</f>
        <v>617436</v>
      </c>
      <c r="G791" s="34">
        <f>iferror(D792*Dados!$E$3*Dados!$E$2/(E791*F791),"Sem infectados!")</f>
        <v>0.6315168603</v>
      </c>
      <c r="H791" s="32">
        <f>if(A790&lt;=Dados!$E$3,H790+Dados!$E$6*H790*(Dados!$E$2-H790)/(Dados!$E$3*Dados!$E$2),H790+Dados!$E$6*(H790-INDIRECT(ADDRESS(IF(A790&lt;=Dados!$E$3,1,A790-Dados!$E$3)+1,8)))*(Dados!$E$2-H790)/(Dados!$E$3*Dados!$E$2))</f>
        <v>139191.9634</v>
      </c>
      <c r="I791" s="35">
        <f t="shared" si="1"/>
        <v>35556932.36</v>
      </c>
      <c r="J791" s="36">
        <f t="shared" si="2"/>
        <v>1977419929</v>
      </c>
      <c r="K791" s="16">
        <f t="shared" si="5"/>
        <v>0.7944658863</v>
      </c>
    </row>
    <row r="792">
      <c r="A792" s="18">
        <v>791.0</v>
      </c>
      <c r="B792" s="30">
        <f>Dados!A793</f>
        <v>44708</v>
      </c>
      <c r="C792" s="9">
        <f>Dados!B793</f>
        <v>133260</v>
      </c>
      <c r="D792" s="31">
        <f t="shared" si="6"/>
        <v>31</v>
      </c>
      <c r="E792" s="32">
        <f>if(A792&lt;=Dados!$E$3,C792,C792- INDIRECT(ADDRESS(IF(A792&lt;=Dados!$E$3,1,A792-Dados!$E$3)+1,3)))</f>
        <v>673</v>
      </c>
      <c r="F792" s="33">
        <f>Dados!$E$2-E792</f>
        <v>617451</v>
      </c>
      <c r="G792" s="34">
        <f>iferror(D793*Dados!$E$3*Dados!$E$2/(E792*F792),"Sem infectados!")</f>
        <v>0</v>
      </c>
      <c r="H792" s="32">
        <f>if(A791&lt;=Dados!$E$3,H791+Dados!$E$6*H791*(Dados!$E$2-H791)/(Dados!$E$3*Dados!$E$2),H791+Dados!$E$6*(H791-INDIRECT(ADDRESS(IF(A791&lt;=Dados!$E$3,1,A791-Dados!$E$3)+1,8)))*(Dados!$E$2-H791)/(Dados!$E$3*Dados!$E$2))</f>
        <v>139197.7204</v>
      </c>
      <c r="I792" s="35">
        <f t="shared" si="1"/>
        <v>35256524.06</v>
      </c>
      <c r="J792" s="36">
        <f t="shared" si="2"/>
        <v>1980177917</v>
      </c>
      <c r="K792" s="16">
        <f t="shared" si="5"/>
        <v>0.7594282795</v>
      </c>
    </row>
    <row r="793">
      <c r="A793" s="18">
        <v>792.0</v>
      </c>
      <c r="B793" s="30">
        <f>Dados!A794</f>
        <v>44709</v>
      </c>
      <c r="C793" s="9">
        <f>Dados!B794</f>
        <v>133260</v>
      </c>
      <c r="D793" s="31">
        <f t="shared" si="6"/>
        <v>0</v>
      </c>
      <c r="E793" s="32">
        <f>if(A793&lt;=Dados!$E$3,C793,C793- INDIRECT(ADDRESS(IF(A793&lt;=Dados!$E$3,1,A793-Dados!$E$3)+1,3)))</f>
        <v>673</v>
      </c>
      <c r="F793" s="33">
        <f>Dados!$E$2-E793</f>
        <v>617451</v>
      </c>
      <c r="G793" s="34">
        <f>iferror(D794*Dados!$E$3*Dados!$E$2/(E793*F793),"Sem infectados!")</f>
        <v>0</v>
      </c>
      <c r="H793" s="32">
        <f>if(A792&lt;=Dados!$E$3,H792+Dados!$E$6*H792*(Dados!$E$2-H792)/(Dados!$E$3*Dados!$E$2),H792+Dados!$E$6*(H792-INDIRECT(ADDRESS(IF(A792&lt;=Dados!$E$3,1,A792-Dados!$E$3)+1,8)))*(Dados!$E$2-H792)/(Dados!$E$3*Dados!$E$2))</f>
        <v>139203.38</v>
      </c>
      <c r="I793" s="35">
        <f t="shared" si="1"/>
        <v>35323766.21</v>
      </c>
      <c r="J793" s="36">
        <f t="shared" si="2"/>
        <v>1980177917</v>
      </c>
      <c r="K793" s="16">
        <f t="shared" si="5"/>
        <v>0.7382965099</v>
      </c>
    </row>
    <row r="794">
      <c r="A794" s="18">
        <v>793.0</v>
      </c>
      <c r="B794" s="30">
        <f>Dados!A795</f>
        <v>44710</v>
      </c>
      <c r="C794" s="9">
        <f>Dados!B795</f>
        <v>133260</v>
      </c>
      <c r="D794" s="31">
        <f t="shared" si="6"/>
        <v>0</v>
      </c>
      <c r="E794" s="32">
        <f>if(A794&lt;=Dados!$E$3,C794,C794- INDIRECT(ADDRESS(IF(A794&lt;=Dados!$E$3,1,A794-Dados!$E$3)+1,3)))</f>
        <v>673</v>
      </c>
      <c r="F794" s="33">
        <f>Dados!$E$2-E794</f>
        <v>617451</v>
      </c>
      <c r="G794" s="34">
        <f>iferror(D795*Dados!$E$3*Dados!$E$2/(E794*F794),"Sem infectados!")</f>
        <v>2.040855025</v>
      </c>
      <c r="H794" s="32">
        <f>if(A793&lt;=Dados!$E$3,H793+Dados!$E$6*H793*(Dados!$E$2-H793)/(Dados!$E$3*Dados!$E$2),H793+Dados!$E$6*(H793-INDIRECT(ADDRESS(IF(A793&lt;=Dados!$E$3,1,A793-Dados!$E$3)+1,8)))*(Dados!$E$2-H793)/(Dados!$E$3*Dados!$E$2))</f>
        <v>139208.9438</v>
      </c>
      <c r="I794" s="35">
        <f t="shared" si="1"/>
        <v>35389932.32</v>
      </c>
      <c r="J794" s="36">
        <f t="shared" si="2"/>
        <v>1980177917</v>
      </c>
      <c r="K794" s="16">
        <f t="shared" si="5"/>
        <v>0.8063250107</v>
      </c>
    </row>
    <row r="795">
      <c r="A795" s="18">
        <v>794.0</v>
      </c>
      <c r="B795" s="30">
        <f>Dados!A796</f>
        <v>44711</v>
      </c>
      <c r="C795" s="9">
        <f>Dados!B796</f>
        <v>133358</v>
      </c>
      <c r="D795" s="31">
        <f t="shared" si="6"/>
        <v>98</v>
      </c>
      <c r="E795" s="32">
        <f>if(A795&lt;=Dados!$E$3,C795,C795- INDIRECT(ADDRESS(IF(A795&lt;=Dados!$E$3,1,A795-Dados!$E$3)+1,3)))</f>
        <v>497</v>
      </c>
      <c r="F795" s="33">
        <f>Dados!$E$2-E795</f>
        <v>617627</v>
      </c>
      <c r="G795" s="34">
        <f>iferror(D796*Dados!$E$3*Dados!$E$2/(E795*F795),"Sem infectados!")</f>
        <v>1.5223508</v>
      </c>
      <c r="H795" s="32">
        <f>if(A794&lt;=Dados!$E$3,H794+Dados!$E$6*H794*(Dados!$E$2-H794)/(Dados!$E$3*Dados!$E$2),H794+Dados!$E$6*(H794-INDIRECT(ADDRESS(IF(A794&lt;=Dados!$E$3,1,A794-Dados!$E$3)+1,8)))*(Dados!$E$2-H794)/(Dados!$E$3*Dados!$E$2))</f>
        <v>139214.4134</v>
      </c>
      <c r="I795" s="35">
        <f t="shared" si="1"/>
        <v>34297577.41</v>
      </c>
      <c r="J795" s="36">
        <f t="shared" si="2"/>
        <v>1988909363</v>
      </c>
      <c r="K795" s="16">
        <f t="shared" si="5"/>
        <v>0.8570700374</v>
      </c>
    </row>
    <row r="796">
      <c r="A796" s="18">
        <v>795.0</v>
      </c>
      <c r="B796" s="30">
        <f>Dados!A797</f>
        <v>44712</v>
      </c>
      <c r="C796" s="9">
        <f>Dados!B797</f>
        <v>133412</v>
      </c>
      <c r="D796" s="31">
        <f t="shared" si="6"/>
        <v>54</v>
      </c>
      <c r="E796" s="32">
        <f>if(A796&lt;=Dados!$E$3,C796,C796- INDIRECT(ADDRESS(IF(A796&lt;=Dados!$E$3,1,A796-Dados!$E$3)+1,3)))</f>
        <v>506</v>
      </c>
      <c r="F796" s="33">
        <f>Dados!$E$2-E796</f>
        <v>617618</v>
      </c>
      <c r="G796" s="34">
        <f>iferror(D797*Dados!$E$3*Dados!$E$2/(E796*F796),"Sem infectados!")</f>
        <v>1.079935425</v>
      </c>
      <c r="H796" s="32">
        <f>if(A795&lt;=Dados!$E$3,H795+Dados!$E$6*H795*(Dados!$E$2-H795)/(Dados!$E$3*Dados!$E$2),H795+Dados!$E$6*(H795-INDIRECT(ADDRESS(IF(A795&lt;=Dados!$E$3,1,A795-Dados!$E$3)+1,8)))*(Dados!$E$2-H795)/(Dados!$E$3*Dados!$E$2))</f>
        <v>139219.7903</v>
      </c>
      <c r="I796" s="35">
        <f t="shared" si="1"/>
        <v>33730428.12</v>
      </c>
      <c r="J796" s="36">
        <f t="shared" si="2"/>
        <v>1993728775</v>
      </c>
      <c r="K796" s="16">
        <f t="shared" si="5"/>
        <v>0.8146658654</v>
      </c>
    </row>
    <row r="797">
      <c r="A797" s="18">
        <v>796.0</v>
      </c>
      <c r="B797" s="30">
        <f>Dados!A798</f>
        <v>44713</v>
      </c>
      <c r="C797" s="9">
        <f>Dados!B798</f>
        <v>133451</v>
      </c>
      <c r="D797" s="31">
        <f t="shared" si="6"/>
        <v>39</v>
      </c>
      <c r="E797" s="32">
        <f>if(A797&lt;=Dados!$E$3,C797,C797- INDIRECT(ADDRESS(IF(A797&lt;=Dados!$E$3,1,A797-Dados!$E$3)+1,3)))</f>
        <v>478</v>
      </c>
      <c r="F797" s="33">
        <f>Dados!$E$2-E797</f>
        <v>617646</v>
      </c>
      <c r="G797" s="34">
        <f>iferror(D798*Dados!$E$3*Dados!$E$2/(E797*F797),"Sem infectados!")</f>
        <v>1.289700264</v>
      </c>
      <c r="H797" s="32">
        <f>if(A796&lt;=Dados!$E$3,H796+Dados!$E$6*H796*(Dados!$E$2-H796)/(Dados!$E$3*Dados!$E$2),H796+Dados!$E$6*(H796-INDIRECT(ADDRESS(IF(A796&lt;=Dados!$E$3,1,A796-Dados!$E$3)+1,8)))*(Dados!$E$2-H796)/(Dados!$E$3*Dados!$E$2))</f>
        <v>139225.0762</v>
      </c>
      <c r="I797" s="35">
        <f t="shared" si="1"/>
        <v>33339955.67</v>
      </c>
      <c r="J797" s="36">
        <f t="shared" si="2"/>
        <v>1997213089</v>
      </c>
      <c r="K797" s="16">
        <f t="shared" si="5"/>
        <v>0.8264918251</v>
      </c>
    </row>
    <row r="798">
      <c r="A798" s="18">
        <v>797.0</v>
      </c>
      <c r="B798" s="30">
        <f>Dados!A799</f>
        <v>44714</v>
      </c>
      <c r="C798" s="9">
        <f>Dados!B799</f>
        <v>133495</v>
      </c>
      <c r="D798" s="31">
        <f t="shared" si="6"/>
        <v>44</v>
      </c>
      <c r="E798" s="32">
        <f>if(A798&lt;=Dados!$E$3,C798,C798- INDIRECT(ADDRESS(IF(A798&lt;=Dados!$E$3,1,A798-Dados!$E$3)+1,3)))</f>
        <v>438</v>
      </c>
      <c r="F798" s="33">
        <f>Dados!$E$2-E798</f>
        <v>617686</v>
      </c>
      <c r="G798" s="34">
        <f>iferror(D799*Dados!$E$3*Dados!$E$2/(E798*F798),"Sem infectados!")</f>
        <v>0.7996533889</v>
      </c>
      <c r="H798" s="32">
        <f>if(A797&lt;=Dados!$E$3,H797+Dados!$E$6*H797*(Dados!$E$2-H797)/(Dados!$E$3*Dados!$E$2),H797+Dados!$E$6*(H797-INDIRECT(ADDRESS(IF(A797&lt;=Dados!$E$3,1,A797-Dados!$E$3)+1,8)))*(Dados!$E$2-H797)/(Dados!$E$3*Dados!$E$2))</f>
        <v>139230.2725</v>
      </c>
      <c r="I798" s="35">
        <f t="shared" si="1"/>
        <v>32893350.99</v>
      </c>
      <c r="J798" s="36">
        <f t="shared" si="2"/>
        <v>2001147762</v>
      </c>
      <c r="K798" s="16">
        <f t="shared" si="5"/>
        <v>0.8149756513</v>
      </c>
    </row>
    <row r="799">
      <c r="A799" s="18">
        <v>798.0</v>
      </c>
      <c r="B799" s="30">
        <f>Dados!A800</f>
        <v>44715</v>
      </c>
      <c r="C799" s="9">
        <f>Dados!B800</f>
        <v>133520</v>
      </c>
      <c r="D799" s="31">
        <f t="shared" si="6"/>
        <v>25</v>
      </c>
      <c r="E799" s="32">
        <f>if(A799&lt;=Dados!$E$3,C799,C799- INDIRECT(ADDRESS(IF(A799&lt;=Dados!$E$3,1,A799-Dados!$E$3)+1,3)))</f>
        <v>426</v>
      </c>
      <c r="F799" s="33">
        <f>Dados!$E$2-E799</f>
        <v>617698</v>
      </c>
      <c r="G799" s="34">
        <f>iferror(D800*Dados!$E$3*Dados!$E$2/(E799*F799),"Sem infectados!")</f>
        <v>0</v>
      </c>
      <c r="H799" s="32">
        <f>if(A798&lt;=Dados!$E$3,H798+Dados!$E$6*H798*(Dados!$E$2-H798)/(Dados!$E$3*Dados!$E$2),H798+Dados!$E$6*(H798-INDIRECT(ADDRESS(IF(A798&lt;=Dados!$E$3,1,A798-Dados!$E$3)+1,8)))*(Dados!$E$2-H798)/(Dados!$E$3*Dados!$E$2))</f>
        <v>139235.3809</v>
      </c>
      <c r="I799" s="35">
        <f t="shared" si="1"/>
        <v>32665578.5</v>
      </c>
      <c r="J799" s="36">
        <f t="shared" si="2"/>
        <v>2003385096</v>
      </c>
      <c r="K799" s="16">
        <f t="shared" si="5"/>
        <v>0.7890260426</v>
      </c>
    </row>
    <row r="800">
      <c r="A800" s="18">
        <v>799.0</v>
      </c>
      <c r="B800" s="30">
        <f>Dados!A801</f>
        <v>44716</v>
      </c>
      <c r="C800" s="9">
        <f>Dados!B801</f>
        <v>133520</v>
      </c>
      <c r="D800" s="31">
        <f t="shared" si="6"/>
        <v>0</v>
      </c>
      <c r="E800" s="32">
        <f>if(A800&lt;=Dados!$E$3,C800,C800- INDIRECT(ADDRESS(IF(A800&lt;=Dados!$E$3,1,A800-Dados!$E$3)+1,3)))</f>
        <v>426</v>
      </c>
      <c r="F800" s="33">
        <f>Dados!$E$2-E800</f>
        <v>617698</v>
      </c>
      <c r="G800" s="34">
        <f>iferror(D801*Dados!$E$3*Dados!$E$2/(E800*F800),"Sem infectados!")</f>
        <v>0</v>
      </c>
      <c r="H800" s="32">
        <f>if(A799&lt;=Dados!$E$3,H799+Dados!$E$6*H799*(Dados!$E$2-H799)/(Dados!$E$3*Dados!$E$2),H799+Dados!$E$6*(H799-INDIRECT(ADDRESS(IF(A799&lt;=Dados!$E$3,1,A799-Dados!$E$3)+1,8)))*(Dados!$E$2-H799)/(Dados!$E$3*Dados!$E$2))</f>
        <v>139240.4027</v>
      </c>
      <c r="I800" s="35">
        <f t="shared" si="1"/>
        <v>32723006.84</v>
      </c>
      <c r="J800" s="36">
        <f t="shared" si="2"/>
        <v>2003385096</v>
      </c>
      <c r="K800" s="16">
        <f t="shared" si="5"/>
        <v>0.7616625692</v>
      </c>
    </row>
    <row r="801">
      <c r="A801" s="18">
        <v>800.0</v>
      </c>
      <c r="B801" s="30">
        <f>Dados!A802</f>
        <v>44717</v>
      </c>
      <c r="C801" s="9">
        <f>Dados!B802</f>
        <v>133520</v>
      </c>
      <c r="D801" s="31">
        <f t="shared" si="6"/>
        <v>0</v>
      </c>
      <c r="E801" s="32">
        <f>if(A801&lt;=Dados!$E$3,C801,C801- INDIRECT(ADDRESS(IF(A801&lt;=Dados!$E$3,1,A801-Dados!$E$3)+1,3)))</f>
        <v>426</v>
      </c>
      <c r="F801" s="33">
        <f>Dados!$E$2-E801</f>
        <v>617698</v>
      </c>
      <c r="G801" s="34">
        <f>iferror(D802*Dados!$E$3*Dados!$E$2/(E801*F801),"Sem infectados!")</f>
        <v>4.143700835</v>
      </c>
      <c r="H801" s="32">
        <f>if(A800&lt;=Dados!$E$3,H800+Dados!$E$6*H800*(Dados!$E$2-H800)/(Dados!$E$3*Dados!$E$2),H800+Dados!$E$6*(H800-INDIRECT(ADDRESS(IF(A800&lt;=Dados!$E$3,1,A800-Dados!$E$3)+1,8)))*(Dados!$E$2-H800)/(Dados!$E$3*Dados!$E$2))</f>
        <v>139245.3394</v>
      </c>
      <c r="I801" s="35">
        <f t="shared" si="1"/>
        <v>32779511.51</v>
      </c>
      <c r="J801" s="36">
        <f t="shared" si="2"/>
        <v>2003385096</v>
      </c>
      <c r="K801" s="16">
        <f t="shared" si="5"/>
        <v>0.8997859304</v>
      </c>
    </row>
    <row r="802">
      <c r="A802" s="18">
        <v>801.0</v>
      </c>
      <c r="B802" s="30">
        <f>Dados!A803</f>
        <v>44718</v>
      </c>
      <c r="C802" s="9">
        <f>Dados!B803</f>
        <v>133646</v>
      </c>
      <c r="D802" s="31">
        <f t="shared" si="6"/>
        <v>126</v>
      </c>
      <c r="E802" s="32">
        <f>if(A802&lt;=Dados!$E$3,C802,C802- INDIRECT(ADDRESS(IF(A802&lt;=Dados!$E$3,1,A802-Dados!$E$3)+1,3)))</f>
        <v>496</v>
      </c>
      <c r="F802" s="33">
        <f>Dados!$E$2-E802</f>
        <v>617628</v>
      </c>
      <c r="G802" s="34">
        <f>iferror(D803*Dados!$E$3*Dados!$E$2/(E802*F802),"Sem infectados!")</f>
        <v>1.045193531</v>
      </c>
      <c r="H802" s="32">
        <f>if(A801&lt;=Dados!$E$3,H801+Dados!$E$6*H801*(Dados!$E$2-H801)/(Dados!$E$3*Dados!$E$2),H801+Dados!$E$6*(H801-INDIRECT(ADDRESS(IF(A801&lt;=Dados!$E$3,1,A801-Dados!$E$3)+1,8)))*(Dados!$E$2-H801)/(Dados!$E$3*Dados!$E$2))</f>
        <v>139250.1925</v>
      </c>
      <c r="I802" s="35">
        <f t="shared" si="1"/>
        <v>31406973.9</v>
      </c>
      <c r="J802" s="36">
        <f t="shared" si="2"/>
        <v>2014680288</v>
      </c>
      <c r="K802" s="16">
        <f t="shared" si="5"/>
        <v>0.9346257148</v>
      </c>
    </row>
    <row r="803">
      <c r="A803" s="18">
        <v>802.0</v>
      </c>
      <c r="B803" s="30">
        <f>Dados!A804</f>
        <v>44719</v>
      </c>
      <c r="C803" s="9">
        <f>Dados!B804</f>
        <v>133683</v>
      </c>
      <c r="D803" s="31">
        <f t="shared" si="6"/>
        <v>37</v>
      </c>
      <c r="E803" s="32">
        <f>if(A803&lt;=Dados!$E$3,C803,C803- INDIRECT(ADDRESS(IF(A803&lt;=Dados!$E$3,1,A803-Dados!$E$3)+1,3)))</f>
        <v>504</v>
      </c>
      <c r="F803" s="33">
        <f>Dados!$E$2-E803</f>
        <v>617620</v>
      </c>
      <c r="G803" s="34">
        <f>iferror(D804*Dados!$E$3*Dados!$E$2/(E803*F803),"Sem infectados!")</f>
        <v>0.8340133631</v>
      </c>
      <c r="H803" s="32">
        <f>if(A802&lt;=Dados!$E$3,H802+Dados!$E$6*H802*(Dados!$E$2-H802)/(Dados!$E$3*Dados!$E$2),H802+Dados!$E$6*(H802-INDIRECT(ADDRESS(IF(A802&lt;=Dados!$E$3,1,A802-Dados!$E$3)+1,8)))*(Dados!$E$2-H802)/(Dados!$E$3*Dados!$E$2))</f>
        <v>139254.9634</v>
      </c>
      <c r="I803" s="35">
        <f t="shared" si="1"/>
        <v>31046776.25</v>
      </c>
      <c r="J803" s="36">
        <f t="shared" si="2"/>
        <v>2018003161</v>
      </c>
      <c r="K803" s="16">
        <f t="shared" si="5"/>
        <v>0.8702528817</v>
      </c>
    </row>
    <row r="804">
      <c r="A804" s="18">
        <v>803.0</v>
      </c>
      <c r="B804" s="30">
        <f>Dados!A805</f>
        <v>44720</v>
      </c>
      <c r="C804" s="9">
        <f>Dados!B805</f>
        <v>133713</v>
      </c>
      <c r="D804" s="31">
        <f t="shared" si="6"/>
        <v>30</v>
      </c>
      <c r="E804" s="32">
        <f>if(A804&lt;=Dados!$E$3,C804,C804- INDIRECT(ADDRESS(IF(A804&lt;=Dados!$E$3,1,A804-Dados!$E$3)+1,3)))</f>
        <v>518</v>
      </c>
      <c r="F804" s="33">
        <f>Dados!$E$2-E804</f>
        <v>617606</v>
      </c>
      <c r="G804" s="34">
        <f>iferror(D805*Dados!$E$3*Dados!$E$2/(E804*F804),"Sem infectados!")</f>
        <v>1.217236284</v>
      </c>
      <c r="H804" s="32">
        <f>if(A803&lt;=Dados!$E$3,H803+Dados!$E$6*H803*(Dados!$E$2-H803)/(Dados!$E$3*Dados!$E$2),H803+Dados!$E$6*(H803-INDIRECT(ADDRESS(IF(A803&lt;=Dados!$E$3,1,A803-Dados!$E$3)+1,8)))*(Dados!$E$2-H803)/(Dados!$E$3*Dados!$E$2))</f>
        <v>139259.6535</v>
      </c>
      <c r="I804" s="35">
        <f t="shared" si="1"/>
        <v>30765364.57</v>
      </c>
      <c r="J804" s="36">
        <f t="shared" si="2"/>
        <v>2020699393</v>
      </c>
      <c r="K804" s="16">
        <f t="shared" si="5"/>
        <v>0.8838157816</v>
      </c>
    </row>
    <row r="805">
      <c r="A805" s="18">
        <v>804.0</v>
      </c>
      <c r="B805" s="30">
        <f>Dados!A806</f>
        <v>44721</v>
      </c>
      <c r="C805" s="9">
        <f>Dados!B806</f>
        <v>133758</v>
      </c>
      <c r="D805" s="31">
        <f t="shared" si="6"/>
        <v>45</v>
      </c>
      <c r="E805" s="32">
        <f>if(A805&lt;=Dados!$E$3,C805,C805- INDIRECT(ADDRESS(IF(A805&lt;=Dados!$E$3,1,A805-Dados!$E$3)+1,3)))</f>
        <v>529</v>
      </c>
      <c r="F805" s="33">
        <f>Dados!$E$2-E805</f>
        <v>617595</v>
      </c>
      <c r="G805" s="34">
        <f>iferror(D806*Dados!$E$3*Dados!$E$2/(E805*F805),"Sem infectados!")</f>
        <v>1.801163391</v>
      </c>
      <c r="H805" s="32">
        <f>if(A804&lt;=Dados!$E$3,H804+Dados!$E$6*H804*(Dados!$E$2-H804)/(Dados!$E$3*Dados!$E$2),H804+Dados!$E$6*(H804-INDIRECT(ADDRESS(IF(A804&lt;=Dados!$E$3,1,A804-Dados!$E$3)+1,8)))*(Dados!$E$2-H804)/(Dados!$E$3*Dados!$E$2))</f>
        <v>139264.264</v>
      </c>
      <c r="I805" s="35">
        <f t="shared" si="1"/>
        <v>30318943.57</v>
      </c>
      <c r="J805" s="36">
        <f t="shared" si="2"/>
        <v>2024747115</v>
      </c>
      <c r="K805" s="16">
        <f t="shared" si="5"/>
        <v>0.9199341191</v>
      </c>
    </row>
    <row r="806">
      <c r="A806" s="18">
        <v>805.0</v>
      </c>
      <c r="B806" s="30">
        <f>Dados!A807</f>
        <v>44722</v>
      </c>
      <c r="C806" s="9">
        <f>Dados!B807</f>
        <v>133826</v>
      </c>
      <c r="D806" s="31">
        <f t="shared" si="6"/>
        <v>68</v>
      </c>
      <c r="E806" s="32">
        <f>if(A806&lt;=Dados!$E$3,C806,C806- INDIRECT(ADDRESS(IF(A806&lt;=Dados!$E$3,1,A806-Dados!$E$3)+1,3)))</f>
        <v>566</v>
      </c>
      <c r="F806" s="33">
        <f>Dados!$E$2-E806</f>
        <v>617558</v>
      </c>
      <c r="G806" s="34">
        <f>iferror(D807*Dados!$E$3*Dados!$E$2/(E806*F806),"Sem infectados!")</f>
        <v>0</v>
      </c>
      <c r="H806" s="32">
        <f>if(A805&lt;=Dados!$E$3,H805+Dados!$E$6*H805*(Dados!$E$2-H805)/(Dados!$E$3*Dados!$E$2),H805+Dados!$E$6*(H805-INDIRECT(ADDRESS(IF(A805&lt;=Dados!$E$3,1,A805-Dados!$E$3)+1,8)))*(Dados!$E$2-H805)/(Dados!$E$3*Dados!$E$2))</f>
        <v>139268.7965</v>
      </c>
      <c r="I806" s="35">
        <f t="shared" si="1"/>
        <v>29624033.44</v>
      </c>
      <c r="J806" s="36">
        <f t="shared" si="2"/>
        <v>2030871356</v>
      </c>
      <c r="K806" s="16">
        <f t="shared" si="5"/>
        <v>0.8946957684</v>
      </c>
    </row>
    <row r="807">
      <c r="A807" s="18">
        <v>806.0</v>
      </c>
      <c r="B807" s="30">
        <f>Dados!A808</f>
        <v>44723</v>
      </c>
      <c r="C807" s="9">
        <f>Dados!B808</f>
        <v>133826</v>
      </c>
      <c r="D807" s="31">
        <f t="shared" si="6"/>
        <v>0</v>
      </c>
      <c r="E807" s="32">
        <f>if(A807&lt;=Dados!$E$3,C807,C807- INDIRECT(ADDRESS(IF(A807&lt;=Dados!$E$3,1,A807-Dados!$E$3)+1,3)))</f>
        <v>566</v>
      </c>
      <c r="F807" s="33">
        <f>Dados!$E$2-E807</f>
        <v>617558</v>
      </c>
      <c r="G807" s="34">
        <f>iferror(D808*Dados!$E$3*Dados!$E$2/(E807*F807),"Sem infectados!")</f>
        <v>0</v>
      </c>
      <c r="H807" s="32">
        <f>if(A806&lt;=Dados!$E$3,H806+Dados!$E$6*H806*(Dados!$E$2-H806)/(Dados!$E$3*Dados!$E$2),H806+Dados!$E$6*(H806-INDIRECT(ADDRESS(IF(A806&lt;=Dados!$E$3,1,A806-Dados!$E$3)+1,8)))*(Dados!$E$2-H806)/(Dados!$E$3*Dados!$E$2))</f>
        <v>139273.2521</v>
      </c>
      <c r="I807" s="35">
        <f t="shared" si="1"/>
        <v>29672555.48</v>
      </c>
      <c r="J807" s="36">
        <f t="shared" si="2"/>
        <v>2030871356</v>
      </c>
      <c r="K807" s="16">
        <f t="shared" si="5"/>
        <v>0.8717265141</v>
      </c>
    </row>
    <row r="808">
      <c r="A808" s="18">
        <v>807.0</v>
      </c>
      <c r="B808" s="30">
        <f>Dados!A809</f>
        <v>44724</v>
      </c>
      <c r="C808" s="9">
        <f>Dados!B809</f>
        <v>133826</v>
      </c>
      <c r="D808" s="31">
        <f t="shared" si="6"/>
        <v>0</v>
      </c>
      <c r="E808" s="32">
        <f>if(A808&lt;=Dados!$E$3,C808,C808- INDIRECT(ADDRESS(IF(A808&lt;=Dados!$E$3,1,A808-Dados!$E$3)+1,3)))</f>
        <v>566</v>
      </c>
      <c r="F808" s="33">
        <f>Dados!$E$2-E808</f>
        <v>617558</v>
      </c>
      <c r="G808" s="34">
        <f>iferror(D809*Dados!$E$3*Dados!$E$2/(E808*F808),"Sem infectados!")</f>
        <v>6.88262733</v>
      </c>
      <c r="H808" s="32">
        <f>if(A807&lt;=Dados!$E$3,H807+Dados!$E$6*H807*(Dados!$E$2-H807)/(Dados!$E$3*Dados!$E$2),H807+Dados!$E$6*(H807-INDIRECT(ADDRESS(IF(A807&lt;=Dados!$E$3,1,A807-Dados!$E$3)+1,8)))*(Dados!$E$2-H807)/(Dados!$E$3*Dados!$E$2))</f>
        <v>139277.6322</v>
      </c>
      <c r="I808" s="35">
        <f t="shared" si="1"/>
        <v>29720293.86</v>
      </c>
      <c r="J808" s="36">
        <f t="shared" si="2"/>
        <v>2030871356</v>
      </c>
      <c r="K808" s="16">
        <f t="shared" si="5"/>
        <v>1.101147425</v>
      </c>
    </row>
    <row r="809">
      <c r="A809" s="18">
        <v>808.0</v>
      </c>
      <c r="B809" s="30">
        <f>Dados!A810</f>
        <v>44725</v>
      </c>
      <c r="C809" s="9">
        <f>Dados!B810</f>
        <v>134104</v>
      </c>
      <c r="D809" s="31">
        <f t="shared" si="6"/>
        <v>278</v>
      </c>
      <c r="E809" s="32">
        <f>if(A809&lt;=Dados!$E$3,C809,C809- INDIRECT(ADDRESS(IF(A809&lt;=Dados!$E$3,1,A809-Dados!$E$3)+1,3)))</f>
        <v>746</v>
      </c>
      <c r="F809" s="33">
        <f>Dados!$E$2-E809</f>
        <v>617378</v>
      </c>
      <c r="G809" s="34">
        <f>iferror(D810*Dados!$E$3*Dados!$E$2/(E809*F809),"Sem infectados!")</f>
        <v>1.597101769</v>
      </c>
      <c r="H809" s="32">
        <f>if(A808&lt;=Dados!$E$3,H808+Dados!$E$6*H808*(Dados!$E$2-H808)/(Dados!$E$3*Dados!$E$2),H808+Dados!$E$6*(H808-INDIRECT(ADDRESS(IF(A808&lt;=Dados!$E$3,1,A808-Dados!$E$3)+1,8)))*(Dados!$E$2-H808)/(Dados!$E$3*Dados!$E$2))</f>
        <v>139281.9381</v>
      </c>
      <c r="I809" s="35">
        <f t="shared" si="1"/>
        <v>26811042.94</v>
      </c>
      <c r="J809" s="36">
        <f t="shared" si="2"/>
        <v>2056004886</v>
      </c>
      <c r="K809" s="16">
        <f t="shared" si="5"/>
        <v>1.154384151</v>
      </c>
    </row>
    <row r="810">
      <c r="A810" s="18">
        <v>809.0</v>
      </c>
      <c r="B810" s="30">
        <f>Dados!A811</f>
        <v>44726</v>
      </c>
      <c r="C810" s="9">
        <f>Dados!B811</f>
        <v>134189</v>
      </c>
      <c r="D810" s="31">
        <f t="shared" si="6"/>
        <v>85</v>
      </c>
      <c r="E810" s="32">
        <f>if(A810&lt;=Dados!$E$3,C810,C810- INDIRECT(ADDRESS(IF(A810&lt;=Dados!$E$3,1,A810-Dados!$E$3)+1,3)))</f>
        <v>777</v>
      </c>
      <c r="F810" s="33">
        <f>Dados!$E$2-E810</f>
        <v>617347</v>
      </c>
      <c r="G810" s="34">
        <f>iferror(D811*Dados!$E$3*Dados!$E$2/(E810*F810),"Sem infectados!")</f>
        <v>2.128802093</v>
      </c>
      <c r="H810" s="32">
        <f>if(A809&lt;=Dados!$E$3,H809+Dados!$E$6*H809*(Dados!$E$2-H809)/(Dados!$E$3*Dados!$E$2),H809+Dados!$E$6*(H809-INDIRECT(ADDRESS(IF(A809&lt;=Dados!$E$3,1,A809-Dados!$E$3)+1,8)))*(Dados!$E$2-H809)/(Dados!$E$3*Dados!$E$2))</f>
        <v>139286.171</v>
      </c>
      <c r="I810" s="35">
        <f t="shared" si="1"/>
        <v>25981152.08</v>
      </c>
      <c r="J810" s="36">
        <f t="shared" si="2"/>
        <v>2063720453</v>
      </c>
      <c r="K810" s="16">
        <f t="shared" si="5"/>
        <v>1.088088099</v>
      </c>
    </row>
    <row r="811">
      <c r="A811" s="18">
        <v>810.0</v>
      </c>
      <c r="B811" s="30">
        <f>Dados!A812</f>
        <v>44727</v>
      </c>
      <c r="C811" s="9">
        <f>Dados!B812</f>
        <v>134307</v>
      </c>
      <c r="D811" s="31">
        <f t="shared" si="6"/>
        <v>118</v>
      </c>
      <c r="E811" s="32">
        <f>if(A811&lt;=Dados!$E$3,C811,C811- INDIRECT(ADDRESS(IF(A811&lt;=Dados!$E$3,1,A811-Dados!$E$3)+1,3)))</f>
        <v>856</v>
      </c>
      <c r="F811" s="33">
        <f>Dados!$E$2-E811</f>
        <v>617268</v>
      </c>
      <c r="G811" s="34">
        <f>iferror(D812*Dados!$E$3*Dados!$E$2/(E811*F811),"Sem infectados!")</f>
        <v>0</v>
      </c>
      <c r="H811" s="32">
        <f>if(A810&lt;=Dados!$E$3,H810+Dados!$E$6*H810*(Dados!$E$2-H810)/(Dados!$E$3*Dados!$E$2),H810+Dados!$E$6*(H810-INDIRECT(ADDRESS(IF(A810&lt;=Dados!$E$3,1,A810-Dados!$E$3)+1,8)))*(Dados!$E$2-H810)/(Dados!$E$3*Dados!$E$2))</f>
        <v>139290.3321</v>
      </c>
      <c r="I811" s="35">
        <f t="shared" si="1"/>
        <v>24833599.07</v>
      </c>
      <c r="J811" s="36">
        <f t="shared" si="2"/>
        <v>2074455430</v>
      </c>
      <c r="K811" s="16">
        <f t="shared" si="5"/>
        <v>1.067405102</v>
      </c>
    </row>
    <row r="812">
      <c r="A812" s="18">
        <v>811.0</v>
      </c>
      <c r="B812" s="30">
        <f>Dados!A813</f>
        <v>44728</v>
      </c>
      <c r="C812" s="9">
        <f>Dados!B813</f>
        <v>134307</v>
      </c>
      <c r="D812" s="31">
        <f t="shared" si="6"/>
        <v>0</v>
      </c>
      <c r="E812" s="32">
        <f>if(A812&lt;=Dados!$E$3,C812,C812- INDIRECT(ADDRESS(IF(A812&lt;=Dados!$E$3,1,A812-Dados!$E$3)+1,3)))</f>
        <v>812</v>
      </c>
      <c r="F812" s="33">
        <f>Dados!$E$2-E812</f>
        <v>617312</v>
      </c>
      <c r="G812" s="34">
        <f>iferror(D813*Dados!$E$3*Dados!$E$2/(E812*F812),"Sem infectados!")</f>
        <v>0</v>
      </c>
      <c r="H812" s="32">
        <f>if(A811&lt;=Dados!$E$3,H811+Dados!$E$6*H811*(Dados!$E$2-H811)/(Dados!$E$3*Dados!$E$2),H811+Dados!$E$6*(H811-INDIRECT(ADDRESS(IF(A811&lt;=Dados!$E$3,1,A811-Dados!$E$3)+1,8)))*(Dados!$E$2-H811)/(Dados!$E$3*Dados!$E$2))</f>
        <v>139294.4227</v>
      </c>
      <c r="I812" s="35">
        <f t="shared" si="1"/>
        <v>24874385.41</v>
      </c>
      <c r="J812" s="36">
        <f t="shared" si="2"/>
        <v>2074455430</v>
      </c>
      <c r="K812" s="16">
        <f t="shared" si="5"/>
        <v>1.03583562</v>
      </c>
    </row>
    <row r="813">
      <c r="A813" s="18">
        <v>812.0</v>
      </c>
      <c r="B813" s="30">
        <f>Dados!A814</f>
        <v>44729</v>
      </c>
      <c r="C813" s="9">
        <f>Dados!B814</f>
        <v>134307</v>
      </c>
      <c r="D813" s="31">
        <f t="shared" si="6"/>
        <v>0</v>
      </c>
      <c r="E813" s="32">
        <f>if(A813&lt;=Dados!$E$3,C813,C813- INDIRECT(ADDRESS(IF(A813&lt;=Dados!$E$3,1,A813-Dados!$E$3)+1,3)))</f>
        <v>787</v>
      </c>
      <c r="F813" s="33">
        <f>Dados!$E$2-E813</f>
        <v>617337</v>
      </c>
      <c r="G813" s="34">
        <f>iferror(D814*Dados!$E$3*Dados!$E$2/(E813*F813),"Sem infectados!")</f>
        <v>0</v>
      </c>
      <c r="H813" s="32">
        <f>if(A812&lt;=Dados!$E$3,H812+Dados!$E$6*H812*(Dados!$E$2-H812)/(Dados!$E$3*Dados!$E$2),H812+Dados!$E$6*(H812-INDIRECT(ADDRESS(IF(A812&lt;=Dados!$E$3,1,A812-Dados!$E$3)+1,8)))*(Dados!$E$2-H812)/(Dados!$E$3*Dados!$E$2))</f>
        <v>139298.444</v>
      </c>
      <c r="I813" s="35">
        <f t="shared" si="1"/>
        <v>24914512.9</v>
      </c>
      <c r="J813" s="36">
        <f t="shared" si="2"/>
        <v>2074455430</v>
      </c>
      <c r="K813" s="16">
        <f t="shared" si="5"/>
        <v>0.9953597318</v>
      </c>
    </row>
    <row r="814">
      <c r="A814" s="18">
        <v>813.0</v>
      </c>
      <c r="B814" s="30">
        <f>Dados!A815</f>
        <v>44730</v>
      </c>
      <c r="C814" s="9">
        <f>Dados!B815</f>
        <v>134307</v>
      </c>
      <c r="D814" s="31">
        <f t="shared" si="6"/>
        <v>0</v>
      </c>
      <c r="E814" s="32">
        <f>if(A814&lt;=Dados!$E$3,C814,C814- INDIRECT(ADDRESS(IF(A814&lt;=Dados!$E$3,1,A814-Dados!$E$3)+1,3)))</f>
        <v>787</v>
      </c>
      <c r="F814" s="33">
        <f>Dados!$E$2-E814</f>
        <v>617337</v>
      </c>
      <c r="G814" s="34">
        <f>iferror(D815*Dados!$E$3*Dados!$E$2/(E814*F814),"Sem infectados!")</f>
        <v>0</v>
      </c>
      <c r="H814" s="32">
        <f>if(A813&lt;=Dados!$E$3,H813+Dados!$E$6*H813*(Dados!$E$2-H813)/(Dados!$E$3*Dados!$E$2),H813+Dados!$E$6*(H813-INDIRECT(ADDRESS(IF(A813&lt;=Dados!$E$3,1,A813-Dados!$E$3)+1,8)))*(Dados!$E$2-H813)/(Dados!$E$3*Dados!$E$2))</f>
        <v>139302.397</v>
      </c>
      <c r="I814" s="35">
        <f t="shared" si="1"/>
        <v>24953991.58</v>
      </c>
      <c r="J814" s="36">
        <f t="shared" si="2"/>
        <v>2074455430</v>
      </c>
      <c r="K814" s="16">
        <f t="shared" si="5"/>
        <v>0.9779258389</v>
      </c>
    </row>
    <row r="815">
      <c r="A815" s="18">
        <v>814.0</v>
      </c>
      <c r="B815" s="30">
        <f>Dados!A816</f>
        <v>44731</v>
      </c>
      <c r="C815" s="9">
        <f>Dados!B816</f>
        <v>134307</v>
      </c>
      <c r="D815" s="31">
        <f t="shared" si="6"/>
        <v>0</v>
      </c>
      <c r="E815" s="32">
        <f>if(A815&lt;=Dados!$E$3,C815,C815- INDIRECT(ADDRESS(IF(A815&lt;=Dados!$E$3,1,A815-Dados!$E$3)+1,3)))</f>
        <v>787</v>
      </c>
      <c r="F815" s="33">
        <f>Dados!$E$2-E815</f>
        <v>617337</v>
      </c>
      <c r="G815" s="34">
        <f>iferror(D816*Dados!$E$3*Dados!$E$2/(E815*F815),"Sem infectados!")</f>
        <v>7.979664214</v>
      </c>
      <c r="H815" s="32">
        <f>if(A814&lt;=Dados!$E$3,H814+Dados!$E$6*H814*(Dados!$E$2-H814)/(Dados!$E$3*Dados!$E$2),H814+Dados!$E$6*(H814-INDIRECT(ADDRESS(IF(A814&lt;=Dados!$E$3,1,A814-Dados!$E$3)+1,8)))*(Dados!$E$2-H814)/(Dados!$E$3*Dados!$E$2))</f>
        <v>139306.2831</v>
      </c>
      <c r="I815" s="35">
        <f t="shared" si="1"/>
        <v>24992831.35</v>
      </c>
      <c r="J815" s="36">
        <f t="shared" si="2"/>
        <v>2074455430</v>
      </c>
      <c r="K815" s="16">
        <f t="shared" si="5"/>
        <v>1.243914646</v>
      </c>
    </row>
    <row r="816">
      <c r="A816" s="18">
        <v>815.0</v>
      </c>
      <c r="B816" s="30">
        <f>Dados!A817</f>
        <v>44732</v>
      </c>
      <c r="C816" s="9">
        <f>Dados!B817</f>
        <v>134755</v>
      </c>
      <c r="D816" s="31">
        <f t="shared" si="6"/>
        <v>448</v>
      </c>
      <c r="E816" s="32">
        <f>if(A816&lt;=Dados!$E$3,C816,C816- INDIRECT(ADDRESS(IF(A816&lt;=Dados!$E$3,1,A816-Dados!$E$3)+1,3)))</f>
        <v>1109</v>
      </c>
      <c r="F816" s="33">
        <f>Dados!$E$2-E816</f>
        <v>617015</v>
      </c>
      <c r="G816" s="34">
        <f>iferror(D817*Dados!$E$3*Dados!$E$2/(E816*F816),"Sem infectados!")</f>
        <v>0.910560633</v>
      </c>
      <c r="H816" s="32">
        <f>if(A815&lt;=Dados!$E$3,H815+Dados!$E$6*H815*(Dados!$E$2-H815)/(Dados!$E$3*Dados!$E$2),H815+Dados!$E$6*(H815-INDIRECT(ADDRESS(IF(A815&lt;=Dados!$E$3,1,A815-Dados!$E$3)+1,8)))*(Dados!$E$2-H815)/(Dados!$E$3*Dados!$E$2))</f>
        <v>139310.1032</v>
      </c>
      <c r="I816" s="35">
        <f t="shared" si="1"/>
        <v>20748965.48</v>
      </c>
      <c r="J816" s="36">
        <f t="shared" si="2"/>
        <v>2115465521</v>
      </c>
      <c r="K816" s="16">
        <f t="shared" si="5"/>
        <v>1.274266667</v>
      </c>
    </row>
    <row r="817">
      <c r="A817" s="18">
        <v>816.0</v>
      </c>
      <c r="B817" s="30">
        <f>Dados!A818</f>
        <v>44733</v>
      </c>
      <c r="C817" s="9">
        <f>Dados!B818</f>
        <v>134827</v>
      </c>
      <c r="D817" s="31">
        <f t="shared" si="6"/>
        <v>72</v>
      </c>
      <c r="E817" s="32">
        <f>if(A817&lt;=Dados!$E$3,C817,C817- INDIRECT(ADDRESS(IF(A817&lt;=Dados!$E$3,1,A817-Dados!$E$3)+1,3)))</f>
        <v>1144</v>
      </c>
      <c r="F817" s="33">
        <f>Dados!$E$2-E817</f>
        <v>616980</v>
      </c>
      <c r="G817" s="34">
        <f>iferror(D818*Dados!$E$3*Dados!$E$2/(E817*F817),"Sem infectados!")</f>
        <v>1.422212596</v>
      </c>
      <c r="H817" s="32">
        <f>if(A816&lt;=Dados!$E$3,H816+Dados!$E$6*H816*(Dados!$E$2-H816)/(Dados!$E$3*Dados!$E$2),H816+Dados!$E$6*(H816-INDIRECT(ADDRESS(IF(A816&lt;=Dados!$E$3,1,A816-Dados!$E$3)+1,8)))*(Dados!$E$2-H816)/(Dados!$E$3*Dados!$E$2))</f>
        <v>139313.8586</v>
      </c>
      <c r="I817" s="35">
        <f t="shared" si="1"/>
        <v>20131900.17</v>
      </c>
      <c r="J817" s="36">
        <f t="shared" si="2"/>
        <v>2122093868</v>
      </c>
      <c r="K817" s="16">
        <f t="shared" si="5"/>
        <v>1.294409187</v>
      </c>
    </row>
    <row r="818">
      <c r="A818" s="18">
        <v>817.0</v>
      </c>
      <c r="B818" s="30">
        <f>Dados!A819</f>
        <v>44734</v>
      </c>
      <c r="C818" s="9">
        <f>Dados!B819</f>
        <v>134943</v>
      </c>
      <c r="D818" s="31">
        <f t="shared" si="6"/>
        <v>116</v>
      </c>
      <c r="E818" s="32">
        <f>if(A818&lt;=Dados!$E$3,C818,C818- INDIRECT(ADDRESS(IF(A818&lt;=Dados!$E$3,1,A818-Dados!$E$3)+1,3)))</f>
        <v>1230</v>
      </c>
      <c r="F818" s="33">
        <f>Dados!$E$2-E818</f>
        <v>616894</v>
      </c>
      <c r="G818" s="34">
        <f>iferror(D819*Dados!$E$3*Dados!$E$2/(E818*F818),"Sem infectados!")</f>
        <v>1.494029869</v>
      </c>
      <c r="H818" s="32">
        <f>if(A817&lt;=Dados!$E$3,H817+Dados!$E$6*H817*(Dados!$E$2-H817)/(Dados!$E$3*Dados!$E$2),H817+Dados!$E$6*(H817-INDIRECT(ADDRESS(IF(A817&lt;=Dados!$E$3,1,A817-Dados!$E$3)+1,8)))*(Dados!$E$2-H817)/(Dados!$E$3*Dados!$E$2))</f>
        <v>139317.5503</v>
      </c>
      <c r="I818" s="35">
        <f t="shared" si="1"/>
        <v>19136690.3</v>
      </c>
      <c r="J818" s="36">
        <f t="shared" si="2"/>
        <v>2132794680</v>
      </c>
      <c r="K818" s="16">
        <f t="shared" si="5"/>
        <v>1.326612504</v>
      </c>
    </row>
    <row r="819">
      <c r="A819" s="18">
        <v>818.0</v>
      </c>
      <c r="B819" s="30">
        <f>Dados!A820</f>
        <v>44735</v>
      </c>
      <c r="C819" s="9">
        <f>Dados!B820</f>
        <v>135074</v>
      </c>
      <c r="D819" s="31">
        <f t="shared" si="6"/>
        <v>131</v>
      </c>
      <c r="E819" s="32">
        <f>if(A819&lt;=Dados!$E$3,C819,C819- INDIRECT(ADDRESS(IF(A819&lt;=Dados!$E$3,1,A819-Dados!$E$3)+1,3)))</f>
        <v>1316</v>
      </c>
      <c r="F819" s="33">
        <f>Dados!$E$2-E819</f>
        <v>616808</v>
      </c>
      <c r="G819" s="34">
        <f>iferror(D820*Dados!$E$3*Dados!$E$2/(E819*F819),"Sem infectados!")</f>
        <v>1.28998044</v>
      </c>
      <c r="H819" s="32">
        <f>if(A818&lt;=Dados!$E$3,H818+Dados!$E$6*H818*(Dados!$E$2-H818)/(Dados!$E$3*Dados!$E$2),H818+Dados!$E$6*(H818-INDIRECT(ADDRESS(IF(A818&lt;=Dados!$E$3,1,A818-Dados!$E$3)+1,8)))*(Dados!$E$2-H818)/(Dados!$E$3*Dados!$E$2))</f>
        <v>139321.1794</v>
      </c>
      <c r="I819" s="35">
        <f t="shared" si="1"/>
        <v>18038532.67</v>
      </c>
      <c r="J819" s="36">
        <f t="shared" si="2"/>
        <v>2144911575</v>
      </c>
      <c r="K819" s="16">
        <f t="shared" si="5"/>
        <v>1.359509668</v>
      </c>
    </row>
    <row r="820">
      <c r="A820" s="18">
        <v>819.0</v>
      </c>
      <c r="B820" s="30">
        <f>Dados!A821</f>
        <v>44736</v>
      </c>
      <c r="C820" s="9">
        <f>Dados!B821</f>
        <v>135195</v>
      </c>
      <c r="D820" s="31">
        <f t="shared" si="6"/>
        <v>121</v>
      </c>
      <c r="E820" s="32">
        <f>if(A820&lt;=Dados!$E$3,C820,C820- INDIRECT(ADDRESS(IF(A820&lt;=Dados!$E$3,1,A820-Dados!$E$3)+1,3)))</f>
        <v>1369</v>
      </c>
      <c r="F820" s="33">
        <f>Dados!$E$2-E820</f>
        <v>616755</v>
      </c>
      <c r="G820" s="34">
        <f>iferror(D821*Dados!$E$3*Dados!$E$2/(E820*F820),"Sem infectados!")</f>
        <v>0</v>
      </c>
      <c r="H820" s="32">
        <f>if(A819&lt;=Dados!$E$3,H819+Dados!$E$6*H819*(Dados!$E$2-H819)/(Dados!$E$3*Dados!$E$2),H819+Dados!$E$6*(H819-INDIRECT(ADDRESS(IF(A819&lt;=Dados!$E$3,1,A819-Dados!$E$3)+1,8)))*(Dados!$E$2-H819)/(Dados!$E$3*Dados!$E$2))</f>
        <v>139324.7469</v>
      </c>
      <c r="I820" s="35">
        <f t="shared" si="1"/>
        <v>17054809.55</v>
      </c>
      <c r="J820" s="36">
        <f t="shared" si="2"/>
        <v>2156134008</v>
      </c>
      <c r="K820" s="16">
        <f t="shared" si="5"/>
        <v>1.337009937</v>
      </c>
    </row>
    <row r="821">
      <c r="A821" s="18">
        <v>820.0</v>
      </c>
      <c r="B821" s="30">
        <f>Dados!A822</f>
        <v>44737</v>
      </c>
      <c r="C821" s="9">
        <f>Dados!B822</f>
        <v>135195</v>
      </c>
      <c r="D821" s="31">
        <f t="shared" si="6"/>
        <v>0</v>
      </c>
      <c r="E821" s="32">
        <f>if(A821&lt;=Dados!$E$3,C821,C821- INDIRECT(ADDRESS(IF(A821&lt;=Dados!$E$3,1,A821-Dados!$E$3)+1,3)))</f>
        <v>1369</v>
      </c>
      <c r="F821" s="33">
        <f>Dados!$E$2-E821</f>
        <v>616755</v>
      </c>
      <c r="G821" s="34">
        <f>iferror(D822*Dados!$E$3*Dados!$E$2/(E821*F821),"Sem infectados!")</f>
        <v>0</v>
      </c>
      <c r="H821" s="32">
        <f>if(A820&lt;=Dados!$E$3,H820+Dados!$E$6*H820*(Dados!$E$2-H820)/(Dados!$E$3*Dados!$E$2),H820+Dados!$E$6*(H820-INDIRECT(ADDRESS(IF(A820&lt;=Dados!$E$3,1,A820-Dados!$E$3)+1,8)))*(Dados!$E$2-H820)/(Dados!$E$3*Dados!$E$2))</f>
        <v>139328.2539</v>
      </c>
      <c r="I821" s="35">
        <f t="shared" si="1"/>
        <v>17083788.09</v>
      </c>
      <c r="J821" s="36">
        <f t="shared" si="2"/>
        <v>2156134008</v>
      </c>
      <c r="K821" s="16">
        <f t="shared" si="5"/>
        <v>1.315959375</v>
      </c>
    </row>
    <row r="822">
      <c r="A822" s="18">
        <v>821.0</v>
      </c>
      <c r="B822" s="30">
        <f>Dados!A823</f>
        <v>44738</v>
      </c>
      <c r="C822" s="9">
        <f>Dados!B823</f>
        <v>135195</v>
      </c>
      <c r="D822" s="31">
        <f t="shared" si="6"/>
        <v>0</v>
      </c>
      <c r="E822" s="32">
        <f>if(A822&lt;=Dados!$E$3,C822,C822- INDIRECT(ADDRESS(IF(A822&lt;=Dados!$E$3,1,A822-Dados!$E$3)+1,3)))</f>
        <v>1369</v>
      </c>
      <c r="F822" s="33">
        <f>Dados!$E$2-E822</f>
        <v>616755</v>
      </c>
      <c r="G822" s="34">
        <f>iferror(D823*Dados!$E$3*Dados!$E$2/(E822*F822),"Sem infectados!")</f>
        <v>3.894674002</v>
      </c>
      <c r="H822" s="32">
        <f>if(A821&lt;=Dados!$E$3,H821+Dados!$E$6*H821*(Dados!$E$2-H821)/(Dados!$E$3*Dados!$E$2),H821+Dados!$E$6*(H821-INDIRECT(ADDRESS(IF(A821&lt;=Dados!$E$3,1,A821-Dados!$E$3)+1,8)))*(Dados!$E$2-H821)/(Dados!$E$3*Dados!$E$2))</f>
        <v>139331.7015</v>
      </c>
      <c r="I822" s="35">
        <f t="shared" si="1"/>
        <v>17112299.09</v>
      </c>
      <c r="J822" s="36">
        <f t="shared" si="2"/>
        <v>2156134008</v>
      </c>
      <c r="K822" s="16">
        <f t="shared" si="5"/>
        <v>1.445781842</v>
      </c>
    </row>
    <row r="823">
      <c r="A823" s="18">
        <v>822.0</v>
      </c>
      <c r="B823" s="30">
        <f>Dados!A824</f>
        <v>44739</v>
      </c>
      <c r="C823" s="9">
        <f>Dados!B824</f>
        <v>135575</v>
      </c>
      <c r="D823" s="31">
        <f t="shared" si="6"/>
        <v>380</v>
      </c>
      <c r="E823" s="32">
        <f>if(A823&lt;=Dados!$E$3,C823,C823- INDIRECT(ADDRESS(IF(A823&lt;=Dados!$E$3,1,A823-Dados!$E$3)+1,3)))</f>
        <v>1471</v>
      </c>
      <c r="F823" s="33">
        <f>Dados!$E$2-E823</f>
        <v>616653</v>
      </c>
      <c r="G823" s="34">
        <f>iferror(D824*Dados!$E$3*Dados!$E$2/(E823*F823),"Sem infectados!")</f>
        <v>1.09710441</v>
      </c>
      <c r="H823" s="32">
        <f>if(A822&lt;=Dados!$E$3,H822+Dados!$E$6*H822*(Dados!$E$2-H822)/(Dados!$E$3*Dados!$E$2),H822+Dados!$E$6*(H822-INDIRECT(ADDRESS(IF(A822&lt;=Dados!$E$3,1,A822-Dados!$E$3)+1,8)))*(Dados!$E$2-H822)/(Dados!$E$3*Dados!$E$2))</f>
        <v>139335.0905</v>
      </c>
      <c r="I823" s="35">
        <f t="shared" si="1"/>
        <v>14138280.84</v>
      </c>
      <c r="J823" s="36">
        <f t="shared" si="2"/>
        <v>2191568392</v>
      </c>
      <c r="K823" s="16">
        <f t="shared" si="5"/>
        <v>1.482351989</v>
      </c>
    </row>
    <row r="824">
      <c r="A824" s="18">
        <v>823.0</v>
      </c>
      <c r="B824" s="30">
        <f>Dados!A825</f>
        <v>44740</v>
      </c>
      <c r="C824" s="9">
        <f>Dados!B825</f>
        <v>135690</v>
      </c>
      <c r="D824" s="31">
        <f t="shared" si="6"/>
        <v>115</v>
      </c>
      <c r="E824" s="32">
        <f>if(A824&lt;=Dados!$E$3,C824,C824- INDIRECT(ADDRESS(IF(A824&lt;=Dados!$E$3,1,A824-Dados!$E$3)+1,3)))</f>
        <v>1501</v>
      </c>
      <c r="F824" s="33">
        <f>Dados!$E$2-E824</f>
        <v>616623</v>
      </c>
      <c r="G824" s="34">
        <f>iferror(D825*Dados!$E$3*Dados!$E$2/(E824*F824),"Sem infectados!")</f>
        <v>1.047179791</v>
      </c>
      <c r="H824" s="32">
        <f>if(A823&lt;=Dados!$E$3,H823+Dados!$E$6*H823*(Dados!$E$2-H823)/(Dados!$E$3*Dados!$E$2),H823+Dados!$E$6*(H823-INDIRECT(ADDRESS(IF(A823&lt;=Dados!$E$3,1,A823-Dados!$E$3)+1,8)))*(Dados!$E$2-H823)/(Dados!$E$3*Dados!$E$2))</f>
        <v>139338.4221</v>
      </c>
      <c r="I824" s="35">
        <f t="shared" si="1"/>
        <v>13310983.88</v>
      </c>
      <c r="J824" s="36">
        <f t="shared" si="2"/>
        <v>2202348881</v>
      </c>
      <c r="K824" s="16">
        <f t="shared" si="5"/>
        <v>1.449229481</v>
      </c>
    </row>
    <row r="825">
      <c r="A825" s="18">
        <v>824.0</v>
      </c>
      <c r="B825" s="30">
        <f>Dados!A826</f>
        <v>44741</v>
      </c>
      <c r="C825" s="9">
        <f>Dados!B826</f>
        <v>135802</v>
      </c>
      <c r="D825" s="31">
        <f t="shared" si="6"/>
        <v>112</v>
      </c>
      <c r="E825" s="32">
        <f>if(A825&lt;=Dados!$E$3,C825,C825- INDIRECT(ADDRESS(IF(A825&lt;=Dados!$E$3,1,A825-Dados!$E$3)+1,3)))</f>
        <v>1495</v>
      </c>
      <c r="F825" s="33">
        <f>Dados!$E$2-E825</f>
        <v>616629</v>
      </c>
      <c r="G825" s="34">
        <f>iferror(D826*Dados!$E$3*Dados!$E$2/(E825*F825),"Sem infectados!")</f>
        <v>1.013823279</v>
      </c>
      <c r="H825" s="32">
        <f>if(A824&lt;=Dados!$E$3,H824+Dados!$E$6*H824*(Dados!$E$2-H824)/(Dados!$E$3*Dados!$E$2),H824+Dados!$E$6*(H824-INDIRECT(ADDRESS(IF(A824&lt;=Dados!$E$3,1,A824-Dados!$E$3)+1,8)))*(Dados!$E$2-H824)/(Dados!$E$3*Dados!$E$2))</f>
        <v>139341.6972</v>
      </c>
      <c r="I825" s="35">
        <f t="shared" si="1"/>
        <v>12529456</v>
      </c>
      <c r="J825" s="36">
        <f t="shared" si="2"/>
        <v>2212873564</v>
      </c>
      <c r="K825" s="16">
        <f t="shared" si="5"/>
        <v>1.432278564</v>
      </c>
    </row>
    <row r="826">
      <c r="A826" s="18">
        <v>825.0</v>
      </c>
      <c r="B826" s="30">
        <f>Dados!A827</f>
        <v>44742</v>
      </c>
      <c r="C826" s="9">
        <f>Dados!B827</f>
        <v>135910</v>
      </c>
      <c r="D826" s="31">
        <f t="shared" si="6"/>
        <v>108</v>
      </c>
      <c r="E826" s="32">
        <f>if(A826&lt;=Dados!$E$3,C826,C826- INDIRECT(ADDRESS(IF(A826&lt;=Dados!$E$3,1,A826-Dados!$E$3)+1,3)))</f>
        <v>1603</v>
      </c>
      <c r="F826" s="33">
        <f>Dados!$E$2-E826</f>
        <v>616521</v>
      </c>
      <c r="G826" s="34">
        <f>iferror(D827*Dados!$E$3*Dados!$E$2/(E826*F826),"Sem infectados!")</f>
        <v>1.00697824</v>
      </c>
      <c r="H826" s="32">
        <f>if(A825&lt;=Dados!$E$3,H825+Dados!$E$6*H825*(Dados!$E$2-H825)/(Dados!$E$3*Dados!$E$2),H825+Dados!$E$6*(H825-INDIRECT(ADDRESS(IF(A825&lt;=Dados!$E$3,1,A825-Dados!$E$3)+1,8)))*(Dados!$E$2-H825)/(Dados!$E$3*Dados!$E$2))</f>
        <v>139344.9167</v>
      </c>
      <c r="I826" s="35">
        <f t="shared" si="1"/>
        <v>11798652.43</v>
      </c>
      <c r="J826" s="36">
        <f t="shared" si="2"/>
        <v>2223046125</v>
      </c>
      <c r="K826" s="16">
        <f t="shared" si="5"/>
        <v>1.429846657</v>
      </c>
    </row>
    <row r="827">
      <c r="A827" s="18">
        <v>826.0</v>
      </c>
      <c r="B827" s="30">
        <f>Dados!A828</f>
        <v>44743</v>
      </c>
      <c r="C827" s="9">
        <f>Dados!B828</f>
        <v>136025</v>
      </c>
      <c r="D827" s="31">
        <f t="shared" si="6"/>
        <v>115</v>
      </c>
      <c r="E827" s="32">
        <f>if(A827&lt;=Dados!$E$3,C827,C827- INDIRECT(ADDRESS(IF(A827&lt;=Dados!$E$3,1,A827-Dados!$E$3)+1,3)))</f>
        <v>1718</v>
      </c>
      <c r="F827" s="33">
        <f>Dados!$E$2-E827</f>
        <v>616406</v>
      </c>
      <c r="G827" s="34">
        <f>iferror(D828*Dados!$E$3*Dados!$E$2/(E827*F827),"Sem infectados!")</f>
        <v>0</v>
      </c>
      <c r="H827" s="32">
        <f>if(A826&lt;=Dados!$E$3,H826+Dados!$E$6*H826*(Dados!$E$2-H826)/(Dados!$E$3*Dados!$E$2),H826+Dados!$E$6*(H826-INDIRECT(ADDRESS(IF(A826&lt;=Dados!$E$3,1,A826-Dados!$E$3)+1,8)))*(Dados!$E$2-H826)/(Dados!$E$3*Dados!$E$2))</f>
        <v>139348.0815</v>
      </c>
      <c r="I827" s="35">
        <f t="shared" si="1"/>
        <v>11042870.84</v>
      </c>
      <c r="J827" s="36">
        <f t="shared" si="2"/>
        <v>2233903663</v>
      </c>
      <c r="K827" s="16">
        <f t="shared" si="5"/>
        <v>1.386856649</v>
      </c>
    </row>
    <row r="828">
      <c r="A828" s="18">
        <v>827.0</v>
      </c>
      <c r="B828" s="30">
        <f>Dados!A829</f>
        <v>44744</v>
      </c>
      <c r="C828" s="9">
        <f>Dados!B829</f>
        <v>136025</v>
      </c>
      <c r="D828" s="31">
        <f t="shared" si="6"/>
        <v>0</v>
      </c>
      <c r="E828" s="32">
        <f>if(A828&lt;=Dados!$E$3,C828,C828- INDIRECT(ADDRESS(IF(A828&lt;=Dados!$E$3,1,A828-Dados!$E$3)+1,3)))</f>
        <v>1718</v>
      </c>
      <c r="F828" s="33">
        <f>Dados!$E$2-E828</f>
        <v>616406</v>
      </c>
      <c r="G828" s="34">
        <f>iferror(D829*Dados!$E$3*Dados!$E$2/(E828*F828),"Sem infectados!")</f>
        <v>0</v>
      </c>
      <c r="H828" s="32">
        <f>if(A827&lt;=Dados!$E$3,H827+Dados!$E$6*H827*(Dados!$E$2-H827)/(Dados!$E$3*Dados!$E$2),H827+Dados!$E$6*(H827-INDIRECT(ADDRESS(IF(A827&lt;=Dados!$E$3,1,A827-Dados!$E$3)+1,8)))*(Dados!$E$2-H827)/(Dados!$E$3*Dados!$E$2))</f>
        <v>139351.1927</v>
      </c>
      <c r="I828" s="35">
        <f t="shared" si="1"/>
        <v>11063557.9</v>
      </c>
      <c r="J828" s="36">
        <f t="shared" si="2"/>
        <v>2233903663</v>
      </c>
      <c r="K828" s="16">
        <f t="shared" si="5"/>
        <v>1.360201536</v>
      </c>
    </row>
    <row r="829">
      <c r="A829" s="18">
        <v>828.0</v>
      </c>
      <c r="B829" s="30">
        <f>Dados!A830</f>
        <v>44745</v>
      </c>
      <c r="C829" s="9">
        <f>Dados!B830</f>
        <v>136025</v>
      </c>
      <c r="D829" s="31">
        <f t="shared" si="6"/>
        <v>0</v>
      </c>
      <c r="E829" s="32">
        <f>if(A829&lt;=Dados!$E$3,C829,C829- INDIRECT(ADDRESS(IF(A829&lt;=Dados!$E$3,1,A829-Dados!$E$3)+1,3)))</f>
        <v>1718</v>
      </c>
      <c r="F829" s="33">
        <f>Dados!$E$2-E829</f>
        <v>616406</v>
      </c>
      <c r="G829" s="34">
        <f>iferror(D830*Dados!$E$3*Dados!$E$2/(E829*F829),"Sem infectados!")</f>
        <v>2.500547171</v>
      </c>
      <c r="H829" s="32">
        <f>if(A828&lt;=Dados!$E$3,H828+Dados!$E$6*H828*(Dados!$E$2-H828)/(Dados!$E$3*Dados!$E$2),H828+Dados!$E$6*(H828-INDIRECT(ADDRESS(IF(A828&lt;=Dados!$E$3,1,A828-Dados!$E$3)+1,8)))*(Dados!$E$2-H828)/(Dados!$E$3*Dados!$E$2))</f>
        <v>139354.2511</v>
      </c>
      <c r="I829" s="35">
        <f t="shared" si="1"/>
        <v>11083912.83</v>
      </c>
      <c r="J829" s="36">
        <f t="shared" si="2"/>
        <v>2233903663</v>
      </c>
      <c r="K829" s="16">
        <f t="shared" si="5"/>
        <v>1.443553108</v>
      </c>
    </row>
    <row r="830">
      <c r="A830" s="18">
        <v>829.0</v>
      </c>
      <c r="B830" s="30">
        <f>Dados!A831</f>
        <v>44746</v>
      </c>
      <c r="C830" s="9">
        <f>Dados!B831</f>
        <v>136331</v>
      </c>
      <c r="D830" s="31">
        <f t="shared" si="6"/>
        <v>306</v>
      </c>
      <c r="E830" s="32">
        <f>if(A830&lt;=Dados!$E$3,C830,C830- INDIRECT(ADDRESS(IF(A830&lt;=Dados!$E$3,1,A830-Dados!$E$3)+1,3)))</f>
        <v>1576</v>
      </c>
      <c r="F830" s="33">
        <f>Dados!$E$2-E830</f>
        <v>616548</v>
      </c>
      <c r="G830" s="34">
        <f>iferror(D831*Dados!$E$3*Dados!$E$2/(E830*F830),"Sem infectados!")</f>
        <v>1.246833812</v>
      </c>
      <c r="H830" s="32">
        <f>if(A829&lt;=Dados!$E$3,H829+Dados!$E$6*H829*(Dados!$E$2-H829)/(Dados!$E$3*Dados!$E$2),H829+Dados!$E$6*(H829-INDIRECT(ADDRESS(IF(A829&lt;=Dados!$E$3,1,A829-Dados!$E$3)+1,8)))*(Dados!$E$2-H829)/(Dados!$E$3*Dados!$E$2))</f>
        <v>139357.2576</v>
      </c>
      <c r="I830" s="35">
        <f t="shared" si="1"/>
        <v>9158234.972</v>
      </c>
      <c r="J830" s="36">
        <f t="shared" si="2"/>
        <v>2262922984</v>
      </c>
      <c r="K830" s="16">
        <f t="shared" si="5"/>
        <v>1.485114235</v>
      </c>
    </row>
    <row r="831">
      <c r="A831" s="18">
        <v>830.0</v>
      </c>
      <c r="B831" s="30">
        <f>Dados!A832</f>
        <v>44747</v>
      </c>
      <c r="C831" s="9">
        <f>Dados!B832</f>
        <v>136471</v>
      </c>
      <c r="D831" s="31">
        <f t="shared" si="6"/>
        <v>140</v>
      </c>
      <c r="E831" s="32">
        <f>if(A831&lt;=Dados!$E$3,C831,C831- INDIRECT(ADDRESS(IF(A831&lt;=Dados!$E$3,1,A831-Dados!$E$3)+1,3)))</f>
        <v>1644</v>
      </c>
      <c r="F831" s="33">
        <f>Dados!$E$2-E831</f>
        <v>616480</v>
      </c>
      <c r="G831" s="34">
        <f>iferror(D832*Dados!$E$3*Dados!$E$2/(E831*F831),"Sem infectados!")</f>
        <v>1.229547551</v>
      </c>
      <c r="H831" s="32">
        <f>if(A830&lt;=Dados!$E$3,H830+Dados!$E$6*H830*(Dados!$E$2-H830)/(Dados!$E$3*Dados!$E$2),H830+Dados!$E$6*(H830-INDIRECT(ADDRESS(IF(A830&lt;=Dados!$E$3,1,A830-Dados!$E$3)+1,8)))*(Dados!$E$2-H830)/(Dados!$E$3*Dados!$E$2))</f>
        <v>139360.2131</v>
      </c>
      <c r="I831" s="35">
        <f t="shared" si="1"/>
        <v>8347552.119</v>
      </c>
      <c r="J831" s="36">
        <f t="shared" si="2"/>
        <v>2276262237</v>
      </c>
      <c r="K831" s="16">
        <f t="shared" si="5"/>
        <v>1.387975792</v>
      </c>
    </row>
    <row r="832">
      <c r="A832" s="18">
        <v>831.0</v>
      </c>
      <c r="B832" s="30">
        <f>Dados!A833</f>
        <v>44748</v>
      </c>
      <c r="C832" s="9">
        <f>Dados!B833</f>
        <v>136615</v>
      </c>
      <c r="D832" s="31">
        <f t="shared" si="6"/>
        <v>144</v>
      </c>
      <c r="E832" s="32">
        <f>if(A832&lt;=Dados!$E$3,C832,C832- INDIRECT(ADDRESS(IF(A832&lt;=Dados!$E$3,1,A832-Dados!$E$3)+1,3)))</f>
        <v>1672</v>
      </c>
      <c r="F832" s="33">
        <f>Dados!$E$2-E832</f>
        <v>616452</v>
      </c>
      <c r="G832" s="34">
        <f>iferror(D833*Dados!$E$3*Dados!$E$2/(E832*F832),"Sem infectados!")</f>
        <v>0.9487385476</v>
      </c>
      <c r="H832" s="32">
        <f>if(A831&lt;=Dados!$E$3,H831+Dados!$E$6*H831*(Dados!$E$2-H831)/(Dados!$E$3*Dados!$E$2),H831+Dados!$E$6*(H831-INDIRECT(ADDRESS(IF(A831&lt;=Dados!$E$3,1,A831-Dados!$E$3)+1,8)))*(Dados!$E$2-H831)/(Dados!$E$3*Dados!$E$2))</f>
        <v>139363.1184</v>
      </c>
      <c r="I832" s="35">
        <f t="shared" si="1"/>
        <v>7552154.667</v>
      </c>
      <c r="J832" s="36">
        <f t="shared" si="2"/>
        <v>2290023508</v>
      </c>
      <c r="K832" s="16">
        <f t="shared" si="5"/>
        <v>1.384760626</v>
      </c>
    </row>
    <row r="833">
      <c r="A833" s="18">
        <v>832.0</v>
      </c>
      <c r="B833" s="30">
        <f>Dados!A834</f>
        <v>44749</v>
      </c>
      <c r="C833" s="9">
        <f>Dados!B834</f>
        <v>136728</v>
      </c>
      <c r="D833" s="31">
        <f t="shared" si="6"/>
        <v>113</v>
      </c>
      <c r="E833" s="32">
        <f>if(A833&lt;=Dados!$E$3,C833,C833- INDIRECT(ADDRESS(IF(A833&lt;=Dados!$E$3,1,A833-Dados!$E$3)+1,3)))</f>
        <v>1654</v>
      </c>
      <c r="F833" s="33">
        <f>Dados!$E$2-E833</f>
        <v>616470</v>
      </c>
      <c r="G833" s="34">
        <f>iferror(D834*Dados!$E$3*Dados!$E$2/(E833*F833),"Sem infectados!")</f>
        <v>1.417335487</v>
      </c>
      <c r="H833" s="32">
        <f>if(A832&lt;=Dados!$E$3,H832+Dados!$E$6*H832*(Dados!$E$2-H832)/(Dados!$E$3*Dados!$E$2),H832+Dados!$E$6*(H832-INDIRECT(ADDRESS(IF(A832&lt;=Dados!$E$3,1,A832-Dados!$E$3)+1,8)))*(Dados!$E$2-H832)/(Dados!$E$3*Dados!$E$2))</f>
        <v>139365.9744</v>
      </c>
      <c r="I833" s="35">
        <f t="shared" si="1"/>
        <v>6958908.973</v>
      </c>
      <c r="J833" s="36">
        <f t="shared" si="2"/>
        <v>2300851324</v>
      </c>
      <c r="K833" s="16">
        <f t="shared" si="5"/>
        <v>1.404204697</v>
      </c>
    </row>
    <row r="834">
      <c r="A834" s="18">
        <v>833.0</v>
      </c>
      <c r="B834" s="30">
        <f>Dados!A835</f>
        <v>44750</v>
      </c>
      <c r="C834" s="9">
        <f>Dados!B835</f>
        <v>136895</v>
      </c>
      <c r="D834" s="31">
        <f t="shared" si="6"/>
        <v>167</v>
      </c>
      <c r="E834" s="32">
        <f>if(A834&lt;=Dados!$E$3,C834,C834- INDIRECT(ADDRESS(IF(A834&lt;=Dados!$E$3,1,A834-Dados!$E$3)+1,3)))</f>
        <v>1700</v>
      </c>
      <c r="F834" s="33">
        <f>Dados!$E$2-E834</f>
        <v>616424</v>
      </c>
      <c r="G834" s="34">
        <f>iferror(D835*Dados!$E$3*Dados!$E$2/(E834*F834),"Sem infectados!")</f>
        <v>0</v>
      </c>
      <c r="H834" s="32">
        <f>if(A833&lt;=Dados!$E$3,H833+Dados!$E$6*H833*(Dados!$E$2-H833)/(Dados!$E$3*Dados!$E$2),H833+Dados!$E$6*(H833-INDIRECT(ADDRESS(IF(A833&lt;=Dados!$E$3,1,A833-Dados!$E$3)+1,8)))*(Dados!$E$2-H833)/(Dados!$E$3*Dados!$E$2))</f>
        <v>139368.782</v>
      </c>
      <c r="I834" s="35">
        <f t="shared" si="1"/>
        <v>6119597.18</v>
      </c>
      <c r="J834" s="36">
        <f t="shared" si="2"/>
        <v>2316900254</v>
      </c>
      <c r="K834" s="16">
        <f t="shared" si="5"/>
        <v>1.363630154</v>
      </c>
    </row>
    <row r="835">
      <c r="A835" s="18">
        <v>834.0</v>
      </c>
      <c r="B835" s="30">
        <f>Dados!A836</f>
        <v>44751</v>
      </c>
      <c r="C835" s="9">
        <f>Dados!B836</f>
        <v>136895</v>
      </c>
      <c r="D835" s="31">
        <f t="shared" si="6"/>
        <v>0</v>
      </c>
      <c r="E835" s="32">
        <f>if(A835&lt;=Dados!$E$3,C835,C835- INDIRECT(ADDRESS(IF(A835&lt;=Dados!$E$3,1,A835-Dados!$E$3)+1,3)))</f>
        <v>1700</v>
      </c>
      <c r="F835" s="33">
        <f>Dados!$E$2-E835</f>
        <v>616424</v>
      </c>
      <c r="G835" s="34">
        <f>iferror(D836*Dados!$E$3*Dados!$E$2/(E835*F835),"Sem infectados!")</f>
        <v>0</v>
      </c>
      <c r="H835" s="32">
        <f>if(A834&lt;=Dados!$E$3,H834+Dados!$E$6*H834*(Dados!$E$2-H834)/(Dados!$E$3*Dados!$E$2),H834+Dados!$E$6*(H834-INDIRECT(ADDRESS(IF(A834&lt;=Dados!$E$3,1,A834-Dados!$E$3)+1,8)))*(Dados!$E$2-H834)/(Dados!$E$3*Dados!$E$2))</f>
        <v>139371.5419</v>
      </c>
      <c r="I835" s="35">
        <f t="shared" si="1"/>
        <v>6133259.594</v>
      </c>
      <c r="J835" s="36">
        <f t="shared" si="2"/>
        <v>2316900254</v>
      </c>
      <c r="K835" s="16">
        <f t="shared" si="5"/>
        <v>1.303591375</v>
      </c>
    </row>
    <row r="836">
      <c r="A836" s="18">
        <v>835.0</v>
      </c>
      <c r="B836" s="30">
        <f>Dados!A837</f>
        <v>44752</v>
      </c>
      <c r="C836" s="9">
        <f>Dados!B837</f>
        <v>136895</v>
      </c>
      <c r="D836" s="31">
        <f t="shared" si="6"/>
        <v>0</v>
      </c>
      <c r="E836" s="32">
        <f>if(A836&lt;=Dados!$E$3,C836,C836- INDIRECT(ADDRESS(IF(A836&lt;=Dados!$E$3,1,A836-Dados!$E$3)+1,3)))</f>
        <v>1700</v>
      </c>
      <c r="F836" s="33">
        <f>Dados!$E$2-E836</f>
        <v>616424</v>
      </c>
      <c r="G836" s="34">
        <f>iferror(D837*Dados!$E$3*Dados!$E$2/(E836*F836),"Sem infectados!")</f>
        <v>4.244614959</v>
      </c>
      <c r="H836" s="32">
        <f>if(A835&lt;=Dados!$E$3,H835+Dados!$E$6*H835*(Dados!$E$2-H835)/(Dados!$E$3*Dados!$E$2),H835+Dados!$E$6*(H835-INDIRECT(ADDRESS(IF(A835&lt;=Dados!$E$3,1,A835-Dados!$E$3)+1,8)))*(Dados!$E$2-H835)/(Dados!$E$3*Dados!$E$2))</f>
        <v>139374.2549</v>
      </c>
      <c r="I836" s="35">
        <f t="shared" si="1"/>
        <v>6146704.976</v>
      </c>
      <c r="J836" s="36">
        <f t="shared" si="2"/>
        <v>2316900254</v>
      </c>
      <c r="K836" s="16">
        <f t="shared" si="5"/>
        <v>1.44507854</v>
      </c>
    </row>
    <row r="837">
      <c r="A837" s="18">
        <v>836.0</v>
      </c>
      <c r="B837" s="30">
        <f>Dados!A838</f>
        <v>44753</v>
      </c>
      <c r="C837" s="9">
        <f>Dados!B838</f>
        <v>137409</v>
      </c>
      <c r="D837" s="31">
        <f t="shared" si="6"/>
        <v>514</v>
      </c>
      <c r="E837" s="32">
        <f>if(A837&lt;=Dados!$E$3,C837,C837- INDIRECT(ADDRESS(IF(A837&lt;=Dados!$E$3,1,A837-Dados!$E$3)+1,3)))</f>
        <v>1834</v>
      </c>
      <c r="F837" s="33">
        <f>Dados!$E$2-E837</f>
        <v>616290</v>
      </c>
      <c r="G837" s="34">
        <f>iferror(D838*Dados!$E$3*Dados!$E$2/(E837*F837),"Sem infectados!")</f>
        <v>0.4900034793</v>
      </c>
      <c r="H837" s="32">
        <f>if(A836&lt;=Dados!$E$3,H836+Dados!$E$6*H836*(Dados!$E$2-H836)/(Dados!$E$3*Dados!$E$2),H836+Dados!$E$6*(H836-INDIRECT(ADDRESS(IF(A836&lt;=Dados!$E$3,1,A836-Dados!$E$3)+1,8)))*(Dados!$E$2-H836)/(Dados!$E$3*Dados!$E$2))</f>
        <v>139376.9219</v>
      </c>
      <c r="I837" s="35">
        <f t="shared" si="1"/>
        <v>3872716.75</v>
      </c>
      <c r="J837" s="36">
        <f t="shared" si="2"/>
        <v>2366646398</v>
      </c>
      <c r="K837" s="16">
        <f t="shared" si="5"/>
        <v>1.461411989</v>
      </c>
    </row>
    <row r="838">
      <c r="A838" s="18">
        <v>837.0</v>
      </c>
      <c r="B838" s="30">
        <f>Dados!A839</f>
        <v>44754</v>
      </c>
      <c r="C838" s="9">
        <f>Dados!B839</f>
        <v>137473</v>
      </c>
      <c r="D838" s="31">
        <f t="shared" si="6"/>
        <v>64</v>
      </c>
      <c r="E838" s="32">
        <f>if(A838&lt;=Dados!$E$3,C838,C838- INDIRECT(ADDRESS(IF(A838&lt;=Dados!$E$3,1,A838-Dados!$E$3)+1,3)))</f>
        <v>1783</v>
      </c>
      <c r="F838" s="33">
        <f>Dados!$E$2-E838</f>
        <v>616341</v>
      </c>
      <c r="G838" s="34">
        <f>iferror(D839*Dados!$E$3*Dados!$E$2/(E838*F838),"Sem infectados!")</f>
        <v>1.574929928</v>
      </c>
      <c r="H838" s="32">
        <f>if(A837&lt;=Dados!$E$3,H837+Dados!$E$6*H837*(Dados!$E$2-H837)/(Dados!$E$3*Dados!$E$2),H837+Dados!$E$6*(H837-INDIRECT(ADDRESS(IF(A837&lt;=Dados!$E$3,1,A837-Dados!$E$3)+1,8)))*(Dados!$E$2-H837)/(Dados!$E$3*Dados!$E$2))</f>
        <v>139379.5437</v>
      </c>
      <c r="I838" s="35">
        <f t="shared" si="1"/>
        <v>3634908.81</v>
      </c>
      <c r="J838" s="36">
        <f t="shared" si="2"/>
        <v>2372877462</v>
      </c>
      <c r="K838" s="16">
        <f t="shared" si="5"/>
        <v>1.284488742</v>
      </c>
    </row>
    <row r="839">
      <c r="A839" s="18">
        <v>838.0</v>
      </c>
      <c r="B839" s="30">
        <f>Dados!A840</f>
        <v>44755</v>
      </c>
      <c r="C839" s="9">
        <f>Dados!B840</f>
        <v>137673</v>
      </c>
      <c r="D839" s="31">
        <f t="shared" si="6"/>
        <v>200</v>
      </c>
      <c r="E839" s="32">
        <f>if(A839&lt;=Dados!$E$3,C839,C839- INDIRECT(ADDRESS(IF(A839&lt;=Dados!$E$3,1,A839-Dados!$E$3)+1,3)))</f>
        <v>1871</v>
      </c>
      <c r="F839" s="33">
        <f>Dados!$E$2-E839</f>
        <v>616253</v>
      </c>
      <c r="G839" s="34">
        <f>iferror(D840*Dados!$E$3*Dados!$E$2/(E839*F839),"Sem infectados!")</f>
        <v>0.938168444</v>
      </c>
      <c r="H839" s="32">
        <f>if(A838&lt;=Dados!$E$3,H838+Dados!$E$6*H838*(Dados!$E$2-H838)/(Dados!$E$3*Dados!$E$2),H838+Dados!$E$6*(H838-INDIRECT(ADDRESS(IF(A838&lt;=Dados!$E$3,1,A838-Dados!$E$3)+1,8)))*(Dados!$E$2-H838)/(Dados!$E$3*Dados!$E$2))</f>
        <v>139382.1209</v>
      </c>
      <c r="I839" s="35">
        <f t="shared" si="1"/>
        <v>2921094.334</v>
      </c>
      <c r="J839" s="36">
        <f t="shared" si="2"/>
        <v>2392402338</v>
      </c>
      <c r="K839" s="16">
        <f t="shared" si="5"/>
        <v>1.262524298</v>
      </c>
    </row>
    <row r="840">
      <c r="A840" s="18">
        <v>839.0</v>
      </c>
      <c r="B840" s="30">
        <f>Dados!A841</f>
        <v>44756</v>
      </c>
      <c r="C840" s="9">
        <f>Dados!B841</f>
        <v>137798</v>
      </c>
      <c r="D840" s="31">
        <f t="shared" si="6"/>
        <v>125</v>
      </c>
      <c r="E840" s="32">
        <f>if(A840&lt;=Dados!$E$3,C840,C840- INDIRECT(ADDRESS(IF(A840&lt;=Dados!$E$3,1,A840-Dados!$E$3)+1,3)))</f>
        <v>1888</v>
      </c>
      <c r="F840" s="33">
        <f>Dados!$E$2-E840</f>
        <v>616236</v>
      </c>
      <c r="G840" s="34">
        <f>iferror(D841*Dados!$E$3*Dados!$E$2/(E840*F840),"Sem infectados!")</f>
        <v>0.7958630903</v>
      </c>
      <c r="H840" s="32">
        <f>if(A839&lt;=Dados!$E$3,H839+Dados!$E$6*H839*(Dados!$E$2-H839)/(Dados!$E$3*Dados!$E$2),H839+Dados!$E$6*(H839-INDIRECT(ADDRESS(IF(A839&lt;=Dados!$E$3,1,A839-Dados!$E$3)+1,8)))*(Dados!$E$2-H839)/(Dados!$E$3*Dados!$E$2))</f>
        <v>139384.6544</v>
      </c>
      <c r="I840" s="35">
        <f t="shared" si="1"/>
        <v>2517472.246</v>
      </c>
      <c r="J840" s="36">
        <f t="shared" si="2"/>
        <v>2404646010</v>
      </c>
      <c r="K840" s="16">
        <f t="shared" si="5"/>
        <v>1.218092998</v>
      </c>
    </row>
    <row r="841">
      <c r="A841" s="18">
        <v>840.0</v>
      </c>
      <c r="B841" s="30">
        <f>Dados!A842</f>
        <v>44757</v>
      </c>
      <c r="C841" s="9">
        <f>Dados!B842</f>
        <v>137905</v>
      </c>
      <c r="D841" s="31">
        <f t="shared" si="6"/>
        <v>107</v>
      </c>
      <c r="E841" s="32">
        <f>if(A841&lt;=Dados!$E$3,C841,C841- INDIRECT(ADDRESS(IF(A841&lt;=Dados!$E$3,1,A841-Dados!$E$3)+1,3)))</f>
        <v>1880</v>
      </c>
      <c r="F841" s="33">
        <f>Dados!$E$2-E841</f>
        <v>616244</v>
      </c>
      <c r="G841" s="34">
        <f>iferror(D842*Dados!$E$3*Dados!$E$2/(E841*F841),"Sem infectados!")</f>
        <v>0</v>
      </c>
      <c r="H841" s="32">
        <f>if(A840&lt;=Dados!$E$3,H840+Dados!$E$6*H840*(Dados!$E$2-H840)/(Dados!$E$3*Dados!$E$2),H840+Dados!$E$6*(H840-INDIRECT(ADDRESS(IF(A840&lt;=Dados!$E$3,1,A840-Dados!$E$3)+1,8)))*(Dados!$E$2-H840)/(Dados!$E$3*Dados!$E$2))</f>
        <v>139387.1449</v>
      </c>
      <c r="I841" s="35">
        <f t="shared" si="1"/>
        <v>2196753.525</v>
      </c>
      <c r="J841" s="36">
        <f t="shared" si="2"/>
        <v>2415151418</v>
      </c>
      <c r="K841" s="16">
        <f t="shared" si="5"/>
        <v>1.218092998</v>
      </c>
    </row>
    <row r="842">
      <c r="A842" s="18">
        <v>841.0</v>
      </c>
      <c r="B842" s="30">
        <f>Dados!A843</f>
        <v>44758</v>
      </c>
      <c r="C842" s="9">
        <f>Dados!B843</f>
        <v>137905</v>
      </c>
      <c r="D842" s="31">
        <f t="shared" si="6"/>
        <v>0</v>
      </c>
      <c r="E842" s="32">
        <f>if(A842&lt;=Dados!$E$3,C842,C842- INDIRECT(ADDRESS(IF(A842&lt;=Dados!$E$3,1,A842-Dados!$E$3)+1,3)))</f>
        <v>1880</v>
      </c>
      <c r="F842" s="33">
        <f>Dados!$E$2-E842</f>
        <v>616244</v>
      </c>
      <c r="G842" s="34">
        <f>iferror(D843*Dados!$E$3*Dados!$E$2/(E842*F842),"Sem infectados!")</f>
        <v>0</v>
      </c>
      <c r="H842" s="32">
        <f>if(A841&lt;=Dados!$E$3,H841+Dados!$E$6*H841*(Dados!$E$2-H841)/(Dados!$E$3*Dados!$E$2),H841+Dados!$E$6*(H841-INDIRECT(ADDRESS(IF(A841&lt;=Dados!$E$3,1,A841-Dados!$E$3)+1,8)))*(Dados!$E$2-H841)/(Dados!$E$3*Dados!$E$2))</f>
        <v>139389.5931</v>
      </c>
      <c r="I842" s="35">
        <f t="shared" si="1"/>
        <v>2204016.72</v>
      </c>
      <c r="J842" s="36">
        <f t="shared" si="2"/>
        <v>2415151418</v>
      </c>
      <c r="K842" s="16">
        <f t="shared" si="5"/>
        <v>1.218092998</v>
      </c>
    </row>
    <row r="843">
      <c r="A843" s="18">
        <v>842.0</v>
      </c>
      <c r="B843" s="30">
        <f>Dados!A844</f>
        <v>44759</v>
      </c>
      <c r="C843" s="9">
        <f>Dados!B844</f>
        <v>137905</v>
      </c>
      <c r="D843" s="31">
        <f t="shared" si="6"/>
        <v>0</v>
      </c>
      <c r="E843" s="32">
        <f>if(A843&lt;=Dados!$E$3,C843,C843- INDIRECT(ADDRESS(IF(A843&lt;=Dados!$E$3,1,A843-Dados!$E$3)+1,3)))</f>
        <v>1880</v>
      </c>
      <c r="F843" s="33">
        <f>Dados!$E$2-E843</f>
        <v>616244</v>
      </c>
      <c r="G843" s="34">
        <f>iferror(D844*Dados!$E$3*Dados!$E$2/(E843*F843),"Sem infectados!")</f>
        <v>2.509761</v>
      </c>
      <c r="H843" s="32">
        <f>if(A842&lt;=Dados!$E$3,H842+Dados!$E$6*H842*(Dados!$E$2-H842)/(Dados!$E$3*Dados!$E$2),H842+Dados!$E$6*(H842-INDIRECT(ADDRESS(IF(A842&lt;=Dados!$E$3,1,A842-Dados!$E$3)+1,8)))*(Dados!$E$2-H842)/(Dados!$E$3*Dados!$E$2))</f>
        <v>139391.9998</v>
      </c>
      <c r="I843" s="35">
        <f t="shared" si="1"/>
        <v>2211168.295</v>
      </c>
      <c r="J843" s="36">
        <f t="shared" si="2"/>
        <v>2415151418</v>
      </c>
      <c r="K843" s="16">
        <f t="shared" si="5"/>
        <v>1.301751698</v>
      </c>
    </row>
    <row r="844">
      <c r="A844" s="18">
        <v>843.0</v>
      </c>
      <c r="B844" s="30">
        <f>Dados!A845</f>
        <v>44760</v>
      </c>
      <c r="C844" s="9">
        <f>Dados!B845</f>
        <v>138241</v>
      </c>
      <c r="D844" s="31">
        <f t="shared" si="6"/>
        <v>336</v>
      </c>
      <c r="E844" s="32">
        <f>if(A844&lt;=Dados!$E$3,C844,C844- INDIRECT(ADDRESS(IF(A844&lt;=Dados!$E$3,1,A844-Dados!$E$3)+1,3)))</f>
        <v>1910</v>
      </c>
      <c r="F844" s="33">
        <f>Dados!$E$2-E844</f>
        <v>616214</v>
      </c>
      <c r="G844" s="34">
        <f>iferror(D845*Dados!$E$3*Dados!$E$2/(E844*F844),"Sem infectados!")</f>
        <v>1.4631599</v>
      </c>
      <c r="H844" s="32">
        <f>if(A843&lt;=Dados!$E$3,H843+Dados!$E$6*H843*(Dados!$E$2-H843)/(Dados!$E$3*Dados!$E$2),H843+Dados!$E$6*(H843-INDIRECT(ADDRESS(IF(A843&lt;=Dados!$E$3,1,A843-Dados!$E$3)+1,8)))*(Dados!$E$2-H843)/(Dados!$E$3*Dados!$E$2))</f>
        <v>139394.3656</v>
      </c>
      <c r="I844" s="35">
        <f t="shared" si="1"/>
        <v>1330252.096</v>
      </c>
      <c r="J844" s="36">
        <f t="shared" si="2"/>
        <v>2448289210</v>
      </c>
      <c r="K844" s="16">
        <f t="shared" si="5"/>
        <v>1.350523695</v>
      </c>
    </row>
    <row r="845">
      <c r="A845" s="18">
        <v>844.0</v>
      </c>
      <c r="B845" s="30">
        <f>Dados!A846</f>
        <v>44761</v>
      </c>
      <c r="C845" s="9">
        <f>Dados!B846</f>
        <v>138440</v>
      </c>
      <c r="D845" s="31">
        <f t="shared" si="6"/>
        <v>199</v>
      </c>
      <c r="E845" s="32">
        <f>if(A845&lt;=Dados!$E$3,C845,C845- INDIRECT(ADDRESS(IF(A845&lt;=Dados!$E$3,1,A845-Dados!$E$3)+1,3)))</f>
        <v>1969</v>
      </c>
      <c r="F845" s="33">
        <f>Dados!$E$2-E845</f>
        <v>616155</v>
      </c>
      <c r="G845" s="34">
        <f>iferror(D846*Dados!$E$3*Dados!$E$2/(E845*F845),"Sem infectados!")</f>
        <v>0.8274198548</v>
      </c>
      <c r="H845" s="32">
        <f>if(A844&lt;=Dados!$E$3,H844+Dados!$E$6*H844*(Dados!$E$2-H844)/(Dados!$E$3*Dados!$E$2),H844+Dados!$E$6*(H844-INDIRECT(ADDRESS(IF(A844&lt;=Dados!$E$3,1,A844-Dados!$E$3)+1,8)))*(Dados!$E$2-H844)/(Dados!$E$3*Dados!$E$2))</f>
        <v>139396.6912</v>
      </c>
      <c r="I845" s="35">
        <f t="shared" si="1"/>
        <v>915258.0042</v>
      </c>
      <c r="J845" s="36">
        <f t="shared" si="2"/>
        <v>2468021926</v>
      </c>
      <c r="K845" s="16">
        <f t="shared" si="5"/>
        <v>1.11211555</v>
      </c>
    </row>
    <row r="846">
      <c r="A846" s="18">
        <v>845.0</v>
      </c>
      <c r="B846" s="30">
        <f>Dados!A847</f>
        <v>44762</v>
      </c>
      <c r="C846" s="9">
        <f>Dados!B847</f>
        <v>138556</v>
      </c>
      <c r="D846" s="31">
        <f t="shared" si="6"/>
        <v>116</v>
      </c>
      <c r="E846" s="32">
        <f>if(A846&lt;=Dados!$E$3,C846,C846- INDIRECT(ADDRESS(IF(A846&lt;=Dados!$E$3,1,A846-Dados!$E$3)+1,3)))</f>
        <v>1941</v>
      </c>
      <c r="F846" s="33">
        <f>Dados!$E$2-E846</f>
        <v>616183</v>
      </c>
      <c r="G846" s="34">
        <f>iferror(D847*Dados!$E$3*Dados!$E$2/(E846*F846),"Sem infectados!")</f>
        <v>0.6077817851</v>
      </c>
      <c r="H846" s="32">
        <f>if(A845&lt;=Dados!$E$3,H845+Dados!$E$6*H845*(Dados!$E$2-H845)/(Dados!$E$3*Dados!$E$2),H845+Dados!$E$6*(H845-INDIRECT(ADDRESS(IF(A845&lt;=Dados!$E$3,1,A845-Dados!$E$3)+1,8)))*(Dados!$E$2-H845)/(Dados!$E$3*Dados!$E$2))</f>
        <v>139398.9773</v>
      </c>
      <c r="I846" s="35">
        <f t="shared" si="1"/>
        <v>710610.7499</v>
      </c>
      <c r="J846" s="36">
        <f t="shared" si="2"/>
        <v>2479560955</v>
      </c>
      <c r="K846" s="16">
        <f t="shared" si="5"/>
        <v>1.102022921</v>
      </c>
    </row>
    <row r="847">
      <c r="A847" s="18">
        <v>846.0</v>
      </c>
      <c r="B847" s="30">
        <f>Dados!A848</f>
        <v>44763</v>
      </c>
      <c r="C847" s="9">
        <f>Dados!B848</f>
        <v>138640</v>
      </c>
      <c r="D847" s="31">
        <f t="shared" si="6"/>
        <v>84</v>
      </c>
      <c r="E847" s="32">
        <f>if(A847&lt;=Dados!$E$3,C847,C847- INDIRECT(ADDRESS(IF(A847&lt;=Dados!$E$3,1,A847-Dados!$E$3)+1,3)))</f>
        <v>1912</v>
      </c>
      <c r="F847" s="33">
        <f>Dados!$E$2-E847</f>
        <v>616212</v>
      </c>
      <c r="G847" s="34">
        <f>iferror(D848*Dados!$E$3*Dados!$E$2/(E847*F847),"Sem infectados!")</f>
        <v>0.9842159549</v>
      </c>
      <c r="H847" s="32">
        <f>if(A846&lt;=Dados!$E$3,H846+Dados!$E$6*H846*(Dados!$E$2-H846)/(Dados!$E$3*Dados!$E$2),H846+Dados!$E$6*(H846-INDIRECT(ADDRESS(IF(A846&lt;=Dados!$E$3,1,A846-Dados!$E$3)+1,8)))*(Dados!$E$2-H846)/(Dados!$E$3*Dados!$E$2))</f>
        <v>139401.2246</v>
      </c>
      <c r="I847" s="35">
        <f t="shared" si="1"/>
        <v>579462.9443</v>
      </c>
      <c r="J847" s="36">
        <f t="shared" si="2"/>
        <v>2487933603</v>
      </c>
      <c r="K847" s="16">
        <f t="shared" si="5"/>
        <v>1.087423033</v>
      </c>
    </row>
    <row r="848">
      <c r="A848" s="18">
        <v>847.0</v>
      </c>
      <c r="B848" s="30">
        <f>Dados!A849</f>
        <v>44764</v>
      </c>
      <c r="C848" s="9">
        <f>Dados!B849</f>
        <v>138774</v>
      </c>
      <c r="D848" s="31">
        <f t="shared" si="6"/>
        <v>134</v>
      </c>
      <c r="E848" s="32">
        <f>if(A848&lt;=Dados!$E$3,C848,C848- INDIRECT(ADDRESS(IF(A848&lt;=Dados!$E$3,1,A848-Dados!$E$3)+1,3)))</f>
        <v>1879</v>
      </c>
      <c r="F848" s="33">
        <f>Dados!$E$2-E848</f>
        <v>616245</v>
      </c>
      <c r="G848" s="34">
        <f>iferror(D849*Dados!$E$3*Dados!$E$2/(E848*F848),"Sem infectados!")</f>
        <v>0</v>
      </c>
      <c r="H848" s="32">
        <f>if(A847&lt;=Dados!$E$3,H847+Dados!$E$6*H847*(Dados!$E$2-H847)/(Dados!$E$3*Dados!$E$2),H847+Dados!$E$6*(H847-INDIRECT(ADDRESS(IF(A847&lt;=Dados!$E$3,1,A847-Dados!$E$3)+1,8)))*(Dados!$E$2-H847)/(Dados!$E$3*Dados!$E$2))</f>
        <v>139403.4338</v>
      </c>
      <c r="I848" s="35">
        <f t="shared" si="1"/>
        <v>396186.9062</v>
      </c>
      <c r="J848" s="36">
        <f t="shared" si="2"/>
        <v>2501319181</v>
      </c>
      <c r="K848" s="16">
        <f t="shared" si="5"/>
        <v>1.037622038</v>
      </c>
    </row>
    <row r="849">
      <c r="A849" s="18">
        <v>848.0</v>
      </c>
      <c r="B849" s="30">
        <f>Dados!A850</f>
        <v>44765</v>
      </c>
      <c r="C849" s="9">
        <f>Dados!B850</f>
        <v>138774</v>
      </c>
      <c r="D849" s="31">
        <f t="shared" si="6"/>
        <v>0</v>
      </c>
      <c r="E849" s="32">
        <f>if(A849&lt;=Dados!$E$3,C849,C849- INDIRECT(ADDRESS(IF(A849&lt;=Dados!$E$3,1,A849-Dados!$E$3)+1,3)))</f>
        <v>1879</v>
      </c>
      <c r="F849" s="33">
        <f>Dados!$E$2-E849</f>
        <v>616245</v>
      </c>
      <c r="G849" s="34">
        <f>iferror(D850*Dados!$E$3*Dados!$E$2/(E849*F849),"Sem infectados!")</f>
        <v>0</v>
      </c>
      <c r="H849" s="32">
        <f>if(A848&lt;=Dados!$E$3,H848+Dados!$E$6*H848*(Dados!$E$2-H848)/(Dados!$E$3*Dados!$E$2),H848+Dados!$E$6*(H848-INDIRECT(ADDRESS(IF(A848&lt;=Dados!$E$3,1,A848-Dados!$E$3)+1,8)))*(Dados!$E$2-H848)/(Dados!$E$3*Dados!$E$2))</f>
        <v>139405.6055</v>
      </c>
      <c r="I849" s="35">
        <f t="shared" si="1"/>
        <v>398925.4447</v>
      </c>
      <c r="J849" s="36">
        <f t="shared" si="2"/>
        <v>2501319181</v>
      </c>
      <c r="K849" s="16">
        <f t="shared" si="5"/>
        <v>0.9946226896</v>
      </c>
    </row>
    <row r="850">
      <c r="A850" s="18">
        <v>849.0</v>
      </c>
      <c r="B850" s="30">
        <f>Dados!A851</f>
        <v>44766</v>
      </c>
      <c r="C850" s="9">
        <f>Dados!B851</f>
        <v>138774</v>
      </c>
      <c r="D850" s="31">
        <f t="shared" si="6"/>
        <v>0</v>
      </c>
      <c r="E850" s="32">
        <f>if(A850&lt;=Dados!$E$3,C850,C850- INDIRECT(ADDRESS(IF(A850&lt;=Dados!$E$3,1,A850-Dados!$E$3)+1,3)))</f>
        <v>1879</v>
      </c>
      <c r="F850" s="33">
        <f>Dados!$E$2-E850</f>
        <v>616245</v>
      </c>
      <c r="G850" s="34">
        <f>iferror(D851*Dados!$E$3*Dados!$E$2/(E850*F850),"Sem infectados!")</f>
        <v>6.001212409</v>
      </c>
      <c r="H850" s="32">
        <f>if(A849&lt;=Dados!$E$3,H849+Dados!$E$6*H849*(Dados!$E$2-H849)/(Dados!$E$3*Dados!$E$2),H849+Dados!$E$6*(H849-INDIRECT(ADDRESS(IF(A849&lt;=Dados!$E$3,1,A849-Dados!$E$3)+1,8)))*(Dados!$E$2-H849)/(Dados!$E$3*Dados!$E$2))</f>
        <v>139407.7402</v>
      </c>
      <c r="I850" s="35">
        <f t="shared" si="1"/>
        <v>401626.6746</v>
      </c>
      <c r="J850" s="36">
        <f t="shared" si="2"/>
        <v>2501319181</v>
      </c>
      <c r="K850" s="16">
        <f t="shared" si="5"/>
        <v>1.194663103</v>
      </c>
    </row>
    <row r="851">
      <c r="A851" s="18">
        <v>850.0</v>
      </c>
      <c r="B851" s="30">
        <f>Dados!A852</f>
        <v>44767</v>
      </c>
      <c r="C851" s="9">
        <f>Dados!B852</f>
        <v>139577</v>
      </c>
      <c r="D851" s="31">
        <f t="shared" si="6"/>
        <v>803</v>
      </c>
      <c r="E851" s="32">
        <f>if(A851&lt;=Dados!$E$3,C851,C851- INDIRECT(ADDRESS(IF(A851&lt;=Dados!$E$3,1,A851-Dados!$E$3)+1,3)))</f>
        <v>2168</v>
      </c>
      <c r="F851" s="33">
        <f>Dados!$E$2-E851</f>
        <v>615956</v>
      </c>
      <c r="G851" s="34">
        <f>iferror(D852*Dados!$E$3*Dados!$E$2/(E851*F851),"Sem infectados!")</f>
        <v>0.6545096407</v>
      </c>
      <c r="H851" s="32">
        <f>if(A850&lt;=Dados!$E$3,H850+Dados!$E$6*H850*(Dados!$E$2-H850)/(Dados!$E$3*Dados!$E$2),H850+Dados!$E$6*(H850-INDIRECT(ADDRESS(IF(A850&lt;=Dados!$E$3,1,A850-Dados!$E$3)+1,8)))*(Dados!$E$2-H850)/(Dados!$E$3*Dados!$E$2))</f>
        <v>139409.8388</v>
      </c>
      <c r="I851" s="35">
        <f t="shared" si="1"/>
        <v>27942.88284</v>
      </c>
      <c r="J851" s="36">
        <f t="shared" si="2"/>
        <v>2582285174</v>
      </c>
      <c r="K851" s="16">
        <f t="shared" si="5"/>
        <v>1.216480091</v>
      </c>
    </row>
    <row r="852">
      <c r="A852" s="18">
        <v>851.0</v>
      </c>
      <c r="B852" s="30">
        <f>Dados!A853</f>
        <v>44768</v>
      </c>
      <c r="C852" s="9">
        <f>Dados!B853</f>
        <v>139678</v>
      </c>
      <c r="D852" s="31">
        <f t="shared" si="6"/>
        <v>101</v>
      </c>
      <c r="E852" s="32">
        <f>if(A852&lt;=Dados!$E$3,C852,C852- INDIRECT(ADDRESS(IF(A852&lt;=Dados!$E$3,1,A852-Dados!$E$3)+1,3)))</f>
        <v>2205</v>
      </c>
      <c r="F852" s="33">
        <f>Dados!$E$2-E852</f>
        <v>615919</v>
      </c>
      <c r="G852" s="34">
        <f>iferror(D853*Dados!$E$3*Dados!$E$2/(E852*F852),"Sem infectados!")</f>
        <v>0.6690533441</v>
      </c>
      <c r="H852" s="32">
        <f>if(A851&lt;=Dados!$E$3,H851+Dados!$E$6*H851*(Dados!$E$2-H851)/(Dados!$E$3*Dados!$E$2),H851+Dados!$E$6*(H851-INDIRECT(ADDRESS(IF(A851&lt;=Dados!$E$3,1,A851-Dados!$E$3)+1,8)))*(Dados!$E$2-H851)/(Dados!$E$3*Dados!$E$2))</f>
        <v>139411.9016</v>
      </c>
      <c r="I852" s="35">
        <f t="shared" si="1"/>
        <v>70808.33647</v>
      </c>
      <c r="J852" s="36">
        <f t="shared" si="2"/>
        <v>2592560245</v>
      </c>
      <c r="K852" s="16">
        <f t="shared" si="5"/>
        <v>1.108959403</v>
      </c>
    </row>
    <row r="853">
      <c r="A853" s="18">
        <v>852.0</v>
      </c>
      <c r="B853" s="30">
        <f>Dados!A854</f>
        <v>44769</v>
      </c>
      <c r="C853" s="9">
        <f>Dados!B854</f>
        <v>139783</v>
      </c>
      <c r="D853" s="31">
        <f t="shared" si="6"/>
        <v>105</v>
      </c>
      <c r="E853" s="32">
        <f>if(A853&lt;=Dados!$E$3,C853,C853- INDIRECT(ADDRESS(IF(A853&lt;=Dados!$E$3,1,A853-Dados!$E$3)+1,3)))</f>
        <v>2110</v>
      </c>
      <c r="F853" s="33">
        <f>Dados!$E$2-E853</f>
        <v>616014</v>
      </c>
      <c r="G853" s="34">
        <f>iferror(D854*Dados!$E$3*Dados!$E$2/(E853*F853),"Sem infectados!")</f>
        <v>0.7922779437</v>
      </c>
      <c r="H853" s="32">
        <f>if(A852&lt;=Dados!$E$3,H852+Dados!$E$6*H852*(Dados!$E$2-H852)/(Dados!$E$3*Dados!$E$2),H852+Dados!$E$6*(H852-INDIRECT(ADDRESS(IF(A852&lt;=Dados!$E$3,1,A852-Dados!$E$3)+1,8)))*(Dados!$E$2-H852)/(Dados!$E$3*Dados!$E$2))</f>
        <v>139413.9295</v>
      </c>
      <c r="I853" s="35">
        <f t="shared" si="1"/>
        <v>136213.035</v>
      </c>
      <c r="J853" s="36">
        <f t="shared" si="2"/>
        <v>2603263880</v>
      </c>
      <c r="K853" s="16">
        <f t="shared" si="5"/>
        <v>1.09879852</v>
      </c>
    </row>
    <row r="854">
      <c r="A854" s="18">
        <v>853.0</v>
      </c>
      <c r="B854" s="30">
        <f>Dados!A855</f>
        <v>44770</v>
      </c>
      <c r="C854" s="9">
        <f>Dados!B855</f>
        <v>139902</v>
      </c>
      <c r="D854" s="31">
        <f t="shared" si="6"/>
        <v>119</v>
      </c>
      <c r="E854" s="32">
        <f>if(A854&lt;=Dados!$E$3,C854,C854- INDIRECT(ADDRESS(IF(A854&lt;=Dados!$E$3,1,A854-Dados!$E$3)+1,3)))</f>
        <v>2104</v>
      </c>
      <c r="F854" s="33">
        <f>Dados!$E$2-E854</f>
        <v>616020</v>
      </c>
      <c r="G854" s="34">
        <f>iferror(D855*Dados!$E$3*Dados!$E$2/(E854*F854),"Sem infectados!")</f>
        <v>0.7010554877</v>
      </c>
      <c r="H854" s="32">
        <f>if(A853&lt;=Dados!$E$3,H853+Dados!$E$6*H853*(Dados!$E$2-H853)/(Dados!$E$3*Dados!$E$2),H853+Dados!$E$6*(H853-INDIRECT(ADDRESS(IF(A853&lt;=Dados!$E$3,1,A853-Dados!$E$3)+1,8)))*(Dados!$E$2-H853)/(Dados!$E$3*Dados!$E$2))</f>
        <v>139415.9229</v>
      </c>
      <c r="I854" s="35">
        <f t="shared" si="1"/>
        <v>236270.9299</v>
      </c>
      <c r="J854" s="36">
        <f t="shared" si="2"/>
        <v>2615421322</v>
      </c>
      <c r="K854" s="16">
        <f t="shared" si="5"/>
        <v>1.087261044</v>
      </c>
    </row>
    <row r="855">
      <c r="A855" s="18">
        <v>854.0</v>
      </c>
      <c r="B855" s="30">
        <f>Dados!A856</f>
        <v>44771</v>
      </c>
      <c r="C855" s="9">
        <f>Dados!B856</f>
        <v>140007</v>
      </c>
      <c r="D855" s="31">
        <f t="shared" si="6"/>
        <v>105</v>
      </c>
      <c r="E855" s="32">
        <f>if(A855&lt;=Dados!$E$3,C855,C855- INDIRECT(ADDRESS(IF(A855&lt;=Dados!$E$3,1,A855-Dados!$E$3)+1,3)))</f>
        <v>2102</v>
      </c>
      <c r="F855" s="33">
        <f>Dados!$E$2-E855</f>
        <v>616022</v>
      </c>
      <c r="G855" s="34">
        <f>iferror(D856*Dados!$E$3*Dados!$E$2/(E855*F855),"Sem infectados!")</f>
        <v>0</v>
      </c>
      <c r="H855" s="32">
        <f>if(A854&lt;=Dados!$E$3,H854+Dados!$E$6*H854*(Dados!$E$2-H854)/(Dados!$E$3*Dados!$E$2),H854+Dados!$E$6*(H854-INDIRECT(ADDRESS(IF(A854&lt;=Dados!$E$3,1,A854-Dados!$E$3)+1,8)))*(Dados!$E$2-H854)/(Dados!$E$3*Dados!$E$2))</f>
        <v>139417.8825</v>
      </c>
      <c r="I855" s="35">
        <f t="shared" si="1"/>
        <v>347059.4493</v>
      </c>
      <c r="J855" s="36">
        <f t="shared" si="2"/>
        <v>2626171997</v>
      </c>
      <c r="K855" s="16">
        <f t="shared" si="5"/>
        <v>1.053466934</v>
      </c>
    </row>
    <row r="856">
      <c r="A856" s="18">
        <v>855.0</v>
      </c>
      <c r="B856" s="30">
        <f>Dados!A857</f>
        <v>44772</v>
      </c>
      <c r="C856" s="9">
        <f>Dados!B857</f>
        <v>140007</v>
      </c>
      <c r="D856" s="31">
        <f t="shared" si="6"/>
        <v>0</v>
      </c>
      <c r="E856" s="32">
        <f>if(A856&lt;=Dados!$E$3,C856,C856- INDIRECT(ADDRESS(IF(A856&lt;=Dados!$E$3,1,A856-Dados!$E$3)+1,3)))</f>
        <v>2102</v>
      </c>
      <c r="F856" s="33">
        <f>Dados!$E$2-E856</f>
        <v>616022</v>
      </c>
      <c r="G856" s="34">
        <f>iferror(D857*Dados!$E$3*Dados!$E$2/(E856*F856),"Sem infectados!")</f>
        <v>0</v>
      </c>
      <c r="H856" s="32">
        <f>if(A855&lt;=Dados!$E$3,H855+Dados!$E$6*H855*(Dados!$E$2-H855)/(Dados!$E$3*Dados!$E$2),H855+Dados!$E$6*(H855-INDIRECT(ADDRESS(IF(A855&lt;=Dados!$E$3,1,A855-Dados!$E$3)+1,8)))*(Dados!$E$2-H855)/(Dados!$E$3*Dados!$E$2))</f>
        <v>139419.8088</v>
      </c>
      <c r="I856" s="35">
        <f t="shared" si="1"/>
        <v>344793.5439</v>
      </c>
      <c r="J856" s="36">
        <f t="shared" si="2"/>
        <v>2626171997</v>
      </c>
      <c r="K856" s="16">
        <f t="shared" si="5"/>
        <v>1.019900993</v>
      </c>
    </row>
    <row r="857">
      <c r="A857" s="18">
        <v>856.0</v>
      </c>
      <c r="B857" s="30">
        <f>Dados!A858</f>
        <v>44773</v>
      </c>
      <c r="C857" s="9">
        <f>Dados!B858</f>
        <v>140007</v>
      </c>
      <c r="D857" s="31">
        <f t="shared" si="6"/>
        <v>0</v>
      </c>
      <c r="E857" s="32">
        <f>if(A857&lt;=Dados!$E$3,C857,C857- INDIRECT(ADDRESS(IF(A857&lt;=Dados!$E$3,1,A857-Dados!$E$3)+1,3)))</f>
        <v>2102</v>
      </c>
      <c r="F857" s="33">
        <f>Dados!$E$2-E857</f>
        <v>616022</v>
      </c>
      <c r="G857" s="34">
        <f>iferror(D858*Dados!$E$3*Dados!$E$2/(E857*F857),"Sem infectados!")</f>
        <v>0.4009829977</v>
      </c>
      <c r="H857" s="32">
        <f>if(A856&lt;=Dados!$E$3,H856+Dados!$E$6*H856*(Dados!$E$2-H856)/(Dados!$E$3*Dados!$E$2),H856+Dados!$E$6*(H856-INDIRECT(ADDRESS(IF(A856&lt;=Dados!$E$3,1,A856-Dados!$E$3)+1,8)))*(Dados!$E$2-H856)/(Dados!$E$3*Dados!$E$2))</f>
        <v>139421.7023</v>
      </c>
      <c r="I857" s="35">
        <f t="shared" si="1"/>
        <v>342573.3557</v>
      </c>
      <c r="J857" s="36">
        <f t="shared" si="2"/>
        <v>2626171997</v>
      </c>
      <c r="K857" s="16">
        <f t="shared" si="5"/>
        <v>1.033267093</v>
      </c>
    </row>
    <row r="858">
      <c r="A858" s="18">
        <v>857.0</v>
      </c>
      <c r="B858" s="30">
        <f>Dados!A859</f>
        <v>44774</v>
      </c>
      <c r="C858" s="9">
        <f>Dados!B859</f>
        <v>140067</v>
      </c>
      <c r="D858" s="31">
        <f t="shared" si="6"/>
        <v>60</v>
      </c>
      <c r="E858" s="32">
        <f>if(A858&lt;=Dados!$E$3,C858,C858- INDIRECT(ADDRESS(IF(A858&lt;=Dados!$E$3,1,A858-Dados!$E$3)+1,3)))</f>
        <v>1826</v>
      </c>
      <c r="F858" s="33">
        <f>Dados!$E$2-E858</f>
        <v>616298</v>
      </c>
      <c r="G858" s="34">
        <f>iferror(D859*Dados!$E$3*Dados!$E$2/(E858*F858),"Sem infectados!")</f>
        <v>1.053495482</v>
      </c>
      <c r="H858" s="32">
        <f>if(A857&lt;=Dados!$E$3,H857+Dados!$E$6*H857*(Dados!$E$2-H857)/(Dados!$E$3*Dados!$E$2),H857+Dados!$E$6*(H857-INDIRECT(ADDRESS(IF(A857&lt;=Dados!$E$3,1,A857-Dados!$E$3)+1,8)))*(Dados!$E$2-H857)/(Dados!$E$3*Dados!$E$2))</f>
        <v>139423.5637</v>
      </c>
      <c r="I858" s="35">
        <f t="shared" si="1"/>
        <v>414010.2166</v>
      </c>
      <c r="J858" s="36">
        <f t="shared" si="2"/>
        <v>2632325140</v>
      </c>
      <c r="K858" s="16">
        <f t="shared" si="5"/>
        <v>1.068383609</v>
      </c>
    </row>
    <row r="859">
      <c r="A859" s="18">
        <v>858.0</v>
      </c>
      <c r="B859" s="30">
        <f>Dados!A860</f>
        <v>44775</v>
      </c>
      <c r="C859" s="9">
        <f>Dados!B860</f>
        <v>140204</v>
      </c>
      <c r="D859" s="31">
        <f t="shared" si="6"/>
        <v>137</v>
      </c>
      <c r="E859" s="32">
        <f>if(A859&lt;=Dados!$E$3,C859,C859- INDIRECT(ADDRESS(IF(A859&lt;=Dados!$E$3,1,A859-Dados!$E$3)+1,3)))</f>
        <v>1764</v>
      </c>
      <c r="F859" s="33">
        <f>Dados!$E$2-E859</f>
        <v>616360</v>
      </c>
      <c r="G859" s="34">
        <f>iferror(D860*Dados!$E$3*Dados!$E$2/(E859*F859),"Sem infectados!")</f>
        <v>0.9630658541</v>
      </c>
      <c r="H859" s="32">
        <f>if(A858&lt;=Dados!$E$3,H858+Dados!$E$6*H858*(Dados!$E$2-H858)/(Dados!$E$3*Dados!$E$2),H858+Dados!$E$6*(H858-INDIRECT(ADDRESS(IF(A858&lt;=Dados!$E$3,1,A858-Dados!$E$3)+1,8)))*(Dados!$E$2-H858)/(Dados!$E$3*Dados!$E$2))</f>
        <v>139425.3935</v>
      </c>
      <c r="I859" s="35">
        <f t="shared" si="1"/>
        <v>606228.0276</v>
      </c>
      <c r="J859" s="36">
        <f t="shared" si="2"/>
        <v>2646401805</v>
      </c>
      <c r="K859" s="16">
        <f t="shared" si="5"/>
        <v>1.017134232</v>
      </c>
    </row>
    <row r="860">
      <c r="A860" s="18">
        <v>859.0</v>
      </c>
      <c r="B860" s="30">
        <f>Dados!A861</f>
        <v>44776</v>
      </c>
      <c r="C860" s="9">
        <f>Dados!B861</f>
        <v>140325</v>
      </c>
      <c r="D860" s="31">
        <f t="shared" si="6"/>
        <v>121</v>
      </c>
      <c r="E860" s="32">
        <f>if(A860&lt;=Dados!$E$3,C860,C860- INDIRECT(ADDRESS(IF(A860&lt;=Dados!$E$3,1,A860-Dados!$E$3)+1,3)))</f>
        <v>1769</v>
      </c>
      <c r="F860" s="33">
        <f>Dados!$E$2-E860</f>
        <v>616355</v>
      </c>
      <c r="G860" s="34">
        <f>iferror(D861*Dados!$E$3*Dados!$E$2/(E860*F860),"Sem infectados!")</f>
        <v>0.9524147918</v>
      </c>
      <c r="H860" s="32">
        <f>if(A859&lt;=Dados!$E$3,H859+Dados!$E$6*H859*(Dados!$E$2-H859)/(Dados!$E$3*Dados!$E$2),H859+Dados!$E$6*(H859-INDIRECT(ADDRESS(IF(A859&lt;=Dados!$E$3,1,A859-Dados!$E$3)+1,8)))*(Dados!$E$2-H859)/(Dados!$E$3*Dados!$E$2))</f>
        <v>139427.1922</v>
      </c>
      <c r="I860" s="35">
        <f t="shared" si="1"/>
        <v>806058.7618</v>
      </c>
      <c r="J860" s="36">
        <f t="shared" si="2"/>
        <v>2658865698</v>
      </c>
      <c r="K860" s="16">
        <f t="shared" si="5"/>
        <v>1.007320264</v>
      </c>
    </row>
    <row r="861">
      <c r="A861" s="18">
        <v>860.0</v>
      </c>
      <c r="B861" s="30">
        <f>Dados!A862</f>
        <v>44777</v>
      </c>
      <c r="C861" s="9">
        <f>Dados!B862</f>
        <v>140445</v>
      </c>
      <c r="D861" s="31">
        <f t="shared" si="6"/>
        <v>120</v>
      </c>
      <c r="E861" s="32">
        <f>if(A861&lt;=Dados!$E$3,C861,C861- INDIRECT(ADDRESS(IF(A861&lt;=Dados!$E$3,1,A861-Dados!$E$3)+1,3)))</f>
        <v>1805</v>
      </c>
      <c r="F861" s="33">
        <f>Dados!$E$2-E861</f>
        <v>616319</v>
      </c>
      <c r="G861" s="34">
        <f>iferror(D862*Dados!$E$3*Dados!$E$2/(E861*F861),"Sem infectados!")</f>
        <v>1.291305401</v>
      </c>
      <c r="H861" s="32">
        <f>if(A860&lt;=Dados!$E$3,H860+Dados!$E$6*H860*(Dados!$E$2-H860)/(Dados!$E$3*Dados!$E$2),H860+Dados!$E$6*(H860-INDIRECT(ADDRESS(IF(A860&lt;=Dados!$E$3,1,A860-Dados!$E$3)+1,8)))*(Dados!$E$2-H860)/(Dados!$E$3*Dados!$E$2))</f>
        <v>139428.9604</v>
      </c>
      <c r="I861" s="35">
        <f t="shared" si="1"/>
        <v>1032336.456</v>
      </c>
      <c r="J861" s="36">
        <f t="shared" si="2"/>
        <v>2671255504</v>
      </c>
      <c r="K861" s="16">
        <f t="shared" si="5"/>
        <v>1.009378859</v>
      </c>
    </row>
    <row r="862">
      <c r="A862" s="18">
        <v>861.0</v>
      </c>
      <c r="B862" s="30">
        <f>Dados!A863</f>
        <v>44778</v>
      </c>
      <c r="C862" s="9">
        <f>Dados!B863</f>
        <v>140611</v>
      </c>
      <c r="D862" s="31">
        <f t="shared" si="6"/>
        <v>166</v>
      </c>
      <c r="E862" s="32">
        <f>if(A862&lt;=Dados!$E$3,C862,C862- INDIRECT(ADDRESS(IF(A862&lt;=Dados!$E$3,1,A862-Dados!$E$3)+1,3)))</f>
        <v>1837</v>
      </c>
      <c r="F862" s="33">
        <f>Dados!$E$2-E862</f>
        <v>616287</v>
      </c>
      <c r="G862" s="34">
        <f>iferror(D863*Dados!$E$3*Dados!$E$2/(E862*F862),"Sem infectados!")</f>
        <v>0</v>
      </c>
      <c r="H862" s="32">
        <f>if(A861&lt;=Dados!$E$3,H861+Dados!$E$6*H861*(Dados!$E$2-H861)/(Dados!$E$3*Dados!$E$2),H861+Dados!$E$6*(H861-INDIRECT(ADDRESS(IF(A861&lt;=Dados!$E$3,1,A861-Dados!$E$3)+1,8)))*(Dados!$E$2-H861)/(Dados!$E$3*Dados!$E$2))</f>
        <v>139430.6985</v>
      </c>
      <c r="I862" s="35">
        <f t="shared" si="1"/>
        <v>1393111.557</v>
      </c>
      <c r="J862" s="36">
        <f t="shared" si="2"/>
        <v>2688442211</v>
      </c>
      <c r="K862" s="16">
        <f t="shared" si="5"/>
        <v>0.9777542412</v>
      </c>
    </row>
    <row r="863">
      <c r="A863" s="18">
        <v>862.0</v>
      </c>
      <c r="B863" s="30">
        <f>Dados!A864</f>
        <v>44779</v>
      </c>
      <c r="C863" s="9">
        <f>Dados!B864</f>
        <v>140611</v>
      </c>
      <c r="D863" s="31">
        <f t="shared" si="6"/>
        <v>0</v>
      </c>
      <c r="E863" s="32">
        <f>if(A863&lt;=Dados!$E$3,C863,C863- INDIRECT(ADDRESS(IF(A863&lt;=Dados!$E$3,1,A863-Dados!$E$3)+1,3)))</f>
        <v>1837</v>
      </c>
      <c r="F863" s="33">
        <f>Dados!$E$2-E863</f>
        <v>616287</v>
      </c>
      <c r="G863" s="34">
        <f>iferror(D864*Dados!$E$3*Dados!$E$2/(E863*F863),"Sem infectados!")</f>
        <v>0</v>
      </c>
      <c r="H863" s="32">
        <f>if(A862&lt;=Dados!$E$3,H862+Dados!$E$6*H862*(Dados!$E$2-H862)/(Dados!$E$3*Dados!$E$2),H862+Dados!$E$6*(H862-INDIRECT(ADDRESS(IF(A862&lt;=Dados!$E$3,1,A862-Dados!$E$3)+1,8)))*(Dados!$E$2-H862)/(Dados!$E$3*Dados!$E$2))</f>
        <v>139432.4071</v>
      </c>
      <c r="I863" s="35">
        <f t="shared" si="1"/>
        <v>1389081.15</v>
      </c>
      <c r="J863" s="36">
        <f t="shared" si="2"/>
        <v>2688442211</v>
      </c>
      <c r="K863" s="16">
        <f t="shared" si="5"/>
        <v>0.9305097249</v>
      </c>
    </row>
    <row r="864">
      <c r="A864" s="18">
        <v>863.0</v>
      </c>
      <c r="B864" s="30">
        <f>Dados!A865</f>
        <v>44780</v>
      </c>
      <c r="C864" s="9">
        <f>Dados!B865</f>
        <v>140611</v>
      </c>
      <c r="D864" s="31">
        <f t="shared" si="6"/>
        <v>0</v>
      </c>
      <c r="E864" s="32">
        <f>if(A864&lt;=Dados!$E$3,C864,C864- INDIRECT(ADDRESS(IF(A864&lt;=Dados!$E$3,1,A864-Dados!$E$3)+1,3)))</f>
        <v>1837</v>
      </c>
      <c r="F864" s="33">
        <f>Dados!$E$2-E864</f>
        <v>616287</v>
      </c>
      <c r="G864" s="34">
        <f>iferror(D865*Dados!$E$3*Dados!$E$2/(E864*F864),"Sem infectados!")</f>
        <v>5.38126201</v>
      </c>
      <c r="H864" s="32">
        <f>if(A863&lt;=Dados!$E$3,H863+Dados!$E$6*H863*(Dados!$E$2-H863)/(Dados!$E$3*Dados!$E$2),H863+Dados!$E$6*(H863-INDIRECT(ADDRESS(IF(A863&lt;=Dados!$E$3,1,A863-Dados!$E$3)+1,8)))*(Dados!$E$2-H863)/(Dados!$E$3*Dados!$E$2))</f>
        <v>139434.0867</v>
      </c>
      <c r="I864" s="35">
        <f t="shared" si="1"/>
        <v>1385124.898</v>
      </c>
      <c r="J864" s="36">
        <f t="shared" si="2"/>
        <v>2688442211</v>
      </c>
      <c r="K864" s="16">
        <f t="shared" si="5"/>
        <v>1.109885125</v>
      </c>
    </row>
    <row r="865">
      <c r="A865" s="18">
        <v>864.0</v>
      </c>
      <c r="B865" s="30">
        <f>Dados!A866</f>
        <v>44781</v>
      </c>
      <c r="C865" s="9">
        <f>Dados!B866</f>
        <v>141315</v>
      </c>
      <c r="D865" s="31">
        <f t="shared" si="6"/>
        <v>704</v>
      </c>
      <c r="E865" s="32">
        <f>if(A865&lt;=Dados!$E$3,C865,C865- INDIRECT(ADDRESS(IF(A865&lt;=Dados!$E$3,1,A865-Dados!$E$3)+1,3)))</f>
        <v>1738</v>
      </c>
      <c r="F865" s="33">
        <f>Dados!$E$2-E865</f>
        <v>616386</v>
      </c>
      <c r="G865" s="34">
        <f>iferror(D866*Dados!$E$3*Dados!$E$2/(E865*F865),"Sem infectados!")</f>
        <v>1.106679005</v>
      </c>
      <c r="H865" s="32">
        <f>if(A864&lt;=Dados!$E$3,H864+Dados!$E$6*H864*(Dados!$E$2-H864)/(Dados!$E$3*Dados!$E$2),H864+Dados!$E$6*(H864-INDIRECT(ADDRESS(IF(A864&lt;=Dados!$E$3,1,A864-Dados!$E$3)+1,8)))*(Dados!$E$2-H864)/(Dados!$E$3*Dados!$E$2))</f>
        <v>139435.7378</v>
      </c>
      <c r="I865" s="35">
        <f t="shared" si="1"/>
        <v>3531626.596</v>
      </c>
      <c r="J865" s="36">
        <f t="shared" si="2"/>
        <v>2761942894</v>
      </c>
      <c r="K865" s="16">
        <f t="shared" si="5"/>
        <v>1.146774425</v>
      </c>
    </row>
    <row r="866">
      <c r="A866" s="18">
        <v>865.0</v>
      </c>
      <c r="B866" s="30">
        <f>Dados!A867</f>
        <v>44782</v>
      </c>
      <c r="C866" s="9">
        <f>Dados!B867</f>
        <v>141452</v>
      </c>
      <c r="D866" s="31">
        <f t="shared" si="6"/>
        <v>137</v>
      </c>
      <c r="E866" s="32">
        <f>if(A866&lt;=Dados!$E$3,C866,C866- INDIRECT(ADDRESS(IF(A866&lt;=Dados!$E$3,1,A866-Dados!$E$3)+1,3)))</f>
        <v>1774</v>
      </c>
      <c r="F866" s="33">
        <f>Dados!$E$2-E866</f>
        <v>616350</v>
      </c>
      <c r="G866" s="34">
        <f>iferror(D867*Dados!$E$3*Dados!$E$2/(E866*F866),"Sem infectados!")</f>
        <v>0.7993629222</v>
      </c>
      <c r="H866" s="32">
        <f>if(A865&lt;=Dados!$E$3,H865+Dados!$E$6*H865*(Dados!$E$2-H865)/(Dados!$E$3*Dados!$E$2),H865+Dados!$E$6*(H865-INDIRECT(ADDRESS(IF(A865&lt;=Dados!$E$3,1,A865-Dados!$E$3)+1,8)))*(Dados!$E$2-H865)/(Dados!$E$3*Dados!$E$2))</f>
        <v>139437.3607</v>
      </c>
      <c r="I866" s="35">
        <f t="shared" si="1"/>
        <v>4058771.313</v>
      </c>
      <c r="J866" s="36">
        <f t="shared" si="2"/>
        <v>2776361512</v>
      </c>
      <c r="K866" s="16">
        <f t="shared" si="5"/>
        <v>1.031932691</v>
      </c>
    </row>
    <row r="867">
      <c r="A867" s="18">
        <v>866.0</v>
      </c>
      <c r="B867" s="30">
        <f>Dados!A868</f>
        <v>44783</v>
      </c>
      <c r="C867" s="9">
        <f>Dados!B868</f>
        <v>141553</v>
      </c>
      <c r="D867" s="31">
        <f t="shared" si="6"/>
        <v>101</v>
      </c>
      <c r="E867" s="32">
        <f>if(A867&lt;=Dados!$E$3,C867,C867- INDIRECT(ADDRESS(IF(A867&lt;=Dados!$E$3,1,A867-Dados!$E$3)+1,3)))</f>
        <v>1770</v>
      </c>
      <c r="F867" s="33">
        <f>Dados!$E$2-E867</f>
        <v>616354</v>
      </c>
      <c r="G867" s="34">
        <f>iferror(D868*Dados!$E$3*Dados!$E$2/(E867*F867),"Sem infectados!")</f>
        <v>0.6187208617</v>
      </c>
      <c r="H867" s="32">
        <f>if(A866&lt;=Dados!$E$3,H866+Dados!$E$6*H866*(Dados!$E$2-H866)/(Dados!$E$3*Dados!$E$2),H866+Dados!$E$6*(H866-INDIRECT(ADDRESS(IF(A866&lt;=Dados!$E$3,1,A866-Dados!$E$3)+1,8)))*(Dados!$E$2-H866)/(Dados!$E$3*Dados!$E$2))</f>
        <v>139438.9562</v>
      </c>
      <c r="I867" s="35">
        <f t="shared" si="1"/>
        <v>4469181.3</v>
      </c>
      <c r="J867" s="36">
        <f t="shared" si="2"/>
        <v>2787015333</v>
      </c>
      <c r="K867" s="16">
        <f t="shared" si="5"/>
        <v>1.03622327</v>
      </c>
    </row>
    <row r="868">
      <c r="A868" s="18">
        <v>867.0</v>
      </c>
      <c r="B868" s="30">
        <f>Dados!A869</f>
        <v>44784</v>
      </c>
      <c r="C868" s="9">
        <f>Dados!B869</f>
        <v>141631</v>
      </c>
      <c r="D868" s="31">
        <f t="shared" si="6"/>
        <v>78</v>
      </c>
      <c r="E868" s="32">
        <f>if(A868&lt;=Dados!$E$3,C868,C868- INDIRECT(ADDRESS(IF(A868&lt;=Dados!$E$3,1,A868-Dados!$E$3)+1,3)))</f>
        <v>1729</v>
      </c>
      <c r="F868" s="33">
        <f>Dados!$E$2-E868</f>
        <v>616395</v>
      </c>
      <c r="G868" s="34">
        <f>iferror(D869*Dados!$E$3*Dados!$E$2/(E868*F868),"Sem infectados!")</f>
        <v>0.7551487191</v>
      </c>
      <c r="H868" s="32">
        <f>if(A867&lt;=Dados!$E$3,H867+Dados!$E$6*H867*(Dados!$E$2-H867)/(Dados!$E$3*Dados!$E$2),H867+Dados!$E$6*(H867-INDIRECT(ADDRESS(IF(A867&lt;=Dados!$E$3,1,A867-Dados!$E$3)+1,8)))*(Dados!$E$2-H867)/(Dados!$E$3*Dados!$E$2))</f>
        <v>139440.5245</v>
      </c>
      <c r="I868" s="35">
        <f t="shared" si="1"/>
        <v>4798182.941</v>
      </c>
      <c r="J868" s="36">
        <f t="shared" si="2"/>
        <v>2795256999</v>
      </c>
      <c r="K868" s="16">
        <f t="shared" si="5"/>
        <v>1.00889723</v>
      </c>
    </row>
    <row r="869">
      <c r="A869" s="18">
        <v>868.0</v>
      </c>
      <c r="B869" s="30">
        <f>Dados!A870</f>
        <v>44785</v>
      </c>
      <c r="C869" s="9">
        <f>Dados!B870</f>
        <v>141724</v>
      </c>
      <c r="D869" s="31">
        <f t="shared" si="6"/>
        <v>93</v>
      </c>
      <c r="E869" s="32">
        <f>if(A869&lt;=Dados!$E$3,C869,C869- INDIRECT(ADDRESS(IF(A869&lt;=Dados!$E$3,1,A869-Dados!$E$3)+1,3)))</f>
        <v>1717</v>
      </c>
      <c r="F869" s="33">
        <f>Dados!$E$2-E869</f>
        <v>616407</v>
      </c>
      <c r="G869" s="34">
        <f>iferror(D870*Dados!$E$3*Dados!$E$2/(E869*F869),"Sem infectados!")</f>
        <v>0</v>
      </c>
      <c r="H869" s="32">
        <f>if(A868&lt;=Dados!$E$3,H868+Dados!$E$6*H868*(Dados!$E$2-H868)/(Dados!$E$3*Dados!$E$2),H868+Dados!$E$6*(H868-INDIRECT(ADDRESS(IF(A868&lt;=Dados!$E$3,1,A868-Dados!$E$3)+1,8)))*(Dados!$E$2-H868)/(Dados!$E$3*Dados!$E$2))</f>
        <v>139442.0662</v>
      </c>
      <c r="I869" s="35">
        <f t="shared" si="1"/>
        <v>5207222.002</v>
      </c>
      <c r="J869" s="36">
        <f t="shared" si="2"/>
        <v>2805099503</v>
      </c>
      <c r="K869" s="16">
        <f t="shared" si="5"/>
        <v>0.9776249485</v>
      </c>
    </row>
    <row r="870">
      <c r="A870" s="18">
        <v>869.0</v>
      </c>
      <c r="B870" s="30">
        <f>Dados!A871</f>
        <v>44786</v>
      </c>
      <c r="C870" s="9">
        <f>Dados!B871</f>
        <v>141724</v>
      </c>
      <c r="D870" s="31">
        <f t="shared" si="6"/>
        <v>0</v>
      </c>
      <c r="E870" s="32">
        <f>if(A870&lt;=Dados!$E$3,C870,C870- INDIRECT(ADDRESS(IF(A870&lt;=Dados!$E$3,1,A870-Dados!$E$3)+1,3)))</f>
        <v>1717</v>
      </c>
      <c r="F870" s="33">
        <f>Dados!$E$2-E870</f>
        <v>616407</v>
      </c>
      <c r="G870" s="34">
        <f>iferror(D871*Dados!$E$3*Dados!$E$2/(E870*F870),"Sem infectados!")</f>
        <v>0</v>
      </c>
      <c r="H870" s="32">
        <f>if(A869&lt;=Dados!$E$3,H869+Dados!$E$6*H869*(Dados!$E$2-H869)/(Dados!$E$3*Dados!$E$2),H869+Dados!$E$6*(H869-INDIRECT(ADDRESS(IF(A869&lt;=Dados!$E$3,1,A869-Dados!$E$3)+1,8)))*(Dados!$E$2-H869)/(Dados!$E$3*Dados!$E$2))</f>
        <v>139443.5817</v>
      </c>
      <c r="I870" s="35">
        <f t="shared" si="1"/>
        <v>5200307.829</v>
      </c>
      <c r="J870" s="36">
        <f t="shared" si="2"/>
        <v>2805099503</v>
      </c>
      <c r="K870" s="16">
        <f t="shared" si="5"/>
        <v>0.9510961788</v>
      </c>
    </row>
    <row r="871">
      <c r="A871" s="18">
        <v>870.0</v>
      </c>
      <c r="B871" s="30">
        <f>Dados!A872</f>
        <v>44787</v>
      </c>
      <c r="C871" s="9">
        <f>Dados!B872</f>
        <v>141724</v>
      </c>
      <c r="D871" s="31">
        <f t="shared" si="6"/>
        <v>0</v>
      </c>
      <c r="E871" s="32">
        <f>if(A871&lt;=Dados!$E$3,C871,C871- INDIRECT(ADDRESS(IF(A871&lt;=Dados!$E$3,1,A871-Dados!$E$3)+1,3)))</f>
        <v>1717</v>
      </c>
      <c r="F871" s="33">
        <f>Dados!$E$2-E871</f>
        <v>616407</v>
      </c>
      <c r="G871" s="34">
        <f>iferror(D872*Dados!$E$3*Dados!$E$2/(E871*F871),"Sem infectados!")</f>
        <v>3.385058091</v>
      </c>
      <c r="H871" s="32">
        <f>if(A870&lt;=Dados!$E$3,H870+Dados!$E$6*H870*(Dados!$E$2-H870)/(Dados!$E$3*Dados!$E$2),H870+Dados!$E$6*(H870-INDIRECT(ADDRESS(IF(A870&lt;=Dados!$E$3,1,A870-Dados!$E$3)+1,8)))*(Dados!$E$2-H870)/(Dados!$E$3*Dados!$E$2))</f>
        <v>139445.0714</v>
      </c>
      <c r="I871" s="35">
        <f t="shared" si="1"/>
        <v>5193515.603</v>
      </c>
      <c r="J871" s="36">
        <f t="shared" si="2"/>
        <v>2805099503</v>
      </c>
      <c r="K871" s="16">
        <f t="shared" si="5"/>
        <v>1.063931449</v>
      </c>
    </row>
    <row r="872">
      <c r="A872" s="18">
        <v>871.0</v>
      </c>
      <c r="B872" s="30">
        <f>Dados!A873</f>
        <v>44788</v>
      </c>
      <c r="C872" s="9">
        <f>Dados!B873</f>
        <v>142138</v>
      </c>
      <c r="D872" s="31">
        <f t="shared" si="6"/>
        <v>414</v>
      </c>
      <c r="E872" s="32">
        <f>if(A872&lt;=Dados!$E$3,C872,C872- INDIRECT(ADDRESS(IF(A872&lt;=Dados!$E$3,1,A872-Dados!$E$3)+1,3)))</f>
        <v>2071</v>
      </c>
      <c r="F872" s="33">
        <f>Dados!$E$2-E872</f>
        <v>616053</v>
      </c>
      <c r="G872" s="34">
        <f>iferror(D873*Dados!$E$3*Dados!$E$2/(E872*F872),"Sem infectados!")</f>
        <v>0.64436074</v>
      </c>
      <c r="H872" s="32">
        <f>if(A871&lt;=Dados!$E$3,H871+Dados!$E$6*H871*(Dados!$E$2-H871)/(Dados!$E$3*Dados!$E$2),H871+Dados!$E$6*(H871-INDIRECT(ADDRESS(IF(A871&lt;=Dados!$E$3,1,A871-Dados!$E$3)+1,8)))*(Dados!$E$2-H871)/(Dados!$E$3*Dados!$E$2))</f>
        <v>139446.5358</v>
      </c>
      <c r="I872" s="35">
        <f t="shared" si="1"/>
        <v>7243979.448</v>
      </c>
      <c r="J872" s="36">
        <f t="shared" si="2"/>
        <v>2849124420</v>
      </c>
      <c r="K872" s="16">
        <f t="shared" si="5"/>
        <v>1.08541014</v>
      </c>
    </row>
    <row r="873">
      <c r="A873" s="18">
        <v>872.0</v>
      </c>
      <c r="B873" s="30">
        <f>Dados!A874</f>
        <v>44789</v>
      </c>
      <c r="C873" s="9">
        <f>Dados!B874</f>
        <v>142233</v>
      </c>
      <c r="D873" s="31">
        <f t="shared" si="6"/>
        <v>95</v>
      </c>
      <c r="E873" s="32">
        <f>if(A873&lt;=Dados!$E$3,C873,C873- INDIRECT(ADDRESS(IF(A873&lt;=Dados!$E$3,1,A873-Dados!$E$3)+1,3)))</f>
        <v>2029</v>
      </c>
      <c r="F873" s="33">
        <f>Dados!$E$2-E873</f>
        <v>616095</v>
      </c>
      <c r="G873" s="34">
        <f>iferror(D874*Dados!$E$3*Dados!$E$2/(E873*F873),"Sem infectados!")</f>
        <v>0.3945924455</v>
      </c>
      <c r="H873" s="32">
        <f>if(A872&lt;=Dados!$E$3,H872+Dados!$E$6*H872*(Dados!$E$2-H872)/(Dados!$E$3*Dados!$E$2),H872+Dados!$E$6*(H872-INDIRECT(ADDRESS(IF(A872&lt;=Dados!$E$3,1,A872-Dados!$E$3)+1,8)))*(Dados!$E$2-H872)/(Dados!$E$3*Dados!$E$2))</f>
        <v>139447.9754</v>
      </c>
      <c r="I873" s="35">
        <f t="shared" si="1"/>
        <v>7756362.238</v>
      </c>
      <c r="J873" s="36">
        <f t="shared" si="2"/>
        <v>2859275111</v>
      </c>
      <c r="K873" s="16">
        <f t="shared" si="5"/>
        <v>1.014904521</v>
      </c>
    </row>
    <row r="874">
      <c r="A874" s="18">
        <v>873.0</v>
      </c>
      <c r="B874" s="30">
        <f>Dados!A875</f>
        <v>44790</v>
      </c>
      <c r="C874" s="9">
        <f>Dados!B875</f>
        <v>142290</v>
      </c>
      <c r="D874" s="31">
        <f t="shared" si="6"/>
        <v>57</v>
      </c>
      <c r="E874" s="32">
        <f>if(A874&lt;=Dados!$E$3,C874,C874- INDIRECT(ADDRESS(IF(A874&lt;=Dados!$E$3,1,A874-Dados!$E$3)+1,3)))</f>
        <v>1965</v>
      </c>
      <c r="F874" s="33">
        <f>Dados!$E$2-E874</f>
        <v>616159</v>
      </c>
      <c r="G874" s="34">
        <f>iferror(D875*Dados!$E$3*Dados!$E$2/(E874*F874),"Sem infectados!")</f>
        <v>0.5360552506</v>
      </c>
      <c r="H874" s="32">
        <f>if(A873&lt;=Dados!$E$3,H873+Dados!$E$6*H873*(Dados!$E$2-H873)/(Dados!$E$3*Dados!$E$2),H873+Dados!$E$6*(H873-INDIRECT(ADDRESS(IF(A873&lt;=Dados!$E$3,1,A873-Dados!$E$3)+1,8)))*(Dados!$E$2-H873)/(Dados!$E$3*Dados!$E$2))</f>
        <v>139449.3904</v>
      </c>
      <c r="I874" s="35">
        <f t="shared" si="1"/>
        <v>8069062.635</v>
      </c>
      <c r="J874" s="36">
        <f t="shared" si="2"/>
        <v>2865374190</v>
      </c>
      <c r="K874" s="16">
        <f t="shared" si="5"/>
        <v>0.9840010331</v>
      </c>
    </row>
    <row r="875">
      <c r="A875" s="18">
        <v>874.0</v>
      </c>
      <c r="B875" s="30">
        <f>Dados!A876</f>
        <v>44791</v>
      </c>
      <c r="C875" s="9">
        <f>Dados!B876</f>
        <v>142365</v>
      </c>
      <c r="D875" s="31">
        <f t="shared" si="6"/>
        <v>75</v>
      </c>
      <c r="E875" s="32">
        <f>if(A875&lt;=Dados!$E$3,C875,C875- INDIRECT(ADDRESS(IF(A875&lt;=Dados!$E$3,1,A875-Dados!$E$3)+1,3)))</f>
        <v>1920</v>
      </c>
      <c r="F875" s="33">
        <f>Dados!$E$2-E875</f>
        <v>616204</v>
      </c>
      <c r="G875" s="34">
        <f>iferror(D876*Dados!$E$3*Dados!$E$2/(E875*F875),"Sem infectados!")</f>
        <v>0.5705221404</v>
      </c>
      <c r="H875" s="32">
        <f>if(A874&lt;=Dados!$E$3,H874+Dados!$E$6*H874*(Dados!$E$2-H874)/(Dados!$E$3*Dados!$E$2),H874+Dados!$E$6*(H874-INDIRECT(ADDRESS(IF(A874&lt;=Dados!$E$3,1,A874-Dados!$E$3)+1,8)))*(Dados!$E$2-H874)/(Dados!$E$3*Dados!$E$2))</f>
        <v>139450.7815</v>
      </c>
      <c r="I875" s="35">
        <f t="shared" si="1"/>
        <v>8492669.537</v>
      </c>
      <c r="J875" s="36">
        <f t="shared" si="2"/>
        <v>2873409194</v>
      </c>
      <c r="K875" s="16">
        <f t="shared" si="5"/>
        <v>0.9754377759</v>
      </c>
    </row>
    <row r="876">
      <c r="A876" s="18">
        <v>875.0</v>
      </c>
      <c r="B876" s="30">
        <f>Dados!A877</f>
        <v>44792</v>
      </c>
      <c r="C876" s="9">
        <f>Dados!B877</f>
        <v>142443</v>
      </c>
      <c r="D876" s="31">
        <f t="shared" si="6"/>
        <v>78</v>
      </c>
      <c r="E876" s="32">
        <f>if(A876&lt;=Dados!$E$3,C876,C876- INDIRECT(ADDRESS(IF(A876&lt;=Dados!$E$3,1,A876-Dados!$E$3)+1,3)))</f>
        <v>1832</v>
      </c>
      <c r="F876" s="33">
        <f>Dados!$E$2-E876</f>
        <v>616292</v>
      </c>
      <c r="G876" s="34">
        <f>iferror(D877*Dados!$E$3*Dados!$E$2/(E876*F876),"Sem infectados!")</f>
        <v>0</v>
      </c>
      <c r="H876" s="32">
        <f>if(A875&lt;=Dados!$E$3,H875+Dados!$E$6*H875*(Dados!$E$2-H875)/(Dados!$E$3*Dados!$E$2),H875+Dados!$E$6*(H875-INDIRECT(ADDRESS(IF(A875&lt;=Dados!$E$3,1,A875-Dados!$E$3)+1,8)))*(Dados!$E$2-H875)/(Dados!$E$3*Dados!$E$2))</f>
        <v>139452.1489</v>
      </c>
      <c r="I876" s="35">
        <f t="shared" si="1"/>
        <v>8945190.343</v>
      </c>
      <c r="J876" s="36">
        <f t="shared" si="2"/>
        <v>2881777531</v>
      </c>
      <c r="K876" s="16">
        <f t="shared" si="5"/>
        <v>0.9551783831</v>
      </c>
    </row>
    <row r="877">
      <c r="A877" s="18">
        <v>876.0</v>
      </c>
      <c r="B877" s="30">
        <f>Dados!A878</f>
        <v>44793</v>
      </c>
      <c r="C877" s="9">
        <f>Dados!B878</f>
        <v>142443</v>
      </c>
      <c r="D877" s="31">
        <f t="shared" si="6"/>
        <v>0</v>
      </c>
      <c r="E877" s="32">
        <f>if(A877&lt;=Dados!$E$3,C877,C877- INDIRECT(ADDRESS(IF(A877&lt;=Dados!$E$3,1,A877-Dados!$E$3)+1,3)))</f>
        <v>1832</v>
      </c>
      <c r="F877" s="33">
        <f>Dados!$E$2-E877</f>
        <v>616292</v>
      </c>
      <c r="G877" s="34">
        <f>iferror(D878*Dados!$E$3*Dados!$E$2/(E877*F877),"Sem infectados!")</f>
        <v>0</v>
      </c>
      <c r="H877" s="32">
        <f>if(A876&lt;=Dados!$E$3,H876+Dados!$E$6*H876*(Dados!$E$2-H876)/(Dados!$E$3*Dados!$E$2),H876+Dados!$E$6*(H876-INDIRECT(ADDRESS(IF(A876&lt;=Dados!$E$3,1,A876-Dados!$E$3)+1,8)))*(Dados!$E$2-H876)/(Dados!$E$3*Dados!$E$2))</f>
        <v>139453.4931</v>
      </c>
      <c r="I877" s="35">
        <f t="shared" si="1"/>
        <v>8937151.723</v>
      </c>
      <c r="J877" s="36">
        <f t="shared" si="2"/>
        <v>2881777531</v>
      </c>
      <c r="K877" s="16">
        <f t="shared" si="5"/>
        <v>0.9223711846</v>
      </c>
    </row>
    <row r="878">
      <c r="A878" s="18">
        <v>877.0</v>
      </c>
      <c r="B878" s="30">
        <f>Dados!A879</f>
        <v>44794</v>
      </c>
      <c r="C878" s="9">
        <f>Dados!B879</f>
        <v>142443</v>
      </c>
      <c r="D878" s="31">
        <f t="shared" si="6"/>
        <v>0</v>
      </c>
      <c r="E878" s="32">
        <f>if(A878&lt;=Dados!$E$3,C878,C878- INDIRECT(ADDRESS(IF(A878&lt;=Dados!$E$3,1,A878-Dados!$E$3)+1,3)))</f>
        <v>1832</v>
      </c>
      <c r="F878" s="33">
        <f>Dados!$E$2-E878</f>
        <v>616292</v>
      </c>
      <c r="G878" s="34">
        <f>iferror(D879*Dados!$E$3*Dados!$E$2/(E878*F878),"Sem infectados!")</f>
        <v>0.4982014636</v>
      </c>
      <c r="H878" s="32">
        <f>if(A877&lt;=Dados!$E$3,H877+Dados!$E$6*H877*(Dados!$E$2-H877)/(Dados!$E$3*Dados!$E$2),H877+Dados!$E$6*(H877-INDIRECT(ADDRESS(IF(A877&lt;=Dados!$E$3,1,A877-Dados!$E$3)+1,8)))*(Dados!$E$2-H877)/(Dados!$E$3*Dados!$E$2))</f>
        <v>139454.8144</v>
      </c>
      <c r="I878" s="35">
        <f t="shared" si="1"/>
        <v>8929253.217</v>
      </c>
      <c r="J878" s="36">
        <f t="shared" si="2"/>
        <v>2881777531</v>
      </c>
      <c r="K878" s="16">
        <f t="shared" si="5"/>
        <v>0.9389779</v>
      </c>
    </row>
    <row r="879">
      <c r="A879" s="18">
        <v>878.0</v>
      </c>
      <c r="B879" s="30">
        <f>Dados!A880</f>
        <v>44795</v>
      </c>
      <c r="C879" s="9">
        <f>Dados!B880</f>
        <v>142508</v>
      </c>
      <c r="D879" s="31">
        <f t="shared" si="6"/>
        <v>65</v>
      </c>
      <c r="E879" s="32">
        <f>if(A879&lt;=Dados!$E$3,C879,C879- INDIRECT(ADDRESS(IF(A879&lt;=Dados!$E$3,1,A879-Dados!$E$3)+1,3)))</f>
        <v>1193</v>
      </c>
      <c r="F879" s="33">
        <f>Dados!$E$2-E879</f>
        <v>616931</v>
      </c>
      <c r="G879" s="34">
        <f>iferror(D880*Dados!$E$3*Dados!$E$2/(E879*F879),"Sem infectados!")</f>
        <v>0.634921984</v>
      </c>
      <c r="H879" s="32">
        <f>if(A878&lt;=Dados!$E$3,H878+Dados!$E$6*H878*(Dados!$E$2-H878)/(Dados!$E$3*Dados!$E$2),H878+Dados!$E$6*(H878-INDIRECT(ADDRESS(IF(A878&lt;=Dados!$E$3,1,A878-Dados!$E$3)+1,8)))*(Dados!$E$2-H878)/(Dados!$E$3*Dados!$E$2))</f>
        <v>139456.1133</v>
      </c>
      <c r="I879" s="35">
        <f t="shared" si="1"/>
        <v>9314012.606</v>
      </c>
      <c r="J879" s="36">
        <f t="shared" si="2"/>
        <v>2888760441</v>
      </c>
      <c r="K879" s="16">
        <f t="shared" si="5"/>
        <v>0.9601419662</v>
      </c>
    </row>
    <row r="880">
      <c r="A880" s="18">
        <v>879.0</v>
      </c>
      <c r="B880" s="30">
        <f>Dados!A881</f>
        <v>44796</v>
      </c>
      <c r="C880" s="9">
        <f>Dados!B881</f>
        <v>142562</v>
      </c>
      <c r="D880" s="31">
        <f t="shared" si="6"/>
        <v>54</v>
      </c>
      <c r="E880" s="32">
        <f>if(A880&lt;=Dados!$E$3,C880,C880- INDIRECT(ADDRESS(IF(A880&lt;=Dados!$E$3,1,A880-Dados!$E$3)+1,3)))</f>
        <v>1110</v>
      </c>
      <c r="F880" s="33">
        <f>Dados!$E$2-E880</f>
        <v>617014</v>
      </c>
      <c r="G880" s="34">
        <f>iferror(D881*Dados!$E$3*Dados!$E$2/(E880*F880),"Sem infectados!")</f>
        <v>1.187718438</v>
      </c>
      <c r="H880" s="32">
        <f>if(A879&lt;=Dados!$E$3,H879+Dados!$E$6*H879*(Dados!$E$2-H879)/(Dados!$E$3*Dados!$E$2),H879+Dados!$E$6*(H879-INDIRECT(ADDRESS(IF(A879&lt;=Dados!$E$3,1,A879-Dados!$E$3)+1,8)))*(Dados!$E$2-H879)/(Dados!$E$3*Dados!$E$2))</f>
        <v>139457.3901</v>
      </c>
      <c r="I880" s="35">
        <f t="shared" si="1"/>
        <v>9638602.775</v>
      </c>
      <c r="J880" s="36">
        <f t="shared" si="2"/>
        <v>2894568053</v>
      </c>
      <c r="K880" s="16">
        <f t="shared" si="5"/>
        <v>0.7996921671</v>
      </c>
    </row>
    <row r="881">
      <c r="A881" s="18">
        <v>880.0</v>
      </c>
      <c r="B881" s="30">
        <f>Dados!A882</f>
        <v>44797</v>
      </c>
      <c r="C881" s="9">
        <f>Dados!B882</f>
        <v>142656</v>
      </c>
      <c r="D881" s="31">
        <f t="shared" si="6"/>
        <v>94</v>
      </c>
      <c r="E881" s="32">
        <f>if(A881&lt;=Dados!$E$3,C881,C881- INDIRECT(ADDRESS(IF(A881&lt;=Dados!$E$3,1,A881-Dados!$E$3)+1,3)))</f>
        <v>1103</v>
      </c>
      <c r="F881" s="33">
        <f>Dados!$E$2-E881</f>
        <v>617021</v>
      </c>
      <c r="G881" s="34">
        <f>iferror(D882*Dados!$E$3*Dados!$E$2/(E881*F881),"Sem infectados!")</f>
        <v>1.080804415</v>
      </c>
      <c r="H881" s="32">
        <f>if(A880&lt;=Dados!$E$3,H880+Dados!$E$6*H880*(Dados!$E$2-H880)/(Dados!$E$3*Dados!$E$2),H880+Dados!$E$6*(H880-INDIRECT(ADDRESS(IF(A880&lt;=Dados!$E$3,1,A880-Dados!$E$3)+1,8)))*(Dados!$E$2-H880)/(Dados!$E$3*Dados!$E$2))</f>
        <v>139458.6452</v>
      </c>
      <c r="I881" s="35">
        <f t="shared" si="1"/>
        <v>10223077.81</v>
      </c>
      <c r="J881" s="36">
        <f t="shared" si="2"/>
        <v>2904691513</v>
      </c>
      <c r="K881" s="16">
        <f t="shared" si="5"/>
        <v>0.813901993</v>
      </c>
    </row>
    <row r="882">
      <c r="A882" s="18">
        <v>881.0</v>
      </c>
      <c r="B882" s="30">
        <f>Dados!A883</f>
        <v>44798</v>
      </c>
      <c r="C882" s="9">
        <f>Dados!B883</f>
        <v>142741</v>
      </c>
      <c r="D882" s="31">
        <f t="shared" si="6"/>
        <v>85</v>
      </c>
      <c r="E882" s="32">
        <f>if(A882&lt;=Dados!$E$3,C882,C882- INDIRECT(ADDRESS(IF(A882&lt;=Dados!$E$3,1,A882-Dados!$E$3)+1,3)))</f>
        <v>1110</v>
      </c>
      <c r="F882" s="33">
        <f>Dados!$E$2-E882</f>
        <v>617014</v>
      </c>
      <c r="G882" s="34">
        <f>iferror(D883*Dados!$E$3*Dados!$E$2/(E882*F882),"Sem infectados!")</f>
        <v>0.7202122445</v>
      </c>
      <c r="H882" s="32">
        <f>if(A881&lt;=Dados!$E$3,H881+Dados!$E$6*H881*(Dados!$E$2-H881)/(Dados!$E$3*Dados!$E$2),H881+Dados!$E$6*(H881-INDIRECT(ADDRESS(IF(A881&lt;=Dados!$E$3,1,A881-Dados!$E$3)+1,8)))*(Dados!$E$2-H881)/(Dados!$E$3*Dados!$E$2))</f>
        <v>139459.879</v>
      </c>
      <c r="I882" s="35">
        <f t="shared" si="1"/>
        <v>10765755.24</v>
      </c>
      <c r="J882" s="36">
        <f t="shared" si="2"/>
        <v>2913860921</v>
      </c>
      <c r="K882" s="16">
        <f t="shared" si="5"/>
        <v>0.8156072896</v>
      </c>
    </row>
    <row r="883">
      <c r="A883" s="18">
        <v>882.0</v>
      </c>
      <c r="B883" s="30">
        <f>Dados!A884</f>
        <v>44799</v>
      </c>
      <c r="C883" s="9">
        <f>Dados!B884</f>
        <v>142798</v>
      </c>
      <c r="D883" s="31">
        <f t="shared" si="6"/>
        <v>57</v>
      </c>
      <c r="E883" s="32">
        <f>if(A883&lt;=Dados!$E$3,C883,C883- INDIRECT(ADDRESS(IF(A883&lt;=Dados!$E$3,1,A883-Dados!$E$3)+1,3)))</f>
        <v>1074</v>
      </c>
      <c r="F883" s="33">
        <f>Dados!$E$2-E883</f>
        <v>617050</v>
      </c>
      <c r="G883" s="34">
        <f>iferror(D884*Dados!$E$3*Dados!$E$2/(E883*F883),"Sem infectados!")</f>
        <v>0</v>
      </c>
      <c r="H883" s="32">
        <f>if(A882&lt;=Dados!$E$3,H882+Dados!$E$6*H882*(Dados!$E$2-H882)/(Dados!$E$3*Dados!$E$2),H882+Dados!$E$6*(H882-INDIRECT(ADDRESS(IF(A882&lt;=Dados!$E$3,1,A882-Dados!$E$3)+1,8)))*(Dados!$E$2-H882)/(Dados!$E$3*Dados!$E$2))</f>
        <v>139461.0918</v>
      </c>
      <c r="I883" s="35">
        <f t="shared" si="1"/>
        <v>11134956.47</v>
      </c>
      <c r="J883" s="36">
        <f t="shared" si="2"/>
        <v>2920017911</v>
      </c>
      <c r="K883" s="16">
        <f t="shared" si="5"/>
        <v>0.7891980248</v>
      </c>
    </row>
    <row r="884">
      <c r="A884" s="18">
        <v>883.0</v>
      </c>
      <c r="B884" s="30">
        <f>Dados!A885</f>
        <v>44800</v>
      </c>
      <c r="C884" s="9">
        <f>Dados!B885</f>
        <v>142798</v>
      </c>
      <c r="D884" s="31">
        <f t="shared" si="6"/>
        <v>0</v>
      </c>
      <c r="E884" s="32">
        <f>if(A884&lt;=Dados!$E$3,C884,C884- INDIRECT(ADDRESS(IF(A884&lt;=Dados!$E$3,1,A884-Dados!$E$3)+1,3)))</f>
        <v>1074</v>
      </c>
      <c r="F884" s="33">
        <f>Dados!$E$2-E884</f>
        <v>617050</v>
      </c>
      <c r="G884" s="34">
        <f>iferror(D885*Dados!$E$3*Dados!$E$2/(E884*F884),"Sem infectados!")</f>
        <v>0</v>
      </c>
      <c r="H884" s="32">
        <f>if(A883&lt;=Dados!$E$3,H883+Dados!$E$6*H883*(Dados!$E$2-H883)/(Dados!$E$3*Dados!$E$2),H883+Dados!$E$6*(H883-INDIRECT(ADDRESS(IF(A883&lt;=Dados!$E$3,1,A883-Dados!$E$3)+1,8)))*(Dados!$E$2-H883)/(Dados!$E$3*Dados!$E$2))</f>
        <v>139462.284</v>
      </c>
      <c r="I884" s="35">
        <f t="shared" si="1"/>
        <v>11127001.35</v>
      </c>
      <c r="J884" s="36">
        <f t="shared" si="2"/>
        <v>2920017911</v>
      </c>
      <c r="K884" s="16">
        <f t="shared" si="5"/>
        <v>0.7658295086</v>
      </c>
    </row>
    <row r="885">
      <c r="A885" s="18">
        <v>884.0</v>
      </c>
      <c r="B885" s="30">
        <f>Dados!A886</f>
        <v>44801</v>
      </c>
      <c r="C885" s="9">
        <f>Dados!B886</f>
        <v>142798</v>
      </c>
      <c r="D885" s="31">
        <f t="shared" si="6"/>
        <v>0</v>
      </c>
      <c r="E885" s="32">
        <f>if(A885&lt;=Dados!$E$3,C885,C885- INDIRECT(ADDRESS(IF(A885&lt;=Dados!$E$3,1,A885-Dados!$E$3)+1,3)))</f>
        <v>1074</v>
      </c>
      <c r="F885" s="33">
        <f>Dados!$E$2-E885</f>
        <v>617050</v>
      </c>
      <c r="G885" s="34">
        <f>iferror(D886*Dados!$E$3*Dados!$E$2/(E885*F885),"Sem infectados!")</f>
        <v>4.087176019</v>
      </c>
      <c r="H885" s="32">
        <f>if(A884&lt;=Dados!$E$3,H884+Dados!$E$6*H884*(Dados!$E$2-H884)/(Dados!$E$3*Dados!$E$2),H884+Dados!$E$6*(H884-INDIRECT(ADDRESS(IF(A884&lt;=Dados!$E$3,1,A884-Dados!$E$3)+1,8)))*(Dados!$E$2-H884)/(Dados!$E$3*Dados!$E$2))</f>
        <v>139463.4559</v>
      </c>
      <c r="I885" s="35">
        <f t="shared" si="1"/>
        <v>11119184.19</v>
      </c>
      <c r="J885" s="36">
        <f t="shared" si="2"/>
        <v>2920017911</v>
      </c>
      <c r="K885" s="16">
        <f t="shared" si="5"/>
        <v>0.9020687092</v>
      </c>
    </row>
    <row r="886">
      <c r="A886" s="18">
        <v>885.0</v>
      </c>
      <c r="B886" s="30">
        <f>Dados!A887</f>
        <v>44802</v>
      </c>
      <c r="C886" s="9">
        <f>Dados!B887</f>
        <v>143111</v>
      </c>
      <c r="D886" s="31">
        <f t="shared" si="6"/>
        <v>313</v>
      </c>
      <c r="E886" s="32">
        <f>if(A886&lt;=Dados!$E$3,C886,C886- INDIRECT(ADDRESS(IF(A886&lt;=Dados!$E$3,1,A886-Dados!$E$3)+1,3)))</f>
        <v>973</v>
      </c>
      <c r="F886" s="33">
        <f>Dados!$E$2-E886</f>
        <v>617151</v>
      </c>
      <c r="G886" s="34">
        <f>iferror(D887*Dados!$E$3*Dados!$E$2/(E886*F886),"Sem infectados!")</f>
        <v>1.138482753</v>
      </c>
      <c r="H886" s="32">
        <f>if(A885&lt;=Dados!$E$3,H885+Dados!$E$6*H885*(Dados!$E$2-H885)/(Dados!$E$3*Dados!$E$2),H885+Dados!$E$6*(H885-INDIRECT(ADDRESS(IF(A885&lt;=Dados!$E$3,1,A885-Dados!$E$3)+1,8)))*(Dados!$E$2-H885)/(Dados!$E$3*Dados!$E$2))</f>
        <v>139464.608</v>
      </c>
      <c r="I886" s="35">
        <f t="shared" si="1"/>
        <v>13296174.98</v>
      </c>
      <c r="J886" s="36">
        <f t="shared" si="2"/>
        <v>2953943161</v>
      </c>
      <c r="K886" s="16">
        <f t="shared" si="5"/>
        <v>0.9400181343</v>
      </c>
    </row>
    <row r="887">
      <c r="A887" s="18">
        <v>886.0</v>
      </c>
      <c r="B887" s="30">
        <f>Dados!A888</f>
        <v>44803</v>
      </c>
      <c r="C887" s="9">
        <f>Dados!B888</f>
        <v>143190</v>
      </c>
      <c r="D887" s="31">
        <f t="shared" si="6"/>
        <v>79</v>
      </c>
      <c r="E887" s="32">
        <f>if(A887&lt;=Dados!$E$3,C887,C887- INDIRECT(ADDRESS(IF(A887&lt;=Dados!$E$3,1,A887-Dados!$E$3)+1,3)))</f>
        <v>957</v>
      </c>
      <c r="F887" s="33">
        <f>Dados!$E$2-E887</f>
        <v>617167</v>
      </c>
      <c r="G887" s="34">
        <f>iferror(D888*Dados!$E$3*Dados!$E$2/(E887*F887),"Sem infectados!")</f>
        <v>1.010969605</v>
      </c>
      <c r="H887" s="32">
        <f>if(A886&lt;=Dados!$E$3,H886+Dados!$E$6*H886*(Dados!$E$2-H886)/(Dados!$E$3*Dados!$E$2),H886+Dados!$E$6*(H886-INDIRECT(ADDRESS(IF(A886&lt;=Dados!$E$3,1,A886-Dados!$E$3)+1,8)))*(Dados!$E$2-H886)/(Dados!$E$3*Dados!$E$2))</f>
        <v>139465.7404</v>
      </c>
      <c r="I887" s="35">
        <f t="shared" si="1"/>
        <v>13870109.59</v>
      </c>
      <c r="J887" s="36">
        <f t="shared" si="2"/>
        <v>2962536732</v>
      </c>
      <c r="K887" s="16">
        <f t="shared" si="5"/>
        <v>0.9603510213</v>
      </c>
    </row>
    <row r="888">
      <c r="A888" s="18">
        <v>887.0</v>
      </c>
      <c r="B888" s="30">
        <f>Dados!A889</f>
        <v>44804</v>
      </c>
      <c r="C888" s="9">
        <f>Dados!B889</f>
        <v>143259</v>
      </c>
      <c r="D888" s="31">
        <f t="shared" si="6"/>
        <v>69</v>
      </c>
      <c r="E888" s="32">
        <f>if(A888&lt;=Dados!$E$3,C888,C888- INDIRECT(ADDRESS(IF(A888&lt;=Dados!$E$3,1,A888-Dados!$E$3)+1,3)))</f>
        <v>969</v>
      </c>
      <c r="F888" s="33">
        <f>Dados!$E$2-E888</f>
        <v>617155</v>
      </c>
      <c r="G888" s="34">
        <f>iferror(D889*Dados!$E$3*Dados!$E$2/(E888*F888),"Sem infectados!")</f>
        <v>1.157645532</v>
      </c>
      <c r="H888" s="32">
        <f>if(A887&lt;=Dados!$E$3,H887+Dados!$E$6*H887*(Dados!$E$2-H887)/(Dados!$E$3*Dados!$E$2),H887+Dados!$E$6*(H887-INDIRECT(ADDRESS(IF(A887&lt;=Dados!$E$3,1,A887-Dados!$E$3)+1,8)))*(Dados!$E$2-H887)/(Dados!$E$3*Dados!$E$2))</f>
        <v>139466.8536</v>
      </c>
      <c r="I888" s="35">
        <f t="shared" si="1"/>
        <v>14380374.34</v>
      </c>
      <c r="J888" s="36">
        <f t="shared" si="2"/>
        <v>2970052721</v>
      </c>
      <c r="K888" s="16">
        <f t="shared" si="5"/>
        <v>0.9638226896</v>
      </c>
    </row>
    <row r="889">
      <c r="A889" s="18">
        <v>888.0</v>
      </c>
      <c r="B889" s="30">
        <f>Dados!A890</f>
        <v>44805</v>
      </c>
      <c r="C889" s="9">
        <f>Dados!B890</f>
        <v>143339</v>
      </c>
      <c r="D889" s="31">
        <f t="shared" si="6"/>
        <v>80</v>
      </c>
      <c r="E889" s="32">
        <f>if(A889&lt;=Dados!$E$3,C889,C889- INDIRECT(ADDRESS(IF(A889&lt;=Dados!$E$3,1,A889-Dados!$E$3)+1,3)))</f>
        <v>974</v>
      </c>
      <c r="F889" s="33">
        <f>Dados!$E$2-E889</f>
        <v>617150</v>
      </c>
      <c r="G889" s="34">
        <f>iferror(D890*Dados!$E$3*Dados!$E$2/(E889*F889),"Sem infectados!")</f>
        <v>0.9645589042</v>
      </c>
      <c r="H889" s="32">
        <f>if(A888&lt;=Dados!$E$3,H888+Dados!$E$6*H888*(Dados!$E$2-H888)/(Dados!$E$3*Dados!$E$2),H888+Dados!$E$6*(H888-INDIRECT(ADDRESS(IF(A888&lt;=Dados!$E$3,1,A888-Dados!$E$3)+1,8)))*(Dados!$E$2-H888)/(Dados!$E$3*Dados!$E$2))</f>
        <v>139467.9479</v>
      </c>
      <c r="I889" s="35">
        <f t="shared" si="1"/>
        <v>14985044.52</v>
      </c>
      <c r="J889" s="36">
        <f t="shared" si="2"/>
        <v>2978778832</v>
      </c>
      <c r="K889" s="16">
        <f t="shared" si="5"/>
        <v>0.9638724579</v>
      </c>
    </row>
    <row r="890">
      <c r="A890" s="18">
        <v>889.0</v>
      </c>
      <c r="B890" s="30">
        <f>Dados!A891</f>
        <v>44806</v>
      </c>
      <c r="C890" s="9">
        <f>Dados!B891</f>
        <v>143406</v>
      </c>
      <c r="D890" s="31">
        <f t="shared" si="6"/>
        <v>67</v>
      </c>
      <c r="E890" s="32">
        <f>if(A890&lt;=Dados!$E$3,C890,C890- INDIRECT(ADDRESS(IF(A890&lt;=Dados!$E$3,1,A890-Dados!$E$3)+1,3)))</f>
        <v>963</v>
      </c>
      <c r="F890" s="33">
        <f>Dados!$E$2-E890</f>
        <v>617161</v>
      </c>
      <c r="G890" s="34">
        <f>iferror(D891*Dados!$E$3*Dados!$E$2/(E890*F890),"Sem infectados!")</f>
        <v>0</v>
      </c>
      <c r="H890" s="32">
        <f>if(A889&lt;=Dados!$E$3,H889+Dados!$E$6*H889*(Dados!$E$2-H889)/(Dados!$E$3*Dados!$E$2),H889+Dados!$E$6*(H889-INDIRECT(ADDRESS(IF(A889&lt;=Dados!$E$3,1,A889-Dados!$E$3)+1,8)))*(Dados!$E$2-H889)/(Dados!$E$3*Dados!$E$2))</f>
        <v>139469.0236</v>
      </c>
      <c r="I890" s="35">
        <f t="shared" si="1"/>
        <v>15499783.47</v>
      </c>
      <c r="J890" s="36">
        <f t="shared" si="2"/>
        <v>2986096798</v>
      </c>
      <c r="K890" s="16">
        <f t="shared" si="5"/>
        <v>0.9321252982</v>
      </c>
    </row>
    <row r="891">
      <c r="A891" s="18">
        <v>890.0</v>
      </c>
      <c r="B891" s="30">
        <f>Dados!A892</f>
        <v>44807</v>
      </c>
      <c r="C891" s="9">
        <f>Dados!B892</f>
        <v>143406</v>
      </c>
      <c r="D891" s="31">
        <f t="shared" si="6"/>
        <v>0</v>
      </c>
      <c r="E891" s="32">
        <f>if(A891&lt;=Dados!$E$3,C891,C891- INDIRECT(ADDRESS(IF(A891&lt;=Dados!$E$3,1,A891-Dados!$E$3)+1,3)))</f>
        <v>963</v>
      </c>
      <c r="F891" s="33">
        <f>Dados!$E$2-E891</f>
        <v>617161</v>
      </c>
      <c r="G891" s="34">
        <f>iferror(D892*Dados!$E$3*Dados!$E$2/(E891*F891),"Sem infectados!")</f>
        <v>0</v>
      </c>
      <c r="H891" s="32">
        <f>if(A890&lt;=Dados!$E$3,H890+Dados!$E$6*H890*(Dados!$E$2-H890)/(Dados!$E$3*Dados!$E$2),H890+Dados!$E$6*(H890-INDIRECT(ADDRESS(IF(A890&lt;=Dados!$E$3,1,A890-Dados!$E$3)+1,8)))*(Dados!$E$2-H890)/(Dados!$E$3*Dados!$E$2))</f>
        <v>139470.081</v>
      </c>
      <c r="I891" s="35">
        <f t="shared" si="1"/>
        <v>15491458.66</v>
      </c>
      <c r="J891" s="36">
        <f t="shared" si="2"/>
        <v>2986096798</v>
      </c>
      <c r="K891" s="16">
        <f t="shared" si="5"/>
        <v>0.8890817849</v>
      </c>
    </row>
    <row r="892">
      <c r="A892" s="18">
        <v>891.0</v>
      </c>
      <c r="B892" s="30">
        <f>Dados!A893</f>
        <v>44808</v>
      </c>
      <c r="C892" s="9">
        <f>Dados!B893</f>
        <v>143406</v>
      </c>
      <c r="D892" s="31">
        <f t="shared" si="6"/>
        <v>0</v>
      </c>
      <c r="E892" s="32">
        <f>if(A892&lt;=Dados!$E$3,C892,C892- INDIRECT(ADDRESS(IF(A892&lt;=Dados!$E$3,1,A892-Dados!$E$3)+1,3)))</f>
        <v>963</v>
      </c>
      <c r="F892" s="33">
        <f>Dados!$E$2-E892</f>
        <v>617161</v>
      </c>
      <c r="G892" s="34">
        <f>iferror(D893*Dados!$E$3*Dados!$E$2/(E892*F892),"Sem infectados!")</f>
        <v>3.931358465</v>
      </c>
      <c r="H892" s="32">
        <f>if(A891&lt;=Dados!$E$3,H891+Dados!$E$6*H891*(Dados!$E$2-H891)/(Dados!$E$3*Dados!$E$2),H891+Dados!$E$6*(H891-INDIRECT(ADDRESS(IF(A891&lt;=Dados!$E$3,1,A891-Dados!$E$3)+1,8)))*(Dados!$E$2-H891)/(Dados!$E$3*Dados!$E$2))</f>
        <v>139471.1204</v>
      </c>
      <c r="I892" s="35">
        <f t="shared" si="1"/>
        <v>15483277.53</v>
      </c>
      <c r="J892" s="36">
        <f t="shared" si="2"/>
        <v>2986096798</v>
      </c>
      <c r="K892" s="16">
        <f t="shared" si="5"/>
        <v>1.020127067</v>
      </c>
    </row>
    <row r="893">
      <c r="A893" s="18">
        <v>892.0</v>
      </c>
      <c r="B893" s="30">
        <f>Dados!A894</f>
        <v>44809</v>
      </c>
      <c r="C893" s="9">
        <f>Dados!B894</f>
        <v>143676</v>
      </c>
      <c r="D893" s="31">
        <f t="shared" si="6"/>
        <v>270</v>
      </c>
      <c r="E893" s="32">
        <f>if(A893&lt;=Dados!$E$3,C893,C893- INDIRECT(ADDRESS(IF(A893&lt;=Dados!$E$3,1,A893-Dados!$E$3)+1,3)))</f>
        <v>1168</v>
      </c>
      <c r="F893" s="33">
        <f>Dados!$E$2-E893</f>
        <v>616956</v>
      </c>
      <c r="G893" s="34">
        <f>iferror(D894*Dados!$E$3*Dados!$E$2/(E893*F893),"Sem infectados!")</f>
        <v>0.8046025595</v>
      </c>
      <c r="H893" s="32">
        <f>if(A892&lt;=Dados!$E$3,H892+Dados!$E$6*H892*(Dados!$E$2-H892)/(Dados!$E$3*Dados!$E$2),H892+Dados!$E$6*(H892-INDIRECT(ADDRESS(IF(A892&lt;=Dados!$E$3,1,A892-Dados!$E$3)+1,8)))*(Dados!$E$2-H892)/(Dados!$E$3*Dados!$E$2))</f>
        <v>139472.1422</v>
      </c>
      <c r="I893" s="35">
        <f t="shared" si="1"/>
        <v>17672420.78</v>
      </c>
      <c r="J893" s="36">
        <f t="shared" si="2"/>
        <v>3015678101</v>
      </c>
      <c r="K893" s="16">
        <f t="shared" si="5"/>
        <v>1.046947152</v>
      </c>
    </row>
    <row r="894">
      <c r="A894" s="18">
        <v>893.0</v>
      </c>
      <c r="B894" s="30">
        <f>Dados!A895</f>
        <v>44810</v>
      </c>
      <c r="C894" s="9">
        <f>Dados!B895</f>
        <v>143743</v>
      </c>
      <c r="D894" s="31">
        <f t="shared" si="6"/>
        <v>67</v>
      </c>
      <c r="E894" s="32">
        <f>if(A894&lt;=Dados!$E$3,C894,C894- INDIRECT(ADDRESS(IF(A894&lt;=Dados!$E$3,1,A894-Dados!$E$3)+1,3)))</f>
        <v>1181</v>
      </c>
      <c r="F894" s="33">
        <f>Dados!$E$2-E894</f>
        <v>616943</v>
      </c>
      <c r="G894" s="34">
        <f>iferror(D895*Dados!$E$3*Dados!$E$2/(E894*F894),"Sem infectados!")</f>
        <v>0</v>
      </c>
      <c r="H894" s="32">
        <f>if(A893&lt;=Dados!$E$3,H893+Dados!$E$6*H893*(Dados!$E$2-H893)/(Dados!$E$3*Dados!$E$2),H893+Dados!$E$6*(H893-INDIRECT(ADDRESS(IF(A893&lt;=Dados!$E$3,1,A893-Dados!$E$3)+1,8)))*(Dados!$E$2-H893)/(Dados!$E$3*Dados!$E$2))</f>
        <v>139473.1466</v>
      </c>
      <c r="I894" s="35">
        <f t="shared" si="1"/>
        <v>18231648.48</v>
      </c>
      <c r="J894" s="36">
        <f t="shared" si="2"/>
        <v>3023041225</v>
      </c>
      <c r="K894" s="16">
        <f t="shared" si="5"/>
        <v>0.867571752</v>
      </c>
    </row>
    <row r="895">
      <c r="A895" s="18">
        <v>894.0</v>
      </c>
      <c r="B895" s="30">
        <f>Dados!A896</f>
        <v>44811</v>
      </c>
      <c r="C895" s="9">
        <f>Dados!B896</f>
        <v>143743</v>
      </c>
      <c r="D895" s="31">
        <f t="shared" si="6"/>
        <v>0</v>
      </c>
      <c r="E895" s="32">
        <f>if(A895&lt;=Dados!$E$3,C895,C895- INDIRECT(ADDRESS(IF(A895&lt;=Dados!$E$3,1,A895-Dados!$E$3)+1,3)))</f>
        <v>1087</v>
      </c>
      <c r="F895" s="33">
        <f>Dados!$E$2-E895</f>
        <v>617037</v>
      </c>
      <c r="G895" s="34">
        <f>iferror(D896*Dados!$E$3*Dados!$E$2/(E895*F895),"Sem infectados!")</f>
        <v>2.864282605</v>
      </c>
      <c r="H895" s="32">
        <f>if(A894&lt;=Dados!$E$3,H894+Dados!$E$6*H894*(Dados!$E$2-H894)/(Dados!$E$3*Dados!$E$2),H894+Dados!$E$6*(H894-INDIRECT(ADDRESS(IF(A894&lt;=Dados!$E$3,1,A894-Dados!$E$3)+1,8)))*(Dados!$E$2-H894)/(Dados!$E$3*Dados!$E$2))</f>
        <v>139474.1339</v>
      </c>
      <c r="I895" s="35">
        <f t="shared" si="1"/>
        <v>18223217.99</v>
      </c>
      <c r="J895" s="36">
        <f t="shared" si="2"/>
        <v>3023041225</v>
      </c>
      <c r="K895" s="16">
        <f t="shared" si="5"/>
        <v>0.9261585387</v>
      </c>
    </row>
    <row r="896">
      <c r="A896" s="18">
        <v>895.0</v>
      </c>
      <c r="B896" s="30">
        <f>Dados!A897</f>
        <v>44812</v>
      </c>
      <c r="C896" s="9">
        <f>Dados!B897</f>
        <v>143965</v>
      </c>
      <c r="D896" s="31">
        <f t="shared" si="6"/>
        <v>222</v>
      </c>
      <c r="E896" s="32">
        <f>if(A896&lt;=Dados!$E$3,C896,C896- INDIRECT(ADDRESS(IF(A896&lt;=Dados!$E$3,1,A896-Dados!$E$3)+1,3)))</f>
        <v>1224</v>
      </c>
      <c r="F896" s="33">
        <f>Dados!$E$2-E896</f>
        <v>616900</v>
      </c>
      <c r="G896" s="34">
        <f>iferror(D897*Dados!$E$3*Dados!$E$2/(E896*F896),"Sem infectados!")</f>
        <v>0.9741512221</v>
      </c>
      <c r="H896" s="32">
        <f>if(A895&lt;=Dados!$E$3,H895+Dados!$E$6*H895*(Dados!$E$2-H895)/(Dados!$E$3*Dados!$E$2),H895+Dados!$E$6*(H895-INDIRECT(ADDRESS(IF(A895&lt;=Dados!$E$3,1,A895-Dados!$E$3)+1,8)))*(Dados!$E$2-H895)/(Dados!$E$3*Dados!$E$2))</f>
        <v>139475.1044</v>
      </c>
      <c r="I896" s="35">
        <f t="shared" si="1"/>
        <v>20159162.35</v>
      </c>
      <c r="J896" s="36">
        <f t="shared" si="2"/>
        <v>3047502602</v>
      </c>
      <c r="K896" s="16">
        <f t="shared" si="5"/>
        <v>0.9319848153</v>
      </c>
    </row>
    <row r="897">
      <c r="A897" s="18">
        <v>896.0</v>
      </c>
      <c r="B897" s="30">
        <f>Dados!A898</f>
        <v>44813</v>
      </c>
      <c r="C897" s="9">
        <f>Dados!B898</f>
        <v>144050</v>
      </c>
      <c r="D897" s="31">
        <f t="shared" si="6"/>
        <v>85</v>
      </c>
      <c r="E897" s="32">
        <f>if(A897&lt;=Dados!$E$3,C897,C897- INDIRECT(ADDRESS(IF(A897&lt;=Dados!$E$3,1,A897-Dados!$E$3)+1,3)))</f>
        <v>1252</v>
      </c>
      <c r="F897" s="33">
        <f>Dados!$E$2-E897</f>
        <v>616872</v>
      </c>
      <c r="G897" s="34">
        <f>iferror(D898*Dados!$E$3*Dados!$E$2/(E897*F897),"Sem infectados!")</f>
        <v>0</v>
      </c>
      <c r="H897" s="32">
        <f>if(A896&lt;=Dados!$E$3,H896+Dados!$E$6*H896*(Dados!$E$2-H896)/(Dados!$E$3*Dados!$E$2),H896+Dados!$E$6*(H896-INDIRECT(ADDRESS(IF(A896&lt;=Dados!$E$3,1,A896-Dados!$E$3)+1,8)))*(Dados!$E$2-H896)/(Dados!$E$3*Dados!$E$2))</f>
        <v>139476.0585</v>
      </c>
      <c r="I897" s="35">
        <f t="shared" si="1"/>
        <v>20920941.19</v>
      </c>
      <c r="J897" s="36">
        <f t="shared" si="2"/>
        <v>3056894539</v>
      </c>
      <c r="K897" s="16">
        <f t="shared" si="5"/>
        <v>0.9113607866</v>
      </c>
    </row>
    <row r="898">
      <c r="A898" s="18">
        <v>897.0</v>
      </c>
      <c r="B898" s="30">
        <f>Dados!A899</f>
        <v>44814</v>
      </c>
      <c r="C898" s="9">
        <f>Dados!B899</f>
        <v>144050</v>
      </c>
      <c r="D898" s="31">
        <f t="shared" si="6"/>
        <v>0</v>
      </c>
      <c r="E898" s="32">
        <f>if(A898&lt;=Dados!$E$3,C898,C898- INDIRECT(ADDRESS(IF(A898&lt;=Dados!$E$3,1,A898-Dados!$E$3)+1,3)))</f>
        <v>1252</v>
      </c>
      <c r="F898" s="33">
        <f>Dados!$E$2-E898</f>
        <v>616872</v>
      </c>
      <c r="G898" s="34">
        <f>iferror(D899*Dados!$E$3*Dados!$E$2/(E898*F898),"Sem infectados!")</f>
        <v>0</v>
      </c>
      <c r="H898" s="32">
        <f>if(A897&lt;=Dados!$E$3,H897+Dados!$E$6*H897*(Dados!$E$2-H897)/(Dados!$E$3*Dados!$E$2),H897+Dados!$E$6*(H897-INDIRECT(ADDRESS(IF(A897&lt;=Dados!$E$3,1,A897-Dados!$E$3)+1,8)))*(Dados!$E$2-H897)/(Dados!$E$3*Dados!$E$2))</f>
        <v>139476.9963</v>
      </c>
      <c r="I898" s="35">
        <f t="shared" si="1"/>
        <v>20912362.92</v>
      </c>
      <c r="J898" s="36">
        <f t="shared" si="2"/>
        <v>3056894539</v>
      </c>
      <c r="K898" s="16">
        <f t="shared" si="5"/>
        <v>0.8861891626</v>
      </c>
    </row>
    <row r="899">
      <c r="A899" s="18">
        <v>898.0</v>
      </c>
      <c r="B899" s="30">
        <f>Dados!A900</f>
        <v>44815</v>
      </c>
      <c r="C899" s="9">
        <f>Dados!B900</f>
        <v>144050</v>
      </c>
      <c r="D899" s="31">
        <f t="shared" si="6"/>
        <v>0</v>
      </c>
      <c r="E899" s="32">
        <f>if(A899&lt;=Dados!$E$3,C899,C899- INDIRECT(ADDRESS(IF(A899&lt;=Dados!$E$3,1,A899-Dados!$E$3)+1,3)))</f>
        <v>1252</v>
      </c>
      <c r="F899" s="33">
        <f>Dados!$E$2-E899</f>
        <v>616872</v>
      </c>
      <c r="G899" s="34">
        <f>iferror(D900*Dados!$E$3*Dados!$E$2/(E899*F899),"Sem infectados!")</f>
        <v>0.8291554791</v>
      </c>
      <c r="H899" s="32">
        <f>if(A898&lt;=Dados!$E$3,H898+Dados!$E$6*H898*(Dados!$E$2-H898)/(Dados!$E$3*Dados!$E$2),H898+Dados!$E$6*(H898-INDIRECT(ADDRESS(IF(A898&lt;=Dados!$E$3,1,A898-Dados!$E$3)+1,8)))*(Dados!$E$2-H898)/(Dados!$E$3*Dados!$E$2))</f>
        <v>139477.9182</v>
      </c>
      <c r="I899" s="35">
        <f t="shared" si="1"/>
        <v>20903932.18</v>
      </c>
      <c r="J899" s="36">
        <f t="shared" si="2"/>
        <v>3056894539</v>
      </c>
      <c r="K899" s="16">
        <f t="shared" si="5"/>
        <v>0.9138276786</v>
      </c>
    </row>
    <row r="900">
      <c r="A900" s="18">
        <v>899.0</v>
      </c>
      <c r="B900" s="30">
        <f>Dados!A901</f>
        <v>44816</v>
      </c>
      <c r="C900" s="9">
        <f>Dados!B901</f>
        <v>144124</v>
      </c>
      <c r="D900" s="31">
        <f t="shared" si="6"/>
        <v>74</v>
      </c>
      <c r="E900" s="32">
        <f>if(A900&lt;=Dados!$E$3,C900,C900- INDIRECT(ADDRESS(IF(A900&lt;=Dados!$E$3,1,A900-Dados!$E$3)+1,3)))</f>
        <v>1013</v>
      </c>
      <c r="F900" s="33">
        <f>Dados!$E$2-E900</f>
        <v>617111</v>
      </c>
      <c r="G900" s="34">
        <f>iferror(D901*Dados!$E$3*Dados!$E$2/(E900*F900),"Sem infectados!")</f>
        <v>0.9413254955</v>
      </c>
      <c r="H900" s="32">
        <f>if(A899&lt;=Dados!$E$3,H899+Dados!$E$6*H899*(Dados!$E$2-H899)/(Dados!$E$3*Dados!$E$2),H899+Dados!$E$6*(H899-INDIRECT(ADDRESS(IF(A899&lt;=Dados!$E$3,1,A899-Dados!$E$3)+1,8)))*(Dados!$E$2-H899)/(Dados!$E$3*Dados!$E$2))</f>
        <v>139478.8244</v>
      </c>
      <c r="I900" s="35">
        <f t="shared" si="1"/>
        <v>21577656.39</v>
      </c>
      <c r="J900" s="36">
        <f t="shared" si="2"/>
        <v>3065082815</v>
      </c>
      <c r="K900" s="16">
        <f t="shared" si="5"/>
        <v>0.9452051951</v>
      </c>
    </row>
    <row r="901">
      <c r="A901" s="18">
        <v>900.0</v>
      </c>
      <c r="B901" s="30">
        <f>Dados!A902</f>
        <v>44817</v>
      </c>
      <c r="C901" s="9">
        <f>Dados!B902</f>
        <v>144192</v>
      </c>
      <c r="D901" s="31">
        <f t="shared" si="6"/>
        <v>68</v>
      </c>
      <c r="E901" s="32">
        <f>if(A901&lt;=Dados!$E$3,C901,C901- INDIRECT(ADDRESS(IF(A901&lt;=Dados!$E$3,1,A901-Dados!$E$3)+1,3)))</f>
        <v>1002</v>
      </c>
      <c r="F901" s="33">
        <f>Dados!$E$2-E901</f>
        <v>617122</v>
      </c>
      <c r="G901" s="34">
        <f>iferror(D902*Dados!$E$3*Dados!$E$2/(E901*F901),"Sem infectados!")</f>
        <v>0.6577528665</v>
      </c>
      <c r="H901" s="32">
        <f>if(A900&lt;=Dados!$E$3,H900+Dados!$E$6*H900*(Dados!$E$2-H900)/(Dados!$E$3*Dados!$E$2),H900+Dados!$E$6*(H900-INDIRECT(ADDRESS(IF(A900&lt;=Dados!$E$3,1,A900-Dados!$E$3)+1,8)))*(Dados!$E$2-H900)/(Dados!$E$3*Dados!$E$2))</f>
        <v>139479.7152</v>
      </c>
      <c r="I901" s="35">
        <f t="shared" si="1"/>
        <v>22205627.94</v>
      </c>
      <c r="J901" s="36">
        <f t="shared" si="2"/>
        <v>3072616833</v>
      </c>
      <c r="K901" s="16">
        <f t="shared" si="5"/>
        <v>0.854295021</v>
      </c>
    </row>
    <row r="902">
      <c r="A902" s="18">
        <v>901.0</v>
      </c>
      <c r="B902" s="30">
        <f>Dados!A903</f>
        <v>44818</v>
      </c>
      <c r="C902" s="9">
        <f>Dados!B903</f>
        <v>144239</v>
      </c>
      <c r="D902" s="31">
        <f t="shared" si="6"/>
        <v>47</v>
      </c>
      <c r="E902" s="32">
        <f>if(A902&lt;=Dados!$E$3,C902,C902- INDIRECT(ADDRESS(IF(A902&lt;=Dados!$E$3,1,A902-Dados!$E$3)+1,3)))</f>
        <v>980</v>
      </c>
      <c r="F902" s="33">
        <f>Dados!$E$2-E902</f>
        <v>617144</v>
      </c>
      <c r="G902" s="34">
        <f>iferror(D903*Dados!$E$3*Dados!$E$2/(E902*F902),"Sem infectados!")</f>
        <v>1.359297946</v>
      </c>
      <c r="H902" s="32">
        <f>if(A901&lt;=Dados!$E$3,H901+Dados!$E$6*H901*(Dados!$E$2-H901)/(Dados!$E$3*Dados!$E$2),H901+Dados!$E$6*(H901-INDIRECT(ADDRESS(IF(A901&lt;=Dados!$E$3,1,A901-Dados!$E$3)+1,8)))*(Dados!$E$2-H901)/(Dados!$E$3*Dados!$E$2))</f>
        <v>139480.5909</v>
      </c>
      <c r="I902" s="35">
        <f t="shared" si="1"/>
        <v>22642457.35</v>
      </c>
      <c r="J902" s="36">
        <f t="shared" si="2"/>
        <v>3077829574</v>
      </c>
      <c r="K902" s="16">
        <f t="shared" si="5"/>
        <v>0.8781262612</v>
      </c>
    </row>
    <row r="903">
      <c r="A903" s="18">
        <v>902.0</v>
      </c>
      <c r="B903" s="30">
        <f>Dados!A904</f>
        <v>44819</v>
      </c>
      <c r="C903" s="9">
        <f>Dados!B904</f>
        <v>144334</v>
      </c>
      <c r="D903" s="31">
        <f t="shared" si="6"/>
        <v>95</v>
      </c>
      <c r="E903" s="32">
        <f>if(A903&lt;=Dados!$E$3,C903,C903- INDIRECT(ADDRESS(IF(A903&lt;=Dados!$E$3,1,A903-Dados!$E$3)+1,3)))</f>
        <v>995</v>
      </c>
      <c r="F903" s="33">
        <f>Dados!$E$2-E903</f>
        <v>617129</v>
      </c>
      <c r="G903" s="34">
        <f>iferror(D904*Dados!$E$3*Dados!$E$2/(E903*F903),"Sem infectados!")</f>
        <v>1.324745521</v>
      </c>
      <c r="H903" s="32">
        <f>if(A902&lt;=Dados!$E$3,H902+Dados!$E$6*H902*(Dados!$E$2-H902)/(Dados!$E$3*Dados!$E$2),H902+Dados!$E$6*(H902-INDIRECT(ADDRESS(IF(A902&lt;=Dados!$E$3,1,A902-Dados!$E$3)+1,8)))*(Dados!$E$2-H902)/(Dados!$E$3*Dados!$E$2))</f>
        <v>139481.4517</v>
      </c>
      <c r="I903" s="35">
        <f t="shared" si="1"/>
        <v>23547225.34</v>
      </c>
      <c r="J903" s="36">
        <f t="shared" si="2"/>
        <v>3088379455</v>
      </c>
      <c r="K903" s="16">
        <f t="shared" si="5"/>
        <v>0.9091313637</v>
      </c>
    </row>
    <row r="904">
      <c r="A904" s="18">
        <v>903.0</v>
      </c>
      <c r="B904" s="30">
        <f>Dados!A905</f>
        <v>44820</v>
      </c>
      <c r="C904" s="9">
        <f>Dados!B905</f>
        <v>144428</v>
      </c>
      <c r="D904" s="31">
        <f t="shared" si="6"/>
        <v>94</v>
      </c>
      <c r="E904" s="32">
        <f>if(A904&lt;=Dados!$E$3,C904,C904- INDIRECT(ADDRESS(IF(A904&lt;=Dados!$E$3,1,A904-Dados!$E$3)+1,3)))</f>
        <v>1022</v>
      </c>
      <c r="F904" s="33">
        <f>Dados!$E$2-E904</f>
        <v>617102</v>
      </c>
      <c r="G904" s="34">
        <f>iferror(D905*Dados!$E$3*Dados!$E$2/(E904*F904),"Sem infectados!")</f>
        <v>0</v>
      </c>
      <c r="H904" s="32">
        <f>if(A903&lt;=Dados!$E$3,H903+Dados!$E$6*H903*(Dados!$E$2-H903)/(Dados!$E$3*Dados!$E$2),H903+Dados!$E$6*(H903-INDIRECT(ADDRESS(IF(A903&lt;=Dados!$E$3,1,A903-Dados!$E$3)+1,8)))*(Dados!$E$2-H903)/(Dados!$E$3*Dados!$E$2))</f>
        <v>139482.2978</v>
      </c>
      <c r="I904" s="35">
        <f t="shared" si="1"/>
        <v>24459970.07</v>
      </c>
      <c r="J904" s="36">
        <f t="shared" si="2"/>
        <v>3098836051</v>
      </c>
      <c r="K904" s="16">
        <f t="shared" si="5"/>
        <v>0.8912628553</v>
      </c>
    </row>
    <row r="905">
      <c r="A905" s="18">
        <v>904.0</v>
      </c>
      <c r="B905" s="30">
        <f>Dados!A906</f>
        <v>44821</v>
      </c>
      <c r="C905" s="9">
        <f>Dados!B906</f>
        <v>144428</v>
      </c>
      <c r="D905" s="31">
        <f t="shared" si="6"/>
        <v>0</v>
      </c>
      <c r="E905" s="32">
        <f>if(A905&lt;=Dados!$E$3,C905,C905- INDIRECT(ADDRESS(IF(A905&lt;=Dados!$E$3,1,A905-Dados!$E$3)+1,3)))</f>
        <v>1022</v>
      </c>
      <c r="F905" s="33">
        <f>Dados!$E$2-E905</f>
        <v>617102</v>
      </c>
      <c r="G905" s="34">
        <f>iferror(D906*Dados!$E$3*Dados!$E$2/(E905*F905),"Sem infectados!")</f>
        <v>0</v>
      </c>
      <c r="H905" s="32">
        <f>if(A904&lt;=Dados!$E$3,H904+Dados!$E$6*H904*(Dados!$E$2-H904)/(Dados!$E$3*Dados!$E$2),H904+Dados!$E$6*(H904-INDIRECT(ADDRESS(IF(A904&lt;=Dados!$E$3,1,A904-Dados!$E$3)+1,8)))*(Dados!$E$2-H904)/(Dados!$E$3*Dados!$E$2))</f>
        <v>139483.1296</v>
      </c>
      <c r="I905" s="35">
        <f t="shared" si="1"/>
        <v>24451743.4</v>
      </c>
      <c r="J905" s="36">
        <f t="shared" si="2"/>
        <v>3098836051</v>
      </c>
      <c r="K905" s="16">
        <f t="shared" si="5"/>
        <v>0.8722454506</v>
      </c>
    </row>
    <row r="906">
      <c r="A906" s="18">
        <v>905.0</v>
      </c>
      <c r="B906" s="30">
        <f>Dados!A907</f>
        <v>44822</v>
      </c>
      <c r="C906" s="9">
        <f>Dados!B907</f>
        <v>144428</v>
      </c>
      <c r="D906" s="31">
        <f t="shared" si="6"/>
        <v>0</v>
      </c>
      <c r="E906" s="32">
        <f>if(A906&lt;=Dados!$E$3,C906,C906- INDIRECT(ADDRESS(IF(A906&lt;=Dados!$E$3,1,A906-Dados!$E$3)+1,3)))</f>
        <v>1022</v>
      </c>
      <c r="F906" s="33">
        <f>Dados!$E$2-E906</f>
        <v>617102</v>
      </c>
      <c r="G906" s="34">
        <f>iferror(D907*Dados!$E$3*Dados!$E$2/(E906*F906),"Sem infectados!")</f>
        <v>4.335936116</v>
      </c>
      <c r="H906" s="32">
        <f>if(A905&lt;=Dados!$E$3,H905+Dados!$E$6*H905*(Dados!$E$2-H905)/(Dados!$E$3*Dados!$E$2),H905+Dados!$E$6*(H905-INDIRECT(ADDRESS(IF(A905&lt;=Dados!$E$3,1,A905-Dados!$E$3)+1,8)))*(Dados!$E$2-H905)/(Dados!$E$3*Dados!$E$2))</f>
        <v>139483.9472</v>
      </c>
      <c r="I906" s="35">
        <f t="shared" si="1"/>
        <v>24443657.93</v>
      </c>
      <c r="J906" s="36">
        <f t="shared" si="2"/>
        <v>3098836051</v>
      </c>
      <c r="K906" s="16">
        <f t="shared" si="5"/>
        <v>1.016776655</v>
      </c>
    </row>
    <row r="907">
      <c r="A907" s="18">
        <v>906.0</v>
      </c>
      <c r="B907" s="30">
        <f>Dados!A908</f>
        <v>44823</v>
      </c>
      <c r="C907" s="9">
        <f>Dados!B908</f>
        <v>144744</v>
      </c>
      <c r="D907" s="31">
        <f t="shared" si="6"/>
        <v>316</v>
      </c>
      <c r="E907" s="32">
        <f>if(A907&lt;=Dados!$E$3,C907,C907- INDIRECT(ADDRESS(IF(A907&lt;=Dados!$E$3,1,A907-Dados!$E$3)+1,3)))</f>
        <v>1068</v>
      </c>
      <c r="F907" s="33">
        <f>Dados!$E$2-E907</f>
        <v>617056</v>
      </c>
      <c r="G907" s="34">
        <f>iferror(D908*Dados!$E$3*Dados!$E$2/(E907*F907),"Sem infectados!")</f>
        <v>0</v>
      </c>
      <c r="H907" s="32">
        <f>if(A906&lt;=Dados!$E$3,H906+Dados!$E$6*H906*(Dados!$E$2-H906)/(Dados!$E$3*Dados!$E$2),H906+Dados!$E$6*(H906-INDIRECT(ADDRESS(IF(A906&lt;=Dados!$E$3,1,A906-Dados!$E$3)+1,8)))*(Dados!$E$2-H906)/(Dados!$E$3*Dados!$E$2))</f>
        <v>139484.7509</v>
      </c>
      <c r="I907" s="35">
        <f t="shared" si="1"/>
        <v>27659700.62</v>
      </c>
      <c r="J907" s="36">
        <f t="shared" si="2"/>
        <v>3134117571</v>
      </c>
      <c r="K907" s="16">
        <f t="shared" si="5"/>
        <v>1.016776655</v>
      </c>
    </row>
    <row r="908">
      <c r="A908" s="18">
        <v>907.0</v>
      </c>
      <c r="B908" s="30">
        <f>Dados!A909</f>
        <v>44824</v>
      </c>
      <c r="C908" s="9">
        <f>Dados!B909</f>
        <v>144744</v>
      </c>
      <c r="D908" s="31">
        <f t="shared" si="6"/>
        <v>0</v>
      </c>
      <c r="E908" s="32">
        <f>if(A908&lt;=Dados!$E$3,C908,C908- INDIRECT(ADDRESS(IF(A908&lt;=Dados!$E$3,1,A908-Dados!$E$3)+1,3)))</f>
        <v>1001</v>
      </c>
      <c r="F908" s="33">
        <f>Dados!$E$2-E908</f>
        <v>617123</v>
      </c>
      <c r="G908" s="34">
        <f>iferror(D909*Dados!$E$3*Dados!$E$2/(E908*F908),"Sem infectados!")</f>
        <v>2.577600782</v>
      </c>
      <c r="H908" s="32">
        <f>if(A907&lt;=Dados!$E$3,H907+Dados!$E$6*H907*(Dados!$E$2-H907)/(Dados!$E$3*Dados!$E$2),H907+Dados!$E$6*(H907-INDIRECT(ADDRESS(IF(A907&lt;=Dados!$E$3,1,A907-Dados!$E$3)+1,8)))*(Dados!$E$2-H907)/(Dados!$E$3*Dados!$E$2))</f>
        <v>139485.541</v>
      </c>
      <c r="I908" s="35">
        <f t="shared" si="1"/>
        <v>27651390.93</v>
      </c>
      <c r="J908" s="36">
        <f t="shared" si="2"/>
        <v>3134117571</v>
      </c>
      <c r="K908" s="16">
        <f t="shared" si="5"/>
        <v>1.086089965</v>
      </c>
    </row>
    <row r="909">
      <c r="A909" s="18">
        <v>908.0</v>
      </c>
      <c r="B909" s="30">
        <f>Dados!A910</f>
        <v>44825</v>
      </c>
      <c r="C909" s="9">
        <f>Dados!B910</f>
        <v>144928</v>
      </c>
      <c r="D909" s="31">
        <f t="shared" si="6"/>
        <v>184</v>
      </c>
      <c r="E909" s="32">
        <f>if(A909&lt;=Dados!$E$3,C909,C909- INDIRECT(ADDRESS(IF(A909&lt;=Dados!$E$3,1,A909-Dados!$E$3)+1,3)))</f>
        <v>1185</v>
      </c>
      <c r="F909" s="33">
        <f>Dados!$E$2-E909</f>
        <v>616939</v>
      </c>
      <c r="G909" s="34">
        <f>iferror(D910*Dados!$E$3*Dados!$E$2/(E909*F909),"Sem infectados!")</f>
        <v>1.242889061</v>
      </c>
      <c r="H909" s="32">
        <f>if(A908&lt;=Dados!$E$3,H908+Dados!$E$6*H908*(Dados!$E$2-H908)/(Dados!$E$3*Dados!$E$2),H908+Dados!$E$6*(H908-INDIRECT(ADDRESS(IF(A908&lt;=Dados!$E$3,1,A908-Dados!$E$3)+1,8)))*(Dados!$E$2-H908)/(Dados!$E$3*Dados!$E$2))</f>
        <v>139486.3176</v>
      </c>
      <c r="I909" s="35">
        <f t="shared" si="1"/>
        <v>29611906.83</v>
      </c>
      <c r="J909" s="36">
        <f t="shared" si="2"/>
        <v>3154753241</v>
      </c>
      <c r="K909" s="16">
        <f t="shared" si="5"/>
        <v>1.106355534</v>
      </c>
    </row>
    <row r="910">
      <c r="A910" s="18">
        <v>909.0</v>
      </c>
      <c r="B910" s="30">
        <f>Dados!A911</f>
        <v>44826</v>
      </c>
      <c r="C910" s="9">
        <f>Dados!B911</f>
        <v>145033</v>
      </c>
      <c r="D910" s="31">
        <f t="shared" si="6"/>
        <v>105</v>
      </c>
      <c r="E910" s="32">
        <f>if(A910&lt;=Dados!$E$3,C910,C910- INDIRECT(ADDRESS(IF(A910&lt;=Dados!$E$3,1,A910-Dados!$E$3)+1,3)))</f>
        <v>1068</v>
      </c>
      <c r="F910" s="33">
        <f>Dados!$E$2-E910</f>
        <v>617056</v>
      </c>
      <c r="G910" s="34">
        <f>iferror(D911*Dados!$E$3*Dados!$E$2/(E910*F910),"Sem infectados!")</f>
        <v>1.103029419</v>
      </c>
      <c r="H910" s="32">
        <f>if(A909&lt;=Dados!$E$3,H909+Dados!$E$6*H909*(Dados!$E$2-H909)/(Dados!$E$3*Dados!$E$2),H909+Dados!$E$6*(H909-INDIRECT(ADDRESS(IF(A909&lt;=Dados!$E$3,1,A909-Dados!$E$3)+1,8)))*(Dados!$E$2-H909)/(Dados!$E$3*Dados!$E$2))</f>
        <v>139487.0811</v>
      </c>
      <c r="I910" s="35">
        <f t="shared" si="1"/>
        <v>30757216.67</v>
      </c>
      <c r="J910" s="36">
        <f t="shared" si="2"/>
        <v>3166559376</v>
      </c>
      <c r="K910" s="16">
        <f t="shared" si="5"/>
        <v>1.103532567</v>
      </c>
    </row>
    <row r="911">
      <c r="A911" s="18">
        <v>910.0</v>
      </c>
      <c r="B911" s="30">
        <f>Dados!A912</f>
        <v>44827</v>
      </c>
      <c r="C911" s="9">
        <f>Dados!B912</f>
        <v>145117</v>
      </c>
      <c r="D911" s="31">
        <f t="shared" si="6"/>
        <v>84</v>
      </c>
      <c r="E911" s="32">
        <f>if(A911&lt;=Dados!$E$3,C911,C911- INDIRECT(ADDRESS(IF(A911&lt;=Dados!$E$3,1,A911-Dados!$E$3)+1,3)))</f>
        <v>1067</v>
      </c>
      <c r="F911" s="33">
        <f>Dados!$E$2-E911</f>
        <v>617057</v>
      </c>
      <c r="G911" s="34">
        <f>iferror(D912*Dados!$E$3*Dados!$E$2/(E911*F911),"Sem infectados!")</f>
        <v>0</v>
      </c>
      <c r="H911" s="32">
        <f>if(A910&lt;=Dados!$E$3,H910+Dados!$E$6*H910*(Dados!$E$2-H910)/(Dados!$E$3*Dados!$E$2),H910+Dados!$E$6*(H910-INDIRECT(ADDRESS(IF(A910&lt;=Dados!$E$3,1,A910-Dados!$E$3)+1,8)))*(Dados!$E$2-H910)/(Dados!$E$3*Dados!$E$2))</f>
        <v>139487.8315</v>
      </c>
      <c r="I911" s="35">
        <f t="shared" si="1"/>
        <v>31687537.63</v>
      </c>
      <c r="J911" s="36">
        <f t="shared" si="2"/>
        <v>3176020160</v>
      </c>
      <c r="K911" s="16">
        <f t="shared" si="5"/>
        <v>1.067505753</v>
      </c>
    </row>
    <row r="912">
      <c r="A912" s="18">
        <v>911.0</v>
      </c>
      <c r="B912" s="30">
        <f>Dados!A913</f>
        <v>44828</v>
      </c>
      <c r="C912" s="9">
        <f>Dados!B913</f>
        <v>145117</v>
      </c>
      <c r="D912" s="31">
        <f t="shared" si="6"/>
        <v>0</v>
      </c>
      <c r="E912" s="32">
        <f>if(A912&lt;=Dados!$E$3,C912,C912- INDIRECT(ADDRESS(IF(A912&lt;=Dados!$E$3,1,A912-Dados!$E$3)+1,3)))</f>
        <v>1067</v>
      </c>
      <c r="F912" s="33">
        <f>Dados!$E$2-E912</f>
        <v>617057</v>
      </c>
      <c r="G912" s="34">
        <f>iferror(D913*Dados!$E$3*Dados!$E$2/(E912*F912),"Sem infectados!")</f>
        <v>0</v>
      </c>
      <c r="H912" s="32">
        <f>if(A911&lt;=Dados!$E$3,H911+Dados!$E$6*H911*(Dados!$E$2-H911)/(Dados!$E$3*Dados!$E$2),H911+Dados!$E$6*(H911-INDIRECT(ADDRESS(IF(A911&lt;=Dados!$E$3,1,A911-Dados!$E$3)+1,8)))*(Dados!$E$2-H911)/(Dados!$E$3*Dados!$E$2))</f>
        <v>139488.5692</v>
      </c>
      <c r="I912" s="35">
        <f t="shared" si="1"/>
        <v>31679232.95</v>
      </c>
      <c r="J912" s="36">
        <f t="shared" si="2"/>
        <v>3176020160</v>
      </c>
      <c r="K912" s="16">
        <f t="shared" si="5"/>
        <v>1.043498678</v>
      </c>
    </row>
    <row r="913">
      <c r="A913" s="18">
        <v>912.0</v>
      </c>
      <c r="B913" s="30">
        <f>Dados!A914</f>
        <v>44829</v>
      </c>
      <c r="C913" s="9">
        <f>Dados!B914</f>
        <v>145117</v>
      </c>
      <c r="D913" s="31">
        <f t="shared" si="6"/>
        <v>0</v>
      </c>
      <c r="E913" s="32">
        <f>if(A913&lt;=Dados!$E$3,C913,C913- INDIRECT(ADDRESS(IF(A913&lt;=Dados!$E$3,1,A913-Dados!$E$3)+1,3)))</f>
        <v>1067</v>
      </c>
      <c r="F913" s="33">
        <f>Dados!$E$2-E913</f>
        <v>617057</v>
      </c>
      <c r="G913" s="34">
        <f>iferror(D914*Dados!$E$3*Dados!$E$2/(E913*F913),"Sem infectados!")</f>
        <v>3.667061069</v>
      </c>
      <c r="H913" s="32">
        <f>if(A912&lt;=Dados!$E$3,H912+Dados!$E$6*H912*(Dados!$E$2-H912)/(Dados!$E$3*Dados!$E$2),H912+Dados!$E$6*(H912-INDIRECT(ADDRESS(IF(A912&lt;=Dados!$E$3,1,A912-Dados!$E$3)+1,8)))*(Dados!$E$2-H912)/(Dados!$E$3*Dados!$E$2))</f>
        <v>139489.2944</v>
      </c>
      <c r="I913" s="35">
        <f t="shared" si="1"/>
        <v>31671070.52</v>
      </c>
      <c r="J913" s="36">
        <f t="shared" si="2"/>
        <v>3176020160</v>
      </c>
      <c r="K913" s="16">
        <f t="shared" si="5"/>
        <v>1.165734047</v>
      </c>
    </row>
    <row r="914">
      <c r="A914" s="18">
        <v>913.0</v>
      </c>
      <c r="B914" s="30">
        <f>Dados!A915</f>
        <v>44830</v>
      </c>
      <c r="C914" s="9">
        <f>Dados!B915</f>
        <v>145396</v>
      </c>
      <c r="D914" s="31">
        <f t="shared" si="6"/>
        <v>279</v>
      </c>
      <c r="E914" s="32">
        <f>if(A914&lt;=Dados!$E$3,C914,C914- INDIRECT(ADDRESS(IF(A914&lt;=Dados!$E$3,1,A914-Dados!$E$3)+1,3)))</f>
        <v>1272</v>
      </c>
      <c r="F914" s="33">
        <f>Dados!$E$2-E914</f>
        <v>616852</v>
      </c>
      <c r="G914" s="34">
        <f>iferror(D915*Dados!$E$3*Dados!$E$2/(E914*F914),"Sem infectados!")</f>
        <v>0.4521883928</v>
      </c>
      <c r="H914" s="32">
        <f>if(A913&lt;=Dados!$E$3,H913+Dados!$E$6*H913*(Dados!$E$2-H913)/(Dados!$E$3*Dados!$E$2),H913+Dados!$E$6*(H913-INDIRECT(ADDRESS(IF(A913&lt;=Dados!$E$3,1,A913-Dados!$E$3)+1,8)))*(Dados!$E$2-H913)/(Dados!$E$3*Dados!$E$2))</f>
        <v>139490.0072</v>
      </c>
      <c r="I914" s="35">
        <f t="shared" si="1"/>
        <v>34880750.86</v>
      </c>
      <c r="J914" s="36">
        <f t="shared" si="2"/>
        <v>3207544755</v>
      </c>
      <c r="K914" s="16">
        <f t="shared" si="5"/>
        <v>1.180806994</v>
      </c>
    </row>
    <row r="915">
      <c r="A915" s="18">
        <v>914.0</v>
      </c>
      <c r="B915" s="30">
        <f>Dados!A916</f>
        <v>44831</v>
      </c>
      <c r="C915" s="9">
        <f>Dados!B916</f>
        <v>145437</v>
      </c>
      <c r="D915" s="31">
        <f t="shared" si="6"/>
        <v>41</v>
      </c>
      <c r="E915" s="32">
        <f>if(A915&lt;=Dados!$E$3,C915,C915- INDIRECT(ADDRESS(IF(A915&lt;=Dados!$E$3,1,A915-Dados!$E$3)+1,3)))</f>
        <v>1245</v>
      </c>
      <c r="F915" s="33">
        <f>Dados!$E$2-E915</f>
        <v>616879</v>
      </c>
      <c r="G915" s="34">
        <f>iferror(D916*Dados!$E$3*Dados!$E$2/(E915*F915),"Sem infectados!")</f>
        <v>0.1690151221</v>
      </c>
      <c r="H915" s="32">
        <f>if(A914&lt;=Dados!$E$3,H914+Dados!$E$6*H914*(Dados!$E$2-H914)/(Dados!$E$3*Dados!$E$2),H914+Dados!$E$6*(H914-INDIRECT(ADDRESS(IF(A914&lt;=Dados!$E$3,1,A914-Dados!$E$3)+1,8)))*(Dados!$E$2-H914)/(Dados!$E$3*Dados!$E$2))</f>
        <v>139490.7079</v>
      </c>
      <c r="I915" s="35">
        <f t="shared" si="1"/>
        <v>35358389.56</v>
      </c>
      <c r="J915" s="36">
        <f t="shared" si="2"/>
        <v>3212190521</v>
      </c>
      <c r="K915" s="16">
        <f t="shared" si="5"/>
        <v>1.050201631</v>
      </c>
    </row>
    <row r="916">
      <c r="A916" s="18">
        <v>915.0</v>
      </c>
      <c r="B916" s="30">
        <f>Dados!A917</f>
        <v>44832</v>
      </c>
      <c r="C916" s="9">
        <f>Dados!B917</f>
        <v>145452</v>
      </c>
      <c r="D916" s="31">
        <f t="shared" si="6"/>
        <v>15</v>
      </c>
      <c r="E916" s="32">
        <f>if(A916&lt;=Dados!$E$3,C916,C916- INDIRECT(ADDRESS(IF(A916&lt;=Dados!$E$3,1,A916-Dados!$E$3)+1,3)))</f>
        <v>1213</v>
      </c>
      <c r="F916" s="33">
        <f>Dados!$E$2-E916</f>
        <v>616911</v>
      </c>
      <c r="G916" s="34">
        <f>iferror(D917*Dados!$E$3*Dados!$E$2/(E916*F916),"Sem infectados!")</f>
        <v>0.8441958</v>
      </c>
      <c r="H916" s="32">
        <f>if(A915&lt;=Dados!$E$3,H915+Dados!$E$6*H915*(Dados!$E$2-H915)/(Dados!$E$3*Dados!$E$2),H915+Dados!$E$6*(H915-INDIRECT(ADDRESS(IF(A915&lt;=Dados!$E$3,1,A915-Dados!$E$3)+1,8)))*(Dados!$E$2-H915)/(Dados!$E$3*Dados!$E$2))</f>
        <v>139491.3967</v>
      </c>
      <c r="I916" s="35">
        <f t="shared" si="1"/>
        <v>35528791.59</v>
      </c>
      <c r="J916" s="36">
        <f t="shared" si="2"/>
        <v>3213891032</v>
      </c>
      <c r="K916" s="16">
        <f t="shared" si="5"/>
        <v>1.040392065</v>
      </c>
    </row>
    <row r="917">
      <c r="A917" s="18">
        <v>916.0</v>
      </c>
      <c r="B917" s="30">
        <f>Dados!A918</f>
        <v>44833</v>
      </c>
      <c r="C917" s="9">
        <f>Dados!B918</f>
        <v>145525</v>
      </c>
      <c r="D917" s="31">
        <f t="shared" si="6"/>
        <v>73</v>
      </c>
      <c r="E917" s="32">
        <f>if(A917&lt;=Dados!$E$3,C917,C917- INDIRECT(ADDRESS(IF(A917&lt;=Dados!$E$3,1,A917-Dados!$E$3)+1,3)))</f>
        <v>1191</v>
      </c>
      <c r="F917" s="33">
        <f>Dados!$E$2-E917</f>
        <v>616933</v>
      </c>
      <c r="G917" s="34">
        <f>iferror(D918*Dados!$E$3*Dados!$E$2/(E917*F917),"Sem infectados!")</f>
        <v>0.6242086012</v>
      </c>
      <c r="H917" s="32">
        <f>if(A916&lt;=Dados!$E$3,H916+Dados!$E$6*H916*(Dados!$E$2-H916)/(Dados!$E$3*Dados!$E$2),H916+Dados!$E$6*(H916-INDIRECT(ADDRESS(IF(A916&lt;=Dados!$E$3,1,A916-Dados!$E$3)+1,8)))*(Dados!$E$2-H916)/(Dados!$E$3*Dados!$E$2))</f>
        <v>139492.0738</v>
      </c>
      <c r="I917" s="35">
        <f t="shared" si="1"/>
        <v>36396198.62</v>
      </c>
      <c r="J917" s="36">
        <f t="shared" si="2"/>
        <v>3222173275</v>
      </c>
      <c r="K917" s="16">
        <f t="shared" si="5"/>
        <v>1.027500032</v>
      </c>
    </row>
    <row r="918">
      <c r="A918" s="18">
        <v>917.0</v>
      </c>
      <c r="B918" s="30">
        <f>Dados!A919</f>
        <v>44834</v>
      </c>
      <c r="C918" s="9">
        <f>Dados!B919</f>
        <v>145578</v>
      </c>
      <c r="D918" s="31">
        <f t="shared" si="6"/>
        <v>53</v>
      </c>
      <c r="E918" s="32">
        <f>if(A918&lt;=Dados!$E$3,C918,C918- INDIRECT(ADDRESS(IF(A918&lt;=Dados!$E$3,1,A918-Dados!$E$3)+1,3)))</f>
        <v>1150</v>
      </c>
      <c r="F918" s="33">
        <f>Dados!$E$2-E918</f>
        <v>616974</v>
      </c>
      <c r="G918" s="34">
        <f>iferror(D919*Dados!$E$3*Dados!$E$2/(E918*F918),"Sem infectados!")</f>
        <v>0</v>
      </c>
      <c r="H918" s="32">
        <f>if(A917&lt;=Dados!$E$3,H917+Dados!$E$6*H917*(Dados!$E$2-H917)/(Dados!$E$3*Dados!$E$2),H917+Dados!$E$6*(H917-INDIRECT(ADDRESS(IF(A917&lt;=Dados!$E$3,1,A917-Dados!$E$3)+1,8)))*(Dados!$E$2-H917)/(Dados!$E$3*Dados!$E$2))</f>
        <v>139492.7394</v>
      </c>
      <c r="I918" s="35">
        <f t="shared" si="1"/>
        <v>37030397</v>
      </c>
      <c r="J918" s="36">
        <f t="shared" si="2"/>
        <v>3228193088</v>
      </c>
      <c r="K918" s="16">
        <f t="shared" si="5"/>
        <v>0.9889118475</v>
      </c>
    </row>
    <row r="919">
      <c r="A919" s="18">
        <v>918.0</v>
      </c>
      <c r="B919" s="30">
        <f>Dados!A920</f>
        <v>44835</v>
      </c>
      <c r="C919" s="9">
        <f>Dados!B920</f>
        <v>145578</v>
      </c>
      <c r="D919" s="31">
        <f t="shared" si="6"/>
        <v>0</v>
      </c>
      <c r="E919" s="32">
        <f>if(A919&lt;=Dados!$E$3,C919,C919- INDIRECT(ADDRESS(IF(A919&lt;=Dados!$E$3,1,A919-Dados!$E$3)+1,3)))</f>
        <v>1150</v>
      </c>
      <c r="F919" s="33">
        <f>Dados!$E$2-E919</f>
        <v>616974</v>
      </c>
      <c r="G919" s="34">
        <f>iferror(D920*Dados!$E$3*Dados!$E$2/(E919*F919),"Sem infectados!")</f>
        <v>0</v>
      </c>
      <c r="H919" s="32">
        <f>if(A918&lt;=Dados!$E$3,H918+Dados!$E$6*H918*(Dados!$E$2-H918)/(Dados!$E$3*Dados!$E$2),H918+Dados!$E$6*(H918-INDIRECT(ADDRESS(IF(A918&lt;=Dados!$E$3,1,A918-Dados!$E$3)+1,8)))*(Dados!$E$2-H918)/(Dados!$E$3*Dados!$E$2))</f>
        <v>139493.3936</v>
      </c>
      <c r="I919" s="35">
        <f t="shared" si="1"/>
        <v>37022434.79</v>
      </c>
      <c r="J919" s="36">
        <f t="shared" si="2"/>
        <v>3228193088</v>
      </c>
      <c r="K919" s="16">
        <f t="shared" si="5"/>
        <v>0.9567598841</v>
      </c>
    </row>
    <row r="920">
      <c r="A920" s="18">
        <v>919.0</v>
      </c>
      <c r="B920" s="30">
        <f>Dados!A921</f>
        <v>44836</v>
      </c>
      <c r="C920" s="9">
        <f>Dados!B921</f>
        <v>145578</v>
      </c>
      <c r="D920" s="31">
        <f t="shared" si="6"/>
        <v>0</v>
      </c>
      <c r="E920" s="32">
        <f>if(A920&lt;=Dados!$E$3,C920,C920- INDIRECT(ADDRESS(IF(A920&lt;=Dados!$E$3,1,A920-Dados!$E$3)+1,3)))</f>
        <v>1150</v>
      </c>
      <c r="F920" s="33">
        <f>Dados!$E$2-E920</f>
        <v>616974</v>
      </c>
      <c r="G920" s="34">
        <f>iferror(D921*Dados!$E$3*Dados!$E$2/(E920*F920),"Sem infectados!")</f>
        <v>1.146480817</v>
      </c>
      <c r="H920" s="32">
        <f>if(A919&lt;=Dados!$E$3,H919+Dados!$E$6*H919*(Dados!$E$2-H919)/(Dados!$E$3*Dados!$E$2),H919+Dados!$E$6*(H919-INDIRECT(ADDRESS(IF(A919&lt;=Dados!$E$3,1,A919-Dados!$E$3)+1,8)))*(Dados!$E$2-H919)/(Dados!$E$3*Dados!$E$2))</f>
        <v>139494.0368</v>
      </c>
      <c r="I920" s="35">
        <f t="shared" si="1"/>
        <v>37014608.79</v>
      </c>
      <c r="J920" s="36">
        <f t="shared" si="2"/>
        <v>3228193088</v>
      </c>
      <c r="K920" s="16">
        <f t="shared" si="5"/>
        <v>0.9949759113</v>
      </c>
    </row>
    <row r="921">
      <c r="A921" s="18">
        <v>920.0</v>
      </c>
      <c r="B921" s="30">
        <f>Dados!A922</f>
        <v>44837</v>
      </c>
      <c r="C921" s="9">
        <f>Dados!B922</f>
        <v>145672</v>
      </c>
      <c r="D921" s="31">
        <f t="shared" si="6"/>
        <v>94</v>
      </c>
      <c r="E921" s="32">
        <f>if(A921&lt;=Dados!$E$3,C921,C921- INDIRECT(ADDRESS(IF(A921&lt;=Dados!$E$3,1,A921-Dados!$E$3)+1,3)))</f>
        <v>928</v>
      </c>
      <c r="F921" s="33">
        <f>Dados!$E$2-E921</f>
        <v>617196</v>
      </c>
      <c r="G921" s="34">
        <f>iferror(D922*Dados!$E$3*Dados!$E$2/(E921*F921),"Sem infectados!")</f>
        <v>0.6345733854</v>
      </c>
      <c r="H921" s="32">
        <f>if(A920&lt;=Dados!$E$3,H920+Dados!$E$6*H920*(Dados!$E$2-H920)/(Dados!$E$3*Dados!$E$2),H920+Dados!$E$6*(H920-INDIRECT(ADDRESS(IF(A920&lt;=Dados!$E$3,1,A920-Dados!$E$3)+1,8)))*(Dados!$E$2-H920)/(Dados!$E$3*Dados!$E$2))</f>
        <v>139494.669</v>
      </c>
      <c r="I921" s="35">
        <f t="shared" si="1"/>
        <v>38159418.89</v>
      </c>
      <c r="J921" s="36">
        <f t="shared" si="2"/>
        <v>3238883556</v>
      </c>
      <c r="K921" s="16">
        <f t="shared" si="5"/>
        <v>1.016128357</v>
      </c>
    </row>
    <row r="922">
      <c r="A922" s="18">
        <v>921.0</v>
      </c>
      <c r="B922" s="30">
        <f>Dados!A923</f>
        <v>44838</v>
      </c>
      <c r="C922" s="9">
        <f>Dados!B923</f>
        <v>145714</v>
      </c>
      <c r="D922" s="31">
        <f t="shared" si="6"/>
        <v>42</v>
      </c>
      <c r="E922" s="32">
        <f>if(A922&lt;=Dados!$E$3,C922,C922- INDIRECT(ADDRESS(IF(A922&lt;=Dados!$E$3,1,A922-Dados!$E$3)+1,3)))</f>
        <v>970</v>
      </c>
      <c r="F922" s="33">
        <f>Dados!$E$2-E922</f>
        <v>617154</v>
      </c>
      <c r="G922" s="34">
        <f>iferror(D923*Dados!$E$3*Dados!$E$2/(E922*F922),"Sem infectados!")</f>
        <v>0.3035691638</v>
      </c>
      <c r="H922" s="32">
        <f>if(A921&lt;=Dados!$E$3,H921+Dados!$E$6*H921*(Dados!$E$2-H921)/(Dados!$E$3*Dados!$E$2),H921+Dados!$E$6*(H921-INDIRECT(ADDRESS(IF(A921&lt;=Dados!$E$3,1,A921-Dados!$E$3)+1,8)))*(Dados!$E$2-H921)/(Dados!$E$3*Dados!$E$2))</f>
        <v>139495.2904</v>
      </c>
      <c r="I922" s="35">
        <f t="shared" si="1"/>
        <v>38672349.09</v>
      </c>
      <c r="J922" s="36">
        <f t="shared" si="2"/>
        <v>3243665860</v>
      </c>
      <c r="K922" s="16">
        <f t="shared" si="5"/>
        <v>0.8952020475</v>
      </c>
    </row>
    <row r="923">
      <c r="A923" s="18">
        <v>922.0</v>
      </c>
      <c r="B923" s="30">
        <f>Dados!A924</f>
        <v>44839</v>
      </c>
      <c r="C923" s="9">
        <f>Dados!B924</f>
        <v>145735</v>
      </c>
      <c r="D923" s="31">
        <f t="shared" si="6"/>
        <v>21</v>
      </c>
      <c r="E923" s="32">
        <f>if(A923&lt;=Dados!$E$3,C923,C923- INDIRECT(ADDRESS(IF(A923&lt;=Dados!$E$3,1,A923-Dados!$E$3)+1,3)))</f>
        <v>807</v>
      </c>
      <c r="F923" s="33">
        <f>Dados!$E$2-E923</f>
        <v>617317</v>
      </c>
      <c r="G923" s="34">
        <f>iferror(D924*Dados!$E$3*Dados!$E$2/(E923*F923),"Sem infectados!")</f>
        <v>0.4169011682</v>
      </c>
      <c r="H923" s="32">
        <f>if(A922&lt;=Dados!$E$3,H922+Dados!$E$6*H922*(Dados!$E$2-H922)/(Dados!$E$3*Dados!$E$2),H922+Dados!$E$6*(H922-INDIRECT(ADDRESS(IF(A922&lt;=Dados!$E$3,1,A922-Dados!$E$3)+1,8)))*(Dados!$E$2-H922)/(Dados!$E$3*Dados!$E$2))</f>
        <v>139495.9013</v>
      </c>
      <c r="I923" s="35">
        <f t="shared" si="1"/>
        <v>38926352.8</v>
      </c>
      <c r="J923" s="36">
        <f t="shared" si="2"/>
        <v>3246058335</v>
      </c>
      <c r="K923" s="16">
        <f t="shared" si="5"/>
        <v>0.8822786677</v>
      </c>
    </row>
    <row r="924">
      <c r="A924" s="18">
        <v>923.0</v>
      </c>
      <c r="B924" s="30">
        <f>Dados!A925</f>
        <v>44840</v>
      </c>
      <c r="C924" s="9">
        <f>Dados!B925</f>
        <v>145759</v>
      </c>
      <c r="D924" s="31">
        <f t="shared" si="6"/>
        <v>24</v>
      </c>
      <c r="E924" s="32">
        <f>if(A924&lt;=Dados!$E$3,C924,C924- INDIRECT(ADDRESS(IF(A924&lt;=Dados!$E$3,1,A924-Dados!$E$3)+1,3)))</f>
        <v>726</v>
      </c>
      <c r="F924" s="33">
        <f>Dados!$E$2-E924</f>
        <v>617398</v>
      </c>
      <c r="G924" s="34">
        <f>iferror(D925*Dados!$E$3*Dados!$E$2/(E924*F924),"Sem infectados!")</f>
        <v>0.579192671</v>
      </c>
      <c r="H924" s="32">
        <f>if(A923&lt;=Dados!$E$3,H923+Dados!$E$6*H923*(Dados!$E$2-H923)/(Dados!$E$3*Dados!$E$2),H923+Dados!$E$6*(H923-INDIRECT(ADDRESS(IF(A923&lt;=Dados!$E$3,1,A923-Dados!$E$3)+1,8)))*(Dados!$E$2-H923)/(Dados!$E$3*Dados!$E$2))</f>
        <v>139496.5018</v>
      </c>
      <c r="I924" s="35">
        <f t="shared" si="1"/>
        <v>39218883.97</v>
      </c>
      <c r="J924" s="36">
        <f t="shared" si="2"/>
        <v>3248793672</v>
      </c>
      <c r="K924" s="16">
        <f t="shared" si="5"/>
        <v>0.9015850901</v>
      </c>
    </row>
    <row r="925">
      <c r="A925" s="18">
        <v>924.0</v>
      </c>
      <c r="B925" s="30">
        <f>Dados!A926</f>
        <v>44841</v>
      </c>
      <c r="C925" s="9">
        <f>Dados!B926</f>
        <v>145789</v>
      </c>
      <c r="D925" s="31">
        <f t="shared" si="6"/>
        <v>30</v>
      </c>
      <c r="E925" s="32">
        <f>if(A925&lt;=Dados!$E$3,C925,C925- INDIRECT(ADDRESS(IF(A925&lt;=Dados!$E$3,1,A925-Dados!$E$3)+1,3)))</f>
        <v>672</v>
      </c>
      <c r="F925" s="33">
        <f>Dados!$E$2-E925</f>
        <v>617452</v>
      </c>
      <c r="G925" s="34">
        <f>iferror(D926*Dados!$E$3*Dados!$E$2/(E925*F925),"Sem infectados!")</f>
        <v>0</v>
      </c>
      <c r="H925" s="32">
        <f>if(A924&lt;=Dados!$E$3,H924+Dados!$E$6*H924*(Dados!$E$2-H924)/(Dados!$E$3*Dados!$E$2),H924+Dados!$E$6*(H924-INDIRECT(ADDRESS(IF(A924&lt;=Dados!$E$3,1,A924-Dados!$E$3)+1,8)))*(Dados!$E$2-H924)/(Dados!$E$3*Dados!$E$2))</f>
        <v>139497.0921</v>
      </c>
      <c r="I925" s="35">
        <f t="shared" si="1"/>
        <v>39588105.46</v>
      </c>
      <c r="J925" s="36">
        <f t="shared" si="2"/>
        <v>3252214463</v>
      </c>
      <c r="K925" s="16">
        <f t="shared" si="5"/>
        <v>0.8061090033</v>
      </c>
    </row>
    <row r="926">
      <c r="A926" s="18">
        <v>925.0</v>
      </c>
      <c r="B926" s="30">
        <f>Dados!A927</f>
        <v>44842</v>
      </c>
      <c r="C926" s="9">
        <f>Dados!B927</f>
        <v>145789</v>
      </c>
      <c r="D926" s="31">
        <f t="shared" si="6"/>
        <v>0</v>
      </c>
      <c r="E926" s="32">
        <f>if(A926&lt;=Dados!$E$3,C926,C926- INDIRECT(ADDRESS(IF(A926&lt;=Dados!$E$3,1,A926-Dados!$E$3)+1,3)))</f>
        <v>672</v>
      </c>
      <c r="F926" s="33">
        <f>Dados!$E$2-E926</f>
        <v>617452</v>
      </c>
      <c r="G926" s="34">
        <f>iferror(D927*Dados!$E$3*Dados!$E$2/(E926*F926),"Sem infectados!")</f>
        <v>0</v>
      </c>
      <c r="H926" s="32">
        <f>if(A925&lt;=Dados!$E$3,H925+Dados!$E$6*H925*(Dados!$E$2-H925)/(Dados!$E$3*Dados!$E$2),H925+Dados!$E$6*(H925-INDIRECT(ADDRESS(IF(A925&lt;=Dados!$E$3,1,A925-Dados!$E$3)+1,8)))*(Dados!$E$2-H925)/(Dados!$E$3*Dados!$E$2))</f>
        <v>139497.6723</v>
      </c>
      <c r="I926" s="35">
        <f t="shared" si="1"/>
        <v>39580804.04</v>
      </c>
      <c r="J926" s="36">
        <f t="shared" si="2"/>
        <v>3252214463</v>
      </c>
      <c r="K926" s="16">
        <f t="shared" si="5"/>
        <v>0.7736372959</v>
      </c>
    </row>
    <row r="927">
      <c r="A927" s="18">
        <v>926.0</v>
      </c>
      <c r="B927" s="30">
        <f>Dados!A928</f>
        <v>44843</v>
      </c>
      <c r="C927" s="9">
        <f>Dados!B928</f>
        <v>145789</v>
      </c>
      <c r="D927" s="31">
        <f t="shared" si="6"/>
        <v>0</v>
      </c>
      <c r="E927" s="32">
        <f>if(A927&lt;=Dados!$E$3,C927,C927- INDIRECT(ADDRESS(IF(A927&lt;=Dados!$E$3,1,A927-Dados!$E$3)+1,3)))</f>
        <v>672</v>
      </c>
      <c r="F927" s="33">
        <f>Dados!$E$2-E927</f>
        <v>617452</v>
      </c>
      <c r="G927" s="34">
        <f>iferror(D928*Dados!$E$3*Dados!$E$2/(E927*F927),"Sem infectados!")</f>
        <v>3.316105139</v>
      </c>
      <c r="H927" s="32">
        <f>if(A926&lt;=Dados!$E$3,H926+Dados!$E$6*H926*(Dados!$E$2-H926)/(Dados!$E$3*Dados!$E$2),H926+Dados!$E$6*(H926-INDIRECT(ADDRESS(IF(A926&lt;=Dados!$E$3,1,A926-Dados!$E$3)+1,8)))*(Dados!$E$2-H926)/(Dados!$E$3*Dados!$E$2))</f>
        <v>139498.2427</v>
      </c>
      <c r="I927" s="35">
        <f t="shared" si="1"/>
        <v>39573627.42</v>
      </c>
      <c r="J927" s="36">
        <f t="shared" si="2"/>
        <v>3252214463</v>
      </c>
      <c r="K927" s="16">
        <f t="shared" si="5"/>
        <v>0.8841741338</v>
      </c>
    </row>
    <row r="928">
      <c r="A928" s="18">
        <v>927.0</v>
      </c>
      <c r="B928" s="30">
        <f>Dados!A929</f>
        <v>44844</v>
      </c>
      <c r="C928" s="9">
        <f>Dados!B929</f>
        <v>145948</v>
      </c>
      <c r="D928" s="31">
        <f t="shared" si="6"/>
        <v>159</v>
      </c>
      <c r="E928" s="32">
        <f>if(A928&lt;=Dados!$E$3,C928,C928- INDIRECT(ADDRESS(IF(A928&lt;=Dados!$E$3,1,A928-Dados!$E$3)+1,3)))</f>
        <v>552</v>
      </c>
      <c r="F928" s="33">
        <f>Dados!$E$2-E928</f>
        <v>617572</v>
      </c>
      <c r="G928" s="34">
        <f>iferror(D929*Dados!$E$3*Dados!$E$2/(E928*F928),"Sem infectados!")</f>
        <v>1.091554495</v>
      </c>
      <c r="H928" s="32">
        <f>if(A927&lt;=Dados!$E$3,H927+Dados!$E$6*H927*(Dados!$E$2-H927)/(Dados!$E$3*Dados!$E$2),H927+Dados!$E$6*(H927-INDIRECT(ADDRESS(IF(A927&lt;=Dados!$E$3,1,A927-Dados!$E$3)+1,8)))*(Dados!$E$2-H927)/(Dados!$E$3*Dados!$E$2))</f>
        <v>139498.8034</v>
      </c>
      <c r="I928" s="35">
        <f t="shared" si="1"/>
        <v>41592136.99</v>
      </c>
      <c r="J928" s="36">
        <f t="shared" si="2"/>
        <v>3270374709</v>
      </c>
      <c r="K928" s="16">
        <f t="shared" si="5"/>
        <v>0.9205592837</v>
      </c>
    </row>
    <row r="929">
      <c r="A929" s="18">
        <v>928.0</v>
      </c>
      <c r="B929" s="30">
        <f>Dados!A930</f>
        <v>44845</v>
      </c>
      <c r="C929" s="9">
        <f>Dados!B930</f>
        <v>145991</v>
      </c>
      <c r="D929" s="31">
        <f t="shared" si="6"/>
        <v>43</v>
      </c>
      <c r="E929" s="32">
        <f>if(A929&lt;=Dados!$E$3,C929,C929- INDIRECT(ADDRESS(IF(A929&lt;=Dados!$E$3,1,A929-Dados!$E$3)+1,3)))</f>
        <v>554</v>
      </c>
      <c r="F929" s="33">
        <f>Dados!$E$2-E929</f>
        <v>617570</v>
      </c>
      <c r="G929" s="34">
        <f>iferror(D930*Dados!$E$3*Dados!$E$2/(E929*F929),"Sem infectados!")</f>
        <v>0</v>
      </c>
      <c r="H929" s="32">
        <f>if(A928&lt;=Dados!$E$3,H928+Dados!$E$6*H928*(Dados!$E$2-H928)/(Dados!$E$3*Dados!$E$2),H928+Dados!$E$6*(H928-INDIRECT(ADDRESS(IF(A928&lt;=Dados!$E$3,1,A928-Dados!$E$3)+1,8)))*(Dados!$E$2-H928)/(Dados!$E$3*Dados!$E$2))</f>
        <v>139499.3545</v>
      </c>
      <c r="I929" s="35">
        <f t="shared" si="1"/>
        <v>42141460.83</v>
      </c>
      <c r="J929" s="36">
        <f t="shared" si="2"/>
        <v>3275294656</v>
      </c>
      <c r="K929" s="16">
        <f t="shared" si="5"/>
        <v>0.8929207677</v>
      </c>
    </row>
    <row r="930">
      <c r="A930" s="18">
        <v>929.0</v>
      </c>
      <c r="B930" s="30">
        <f>Dados!A931</f>
        <v>44846</v>
      </c>
      <c r="C930" s="9">
        <f>Dados!B931</f>
        <v>145991</v>
      </c>
      <c r="D930" s="31">
        <f t="shared" si="6"/>
        <v>0</v>
      </c>
      <c r="E930" s="32">
        <f>if(A930&lt;=Dados!$E$3,C930,C930- INDIRECT(ADDRESS(IF(A930&lt;=Dados!$E$3,1,A930-Dados!$E$3)+1,3)))</f>
        <v>539</v>
      </c>
      <c r="F930" s="33">
        <f>Dados!$E$2-E930</f>
        <v>617585</v>
      </c>
      <c r="G930" s="34">
        <f>iferror(D931*Dados!$E$3*Dados!$E$2/(E930*F930),"Sem infectados!")</f>
        <v>0</v>
      </c>
      <c r="H930" s="32">
        <f>if(A929&lt;=Dados!$E$3,H929+Dados!$E$6*H929*(Dados!$E$2-H929)/(Dados!$E$3*Dados!$E$2),H929+Dados!$E$6*(H929-INDIRECT(ADDRESS(IF(A929&lt;=Dados!$E$3,1,A929-Dados!$E$3)+1,8)))*(Dados!$E$2-H929)/(Dados!$E$3*Dados!$E$2))</f>
        <v>139499.8963</v>
      </c>
      <c r="I930" s="35">
        <f t="shared" si="1"/>
        <v>42134427.03</v>
      </c>
      <c r="J930" s="36">
        <f t="shared" si="2"/>
        <v>3275294656</v>
      </c>
      <c r="K930" s="16">
        <f t="shared" si="5"/>
        <v>0.8615432512</v>
      </c>
    </row>
    <row r="931">
      <c r="A931" s="18">
        <v>930.0</v>
      </c>
      <c r="B931" s="30">
        <f>Dados!A932</f>
        <v>44847</v>
      </c>
      <c r="C931" s="9">
        <f>Dados!B932</f>
        <v>145991</v>
      </c>
      <c r="D931" s="31">
        <f t="shared" si="6"/>
        <v>0</v>
      </c>
      <c r="E931" s="32">
        <f>if(A931&lt;=Dados!$E$3,C931,C931- INDIRECT(ADDRESS(IF(A931&lt;=Dados!$E$3,1,A931-Dados!$E$3)+1,3)))</f>
        <v>466</v>
      </c>
      <c r="F931" s="33">
        <f>Dados!$E$2-E931</f>
        <v>617658</v>
      </c>
      <c r="G931" s="34">
        <f>iferror(D932*Dados!$E$3*Dados!$E$2/(E931*F931),"Sem infectados!")</f>
        <v>0</v>
      </c>
      <c r="H931" s="32">
        <f>if(A930&lt;=Dados!$E$3,H930+Dados!$E$6*H930*(Dados!$E$2-H930)/(Dados!$E$3*Dados!$E$2),H930+Dados!$E$6*(H930-INDIRECT(ADDRESS(IF(A930&lt;=Dados!$E$3,1,A930-Dados!$E$3)+1,8)))*(Dados!$E$2-H930)/(Dados!$E$3*Dados!$E$2))</f>
        <v>139500.4289</v>
      </c>
      <c r="I931" s="35">
        <f t="shared" si="1"/>
        <v>42127513.4</v>
      </c>
      <c r="J931" s="36">
        <f t="shared" si="2"/>
        <v>3275294656</v>
      </c>
      <c r="K931" s="16">
        <f t="shared" si="5"/>
        <v>0.8396181556</v>
      </c>
    </row>
    <row r="932">
      <c r="A932" s="18">
        <v>931.0</v>
      </c>
      <c r="B932" s="30">
        <f>Dados!A933</f>
        <v>44848</v>
      </c>
      <c r="C932" s="9">
        <f>Dados!B933</f>
        <v>145991</v>
      </c>
      <c r="D932" s="31">
        <f t="shared" si="6"/>
        <v>0</v>
      </c>
      <c r="E932" s="32">
        <f>if(A932&lt;=Dados!$E$3,C932,C932- INDIRECT(ADDRESS(IF(A932&lt;=Dados!$E$3,1,A932-Dados!$E$3)+1,3)))</f>
        <v>413</v>
      </c>
      <c r="F932" s="33">
        <f>Dados!$E$2-E932</f>
        <v>617711</v>
      </c>
      <c r="G932" s="34">
        <f>iferror(D933*Dados!$E$3*Dados!$E$2/(E932*F932),"Sem infectados!")</f>
        <v>0</v>
      </c>
      <c r="H932" s="32">
        <f>if(A931&lt;=Dados!$E$3,H931+Dados!$E$6*H931*(Dados!$E$2-H931)/(Dados!$E$3*Dados!$E$2),H931+Dados!$E$6*(H931-INDIRECT(ADDRESS(IF(A931&lt;=Dados!$E$3,1,A931-Dados!$E$3)+1,8)))*(Dados!$E$2-H931)/(Dados!$E$3*Dados!$E$2))</f>
        <v>139500.9524</v>
      </c>
      <c r="I932" s="35">
        <f t="shared" si="1"/>
        <v>42120717.88</v>
      </c>
      <c r="J932" s="36">
        <f t="shared" si="2"/>
        <v>3275294656</v>
      </c>
      <c r="K932" s="16">
        <f t="shared" si="5"/>
        <v>0.7943082241</v>
      </c>
    </row>
    <row r="933">
      <c r="A933" s="18">
        <v>932.0</v>
      </c>
      <c r="B933" s="30">
        <f>Dados!A934</f>
        <v>44849</v>
      </c>
      <c r="C933" s="9">
        <f>Dados!B934</f>
        <v>145991</v>
      </c>
      <c r="D933" s="31">
        <f t="shared" si="6"/>
        <v>0</v>
      </c>
      <c r="E933" s="32">
        <f>if(A933&lt;=Dados!$E$3,C933,C933- INDIRECT(ADDRESS(IF(A933&lt;=Dados!$E$3,1,A933-Dados!$E$3)+1,3)))</f>
        <v>413</v>
      </c>
      <c r="F933" s="33">
        <f>Dados!$E$2-E933</f>
        <v>617711</v>
      </c>
      <c r="G933" s="34">
        <f>iferror(D934*Dados!$E$3*Dados!$E$2/(E933*F933),"Sem infectados!")</f>
        <v>0</v>
      </c>
      <c r="H933" s="32">
        <f>if(A932&lt;=Dados!$E$3,H932+Dados!$E$6*H932*(Dados!$E$2-H932)/(Dados!$E$3*Dados!$E$2),H932+Dados!$E$6*(H932-INDIRECT(ADDRESS(IF(A932&lt;=Dados!$E$3,1,A932-Dados!$E$3)+1,8)))*(Dados!$E$2-H932)/(Dados!$E$3*Dados!$E$2))</f>
        <v>139501.467</v>
      </c>
      <c r="I933" s="35">
        <f t="shared" si="1"/>
        <v>42114038.45</v>
      </c>
      <c r="J933" s="36">
        <f t="shared" si="2"/>
        <v>3275294656</v>
      </c>
      <c r="K933" s="16">
        <f t="shared" si="5"/>
        <v>0.7501500401</v>
      </c>
    </row>
    <row r="934">
      <c r="A934" s="18">
        <v>933.0</v>
      </c>
      <c r="B934" s="30">
        <f>Dados!A935</f>
        <v>44850</v>
      </c>
      <c r="C934" s="9">
        <f>Dados!B935</f>
        <v>145991</v>
      </c>
      <c r="D934" s="31">
        <f t="shared" si="6"/>
        <v>0</v>
      </c>
      <c r="E934" s="32">
        <f>if(A934&lt;=Dados!$E$3,C934,C934- INDIRECT(ADDRESS(IF(A934&lt;=Dados!$E$3,1,A934-Dados!$E$3)+1,3)))</f>
        <v>413</v>
      </c>
      <c r="F934" s="33">
        <f>Dados!$E$2-E934</f>
        <v>617711</v>
      </c>
      <c r="G934" s="34">
        <f>iferror(D935*Dados!$E$3*Dados!$E$2/(E934*F934),"Sem infectados!")</f>
        <v>2.27270495</v>
      </c>
      <c r="H934" s="32">
        <f>if(A933&lt;=Dados!$E$3,H933+Dados!$E$6*H933*(Dados!$E$2-H933)/(Dados!$E$3*Dados!$E$2),H933+Dados!$E$6*(H933-INDIRECT(ADDRESS(IF(A933&lt;=Dados!$E$3,1,A933-Dados!$E$3)+1,8)))*(Dados!$E$2-H933)/(Dados!$E$3*Dados!$E$2))</f>
        <v>139501.9729</v>
      </c>
      <c r="I934" s="35">
        <f t="shared" si="1"/>
        <v>42107473.11</v>
      </c>
      <c r="J934" s="36">
        <f t="shared" si="2"/>
        <v>3275294656</v>
      </c>
      <c r="K934" s="16">
        <f t="shared" si="5"/>
        <v>0.8259068718</v>
      </c>
    </row>
    <row r="935">
      <c r="A935" s="18">
        <v>934.0</v>
      </c>
      <c r="B935" s="30">
        <f>Dados!A936</f>
        <v>44851</v>
      </c>
      <c r="C935" s="9">
        <f>Dados!B936</f>
        <v>146058</v>
      </c>
      <c r="D935" s="31">
        <f t="shared" si="6"/>
        <v>67</v>
      </c>
      <c r="E935" s="32">
        <f>if(A935&lt;=Dados!$E$3,C935,C935- INDIRECT(ADDRESS(IF(A935&lt;=Dados!$E$3,1,A935-Dados!$E$3)+1,3)))</f>
        <v>386</v>
      </c>
      <c r="F935" s="33">
        <f>Dados!$E$2-E935</f>
        <v>617738</v>
      </c>
      <c r="G935" s="34">
        <f>iferror(D936*Dados!$E$3*Dados!$E$2/(E935*F935),"Sem infectados!")</f>
        <v>0.2177525603</v>
      </c>
      <c r="H935" s="32">
        <f>if(A934&lt;=Dados!$E$3,H934+Dados!$E$6*H934*(Dados!$E$2-H934)/(Dados!$E$3*Dados!$E$2),H934+Dados!$E$6*(H934-INDIRECT(ADDRESS(IF(A934&lt;=Dados!$E$3,1,A934-Dados!$E$3)+1,8)))*(Dados!$E$2-H934)/(Dados!$E$3*Dados!$E$2))</f>
        <v>139502.4701</v>
      </c>
      <c r="I935" s="35">
        <f t="shared" si="1"/>
        <v>42974971.9</v>
      </c>
      <c r="J935" s="36">
        <f t="shared" si="2"/>
        <v>3282967990</v>
      </c>
      <c r="K935" s="16">
        <f t="shared" si="5"/>
        <v>0.8331652904</v>
      </c>
    </row>
    <row r="936">
      <c r="A936" s="18">
        <v>935.0</v>
      </c>
      <c r="B936" s="30">
        <f>Dados!A937</f>
        <v>44852</v>
      </c>
      <c r="C936" s="9">
        <f>Dados!B937</f>
        <v>146064</v>
      </c>
      <c r="D936" s="31">
        <f t="shared" si="6"/>
        <v>6</v>
      </c>
      <c r="E936" s="32">
        <f>if(A936&lt;=Dados!$E$3,C936,C936- INDIRECT(ADDRESS(IF(A936&lt;=Dados!$E$3,1,A936-Dados!$E$3)+1,3)))</f>
        <v>350</v>
      </c>
      <c r="F936" s="33">
        <f>Dados!$E$2-E936</f>
        <v>617774</v>
      </c>
      <c r="G936" s="34">
        <f>iferror(D937*Dados!$E$3*Dados!$E$2/(E936*F936),"Sem infectados!")</f>
        <v>0</v>
      </c>
      <c r="H936" s="32">
        <f>if(A935&lt;=Dados!$E$3,H935+Dados!$E$6*H935*(Dados!$E$2-H935)/(Dados!$E$3*Dados!$E$2),H935+Dados!$E$6*(H935-INDIRECT(ADDRESS(IF(A935&lt;=Dados!$E$3,1,A935-Dados!$E$3)+1,8)))*(Dados!$E$2-H935)/(Dados!$E$3*Dados!$E$2))</f>
        <v>139502.9589</v>
      </c>
      <c r="I936" s="35">
        <f t="shared" si="1"/>
        <v>43047259.9</v>
      </c>
      <c r="J936" s="36">
        <f t="shared" si="2"/>
        <v>3283655593</v>
      </c>
      <c r="K936" s="16">
        <f t="shared" si="5"/>
        <v>0.6886340865</v>
      </c>
    </row>
    <row r="937">
      <c r="A937" s="18">
        <v>936.0</v>
      </c>
      <c r="B937" s="30">
        <f>Dados!A938</f>
        <v>44853</v>
      </c>
      <c r="C937" s="9">
        <f>Dados!B938</f>
        <v>146064</v>
      </c>
      <c r="D937" s="31">
        <f t="shared" si="6"/>
        <v>0</v>
      </c>
      <c r="E937" s="32">
        <f>if(A937&lt;=Dados!$E$3,C937,C937- INDIRECT(ADDRESS(IF(A937&lt;=Dados!$E$3,1,A937-Dados!$E$3)+1,3)))</f>
        <v>329</v>
      </c>
      <c r="F937" s="33">
        <f>Dados!$E$2-E937</f>
        <v>617795</v>
      </c>
      <c r="G937" s="34">
        <f>iferror(D938*Dados!$E$3*Dados!$E$2/(E937*F937),"Sem infectados!")</f>
        <v>0.4257585273</v>
      </c>
      <c r="H937" s="32">
        <f>if(A936&lt;=Dados!$E$3,H936+Dados!$E$6*H936*(Dados!$E$2-H936)/(Dados!$E$3*Dados!$E$2),H936+Dados!$E$6*(H936-INDIRECT(ADDRESS(IF(A936&lt;=Dados!$E$3,1,A936-Dados!$E$3)+1,8)))*(Dados!$E$2-H936)/(Dados!$E$3*Dados!$E$2))</f>
        <v>139503.4394</v>
      </c>
      <c r="I937" s="35">
        <f t="shared" si="1"/>
        <v>43040955.08</v>
      </c>
      <c r="J937" s="36">
        <f t="shared" si="2"/>
        <v>3283655593</v>
      </c>
      <c r="K937" s="16">
        <f t="shared" si="5"/>
        <v>0.7028260375</v>
      </c>
    </row>
    <row r="938">
      <c r="A938" s="18">
        <v>937.0</v>
      </c>
      <c r="B938" s="30">
        <f>Dados!A939</f>
        <v>44854</v>
      </c>
      <c r="C938" s="9">
        <f>Dados!B939</f>
        <v>146074</v>
      </c>
      <c r="D938" s="31">
        <f t="shared" si="6"/>
        <v>10</v>
      </c>
      <c r="E938" s="32">
        <f>if(A938&lt;=Dados!$E$3,C938,C938- INDIRECT(ADDRESS(IF(A938&lt;=Dados!$E$3,1,A938-Dados!$E$3)+1,3)))</f>
        <v>315</v>
      </c>
      <c r="F938" s="33">
        <f>Dados!$E$2-E938</f>
        <v>617809</v>
      </c>
      <c r="G938" s="34">
        <f>iferror(D939*Dados!$E$3*Dados!$E$2/(E938*F938),"Sem infectados!")</f>
        <v>0</v>
      </c>
      <c r="H938" s="32">
        <f>if(A937&lt;=Dados!$E$3,H937+Dados!$E$6*H937*(Dados!$E$2-H937)/(Dados!$E$3*Dados!$E$2),H937+Dados!$E$6*(H937-INDIRECT(ADDRESS(IF(A937&lt;=Dados!$E$3,1,A937-Dados!$E$3)+1,8)))*(Dados!$E$2-H937)/(Dados!$E$3*Dados!$E$2))</f>
        <v>139503.9117</v>
      </c>
      <c r="I938" s="35">
        <f t="shared" si="1"/>
        <v>43166059.69</v>
      </c>
      <c r="J938" s="36">
        <f t="shared" si="2"/>
        <v>3284801757</v>
      </c>
      <c r="K938" s="16">
        <f t="shared" si="5"/>
        <v>0.6169060114</v>
      </c>
    </row>
    <row r="939">
      <c r="A939" s="18">
        <v>938.0</v>
      </c>
      <c r="B939" s="30">
        <f>Dados!A940</f>
        <v>44855</v>
      </c>
      <c r="C939" s="9">
        <f>Dados!B940</f>
        <v>146074</v>
      </c>
      <c r="D939" s="31">
        <f t="shared" si="6"/>
        <v>0</v>
      </c>
      <c r="E939" s="32">
        <f>if(A939&lt;=Dados!$E$3,C939,C939- INDIRECT(ADDRESS(IF(A939&lt;=Dados!$E$3,1,A939-Dados!$E$3)+1,3)))</f>
        <v>285</v>
      </c>
      <c r="F939" s="33">
        <f>Dados!$E$2-E939</f>
        <v>617839</v>
      </c>
      <c r="G939" s="34">
        <f>iferror(D940*Dados!$E$3*Dados!$E$2/(E939*F939),"Sem infectados!")</f>
        <v>0</v>
      </c>
      <c r="H939" s="32">
        <f>if(A938&lt;=Dados!$E$3,H938+Dados!$E$6*H938*(Dados!$E$2-H938)/(Dados!$E$3*Dados!$E$2),H938+Dados!$E$6*(H938-INDIRECT(ADDRESS(IF(A938&lt;=Dados!$E$3,1,A938-Dados!$E$3)+1,8)))*(Dados!$E$2-H938)/(Dados!$E$3*Dados!$E$2))</f>
        <v>139504.376</v>
      </c>
      <c r="I939" s="35">
        <f t="shared" si="1"/>
        <v>43159959.06</v>
      </c>
      <c r="J939" s="36">
        <f t="shared" si="2"/>
        <v>3284801757</v>
      </c>
      <c r="K939" s="16">
        <f t="shared" si="5"/>
        <v>0.575476376</v>
      </c>
    </row>
    <row r="940">
      <c r="A940" s="18">
        <v>939.0</v>
      </c>
      <c r="B940" s="30">
        <f>Dados!A941</f>
        <v>44856</v>
      </c>
      <c r="C940" s="9">
        <f>Dados!B941</f>
        <v>146074</v>
      </c>
      <c r="D940" s="31">
        <f t="shared" si="6"/>
        <v>0</v>
      </c>
      <c r="E940" s="32">
        <f>if(A940&lt;=Dados!$E$3,C940,C940- INDIRECT(ADDRESS(IF(A940&lt;=Dados!$E$3,1,A940-Dados!$E$3)+1,3)))</f>
        <v>285</v>
      </c>
      <c r="F940" s="33">
        <f>Dados!$E$2-E940</f>
        <v>617839</v>
      </c>
      <c r="G940" s="34">
        <f>iferror(D941*Dados!$E$3*Dados!$E$2/(E940*F940),"Sem infectados!")</f>
        <v>0</v>
      </c>
      <c r="H940" s="32">
        <f>if(A939&lt;=Dados!$E$3,H939+Dados!$E$6*H939*(Dados!$E$2-H939)/(Dados!$E$3*Dados!$E$2),H939+Dados!$E$6*(H939-INDIRECT(ADDRESS(IF(A939&lt;=Dados!$E$3,1,A939-Dados!$E$3)+1,8)))*(Dados!$E$2-H939)/(Dados!$E$3*Dados!$E$2))</f>
        <v>139504.8324</v>
      </c>
      <c r="I940" s="35">
        <f t="shared" si="1"/>
        <v>43153962.59</v>
      </c>
      <c r="J940" s="36">
        <f t="shared" si="2"/>
        <v>3284801757</v>
      </c>
      <c r="K940" s="16">
        <f t="shared" si="5"/>
        <v>0.5387087287</v>
      </c>
    </row>
    <row r="941">
      <c r="A941" s="18">
        <v>940.0</v>
      </c>
      <c r="B941" s="30">
        <f>Dados!A942</f>
        <v>44857</v>
      </c>
      <c r="C941" s="9">
        <f>Dados!B942</f>
        <v>146074</v>
      </c>
      <c r="D941" s="31">
        <f t="shared" si="6"/>
        <v>0</v>
      </c>
      <c r="E941" s="32">
        <f>if(A941&lt;=Dados!$E$3,C941,C941- INDIRECT(ADDRESS(IF(A941&lt;=Dados!$E$3,1,A941-Dados!$E$3)+1,3)))</f>
        <v>285</v>
      </c>
      <c r="F941" s="33">
        <f>Dados!$E$2-E941</f>
        <v>617839</v>
      </c>
      <c r="G941" s="34">
        <f>iferror(D942*Dados!$E$3*Dados!$E$2/(E941*F941),"Sem infectados!")</f>
        <v>3.882491865</v>
      </c>
      <c r="H941" s="32">
        <f>if(A940&lt;=Dados!$E$3,H940+Dados!$E$6*H940*(Dados!$E$2-H940)/(Dados!$E$3*Dados!$E$2),H940+Dados!$E$6*(H940-INDIRECT(ADDRESS(IF(A940&lt;=Dados!$E$3,1,A940-Dados!$E$3)+1,8)))*(Dados!$E$2-H940)/(Dados!$E$3*Dados!$E$2))</f>
        <v>139505.2811</v>
      </c>
      <c r="I941" s="35">
        <f t="shared" si="1"/>
        <v>43148068.49</v>
      </c>
      <c r="J941" s="36">
        <f t="shared" si="2"/>
        <v>3284801757</v>
      </c>
      <c r="K941" s="16">
        <f t="shared" si="5"/>
        <v>0.6681251242</v>
      </c>
    </row>
    <row r="942">
      <c r="A942" s="18">
        <v>941.0</v>
      </c>
      <c r="B942" s="30">
        <f>Dados!A943</f>
        <v>44858</v>
      </c>
      <c r="C942" s="9">
        <f>Dados!B943</f>
        <v>146153</v>
      </c>
      <c r="D942" s="31">
        <f t="shared" si="6"/>
        <v>79</v>
      </c>
      <c r="E942" s="32">
        <f>if(A942&lt;=Dados!$E$3,C942,C942- INDIRECT(ADDRESS(IF(A942&lt;=Dados!$E$3,1,A942-Dados!$E$3)+1,3)))</f>
        <v>205</v>
      </c>
      <c r="F942" s="33">
        <f>Dados!$E$2-E942</f>
        <v>617919</v>
      </c>
      <c r="G942" s="34">
        <f>iferror(D943*Dados!$E$3*Dados!$E$2/(E942*F942),"Sem infectados!")</f>
        <v>1.297991453</v>
      </c>
      <c r="H942" s="32">
        <f>if(A941&lt;=Dados!$E$3,H941+Dados!$E$6*H941*(Dados!$E$2-H941)/(Dados!$E$3*Dados!$E$2),H941+Dados!$E$6*(H941-INDIRECT(ADDRESS(IF(A941&lt;=Dados!$E$3,1,A941-Dados!$E$3)+1,8)))*(Dados!$E$2-H941)/(Dados!$E$3*Dados!$E$2))</f>
        <v>139505.7221</v>
      </c>
      <c r="I942" s="35">
        <f t="shared" si="1"/>
        <v>44186303.92</v>
      </c>
      <c r="J942" s="36">
        <f t="shared" si="2"/>
        <v>3293863482</v>
      </c>
      <c r="K942" s="16">
        <f t="shared" si="5"/>
        <v>0.711391506</v>
      </c>
    </row>
    <row r="943">
      <c r="A943" s="18">
        <v>942.0</v>
      </c>
      <c r="B943" s="30">
        <f>Dados!A944</f>
        <v>44859</v>
      </c>
      <c r="C943" s="9">
        <f>Dados!B944</f>
        <v>146172</v>
      </c>
      <c r="D943" s="31">
        <f t="shared" si="6"/>
        <v>19</v>
      </c>
      <c r="E943" s="32">
        <f>if(A943&lt;=Dados!$E$3,C943,C943- INDIRECT(ADDRESS(IF(A943&lt;=Dados!$E$3,1,A943-Dados!$E$3)+1,3)))</f>
        <v>181</v>
      </c>
      <c r="F943" s="33">
        <f>Dados!$E$2-E943</f>
        <v>617943</v>
      </c>
      <c r="G943" s="34">
        <f>iferror(D944*Dados!$E$3*Dados!$E$2/(E943*F943),"Sem infectados!")</f>
        <v>0</v>
      </c>
      <c r="H943" s="32">
        <f>if(A942&lt;=Dados!$E$3,H942+Dados!$E$6*H942*(Dados!$E$2-H942)/(Dados!$E$3*Dados!$E$2),H942+Dados!$E$6*(H942-INDIRECT(ADDRESS(IF(A942&lt;=Dados!$E$3,1,A942-Dados!$E$3)+1,8)))*(Dados!$E$2-H942)/(Dados!$E$3*Dados!$E$2))</f>
        <v>139506.1556</v>
      </c>
      <c r="I943" s="35">
        <f t="shared" si="1"/>
        <v>44433481.94</v>
      </c>
      <c r="J943" s="36">
        <f t="shared" si="2"/>
        <v>3296044746</v>
      </c>
      <c r="K943" s="16">
        <f t="shared" si="5"/>
        <v>0.589156137</v>
      </c>
    </row>
    <row r="944">
      <c r="A944" s="18">
        <v>943.0</v>
      </c>
      <c r="B944" s="30">
        <f>Dados!A945</f>
        <v>44860</v>
      </c>
      <c r="C944" s="9">
        <f>Dados!B945</f>
        <v>146172</v>
      </c>
      <c r="D944" s="31">
        <f t="shared" si="6"/>
        <v>0</v>
      </c>
      <c r="E944" s="32">
        <f>if(A944&lt;=Dados!$E$3,C944,C944- INDIRECT(ADDRESS(IF(A944&lt;=Dados!$E$3,1,A944-Dados!$E$3)+1,3)))</f>
        <v>181</v>
      </c>
      <c r="F944" s="33">
        <f>Dados!$E$2-E944</f>
        <v>617943</v>
      </c>
      <c r="G944" s="34">
        <f>iferror(D945*Dados!$E$3*Dados!$E$2/(E944*F944),"Sem infectados!")</f>
        <v>0</v>
      </c>
      <c r="H944" s="32">
        <f>if(A943&lt;=Dados!$E$3,H943+Dados!$E$6*H943*(Dados!$E$2-H943)/(Dados!$E$3*Dados!$E$2),H943+Dados!$E$6*(H943-INDIRECT(ADDRESS(IF(A943&lt;=Dados!$E$3,1,A943-Dados!$E$3)+1,8)))*(Dados!$E$2-H943)/(Dados!$E$3*Dados!$E$2))</f>
        <v>139506.5817</v>
      </c>
      <c r="I944" s="35">
        <f t="shared" si="1"/>
        <v>44427801.04</v>
      </c>
      <c r="J944" s="36">
        <f t="shared" si="2"/>
        <v>3296044746</v>
      </c>
      <c r="K944" s="16">
        <f t="shared" si="5"/>
        <v>0.5740831906</v>
      </c>
    </row>
    <row r="945">
      <c r="A945" s="18">
        <v>944.0</v>
      </c>
      <c r="B945" s="30">
        <f>Dados!A946</f>
        <v>44861</v>
      </c>
      <c r="C945" s="9">
        <f>Dados!B946</f>
        <v>146172</v>
      </c>
      <c r="D945" s="31">
        <f t="shared" si="6"/>
        <v>0</v>
      </c>
      <c r="E945" s="32">
        <f>if(A945&lt;=Dados!$E$3,C945,C945- INDIRECT(ADDRESS(IF(A945&lt;=Dados!$E$3,1,A945-Dados!$E$3)+1,3)))</f>
        <v>181</v>
      </c>
      <c r="F945" s="33">
        <f>Dados!$E$2-E945</f>
        <v>617943</v>
      </c>
      <c r="G945" s="34">
        <f>iferror(D946*Dados!$E$3*Dados!$E$2/(E945*F945),"Sem infectados!")</f>
        <v>0</v>
      </c>
      <c r="H945" s="32">
        <f>if(A944&lt;=Dados!$E$3,H944+Dados!$E$6*H944*(Dados!$E$2-H944)/(Dados!$E$3*Dados!$E$2),H944+Dados!$E$6*(H944-INDIRECT(ADDRESS(IF(A944&lt;=Dados!$E$3,1,A944-Dados!$E$3)+1,8)))*(Dados!$E$2-H944)/(Dados!$E$3*Dados!$E$2))</f>
        <v>139507.0006</v>
      </c>
      <c r="I945" s="35">
        <f t="shared" si="1"/>
        <v>44422217.1</v>
      </c>
      <c r="J945" s="36">
        <f t="shared" si="2"/>
        <v>3296044746</v>
      </c>
      <c r="K945" s="16">
        <f t="shared" si="5"/>
        <v>0.5684493532</v>
      </c>
    </row>
    <row r="946">
      <c r="A946" s="18">
        <v>945.0</v>
      </c>
      <c r="B946" s="30">
        <f>Dados!A947</f>
        <v>44862</v>
      </c>
      <c r="C946" s="9">
        <f>Dados!B947</f>
        <v>146172</v>
      </c>
      <c r="D946" s="31">
        <f t="shared" si="6"/>
        <v>0</v>
      </c>
      <c r="E946" s="32">
        <f>if(A946&lt;=Dados!$E$3,C946,C946- INDIRECT(ADDRESS(IF(A946&lt;=Dados!$E$3,1,A946-Dados!$E$3)+1,3)))</f>
        <v>181</v>
      </c>
      <c r="F946" s="33">
        <f>Dados!$E$2-E946</f>
        <v>617943</v>
      </c>
      <c r="G946" s="34">
        <f>iferror(D947*Dados!$E$3*Dados!$E$2/(E946*F946),"Sem infectados!")</f>
        <v>0</v>
      </c>
      <c r="H946" s="32">
        <f>if(A945&lt;=Dados!$E$3,H945+Dados!$E$6*H945*(Dados!$E$2-H945)/(Dados!$E$3*Dados!$E$2),H945+Dados!$E$6*(H945-INDIRECT(ADDRESS(IF(A945&lt;=Dados!$E$3,1,A945-Dados!$E$3)+1,8)))*(Dados!$E$2-H945)/(Dados!$E$3*Dados!$E$2))</f>
        <v>139507.4124</v>
      </c>
      <c r="I946" s="35">
        <f t="shared" si="1"/>
        <v>44416728.46</v>
      </c>
      <c r="J946" s="36">
        <f t="shared" si="2"/>
        <v>3296044746</v>
      </c>
      <c r="K946" s="16">
        <f t="shared" si="5"/>
        <v>0.5403094932</v>
      </c>
    </row>
    <row r="947">
      <c r="A947" s="18">
        <v>946.0</v>
      </c>
      <c r="B947" s="30">
        <f>Dados!A948</f>
        <v>44863</v>
      </c>
      <c r="C947" s="9">
        <f>Dados!B948</f>
        <v>146172</v>
      </c>
      <c r="D947" s="31">
        <f t="shared" si="6"/>
        <v>0</v>
      </c>
      <c r="E947" s="32">
        <f>if(A947&lt;=Dados!$E$3,C947,C947- INDIRECT(ADDRESS(IF(A947&lt;=Dados!$E$3,1,A947-Dados!$E$3)+1,3)))</f>
        <v>181</v>
      </c>
      <c r="F947" s="33">
        <f>Dados!$E$2-E947</f>
        <v>617943</v>
      </c>
      <c r="G947" s="34">
        <f>iferror(D948*Dados!$E$3*Dados!$E$2/(E947*F947),"Sem infectados!")</f>
        <v>0</v>
      </c>
      <c r="H947" s="32">
        <f>if(A946&lt;=Dados!$E$3,H946+Dados!$E$6*H946*(Dados!$E$2-H946)/(Dados!$E$3*Dados!$E$2),H946+Dados!$E$6*(H946-INDIRECT(ADDRESS(IF(A946&lt;=Dados!$E$3,1,A946-Dados!$E$3)+1,8)))*(Dados!$E$2-H946)/(Dados!$E$3*Dados!$E$2))</f>
        <v>139507.8171</v>
      </c>
      <c r="I947" s="35">
        <f t="shared" si="1"/>
        <v>44411333.48</v>
      </c>
      <c r="J947" s="36">
        <f t="shared" si="2"/>
        <v>3296044746</v>
      </c>
      <c r="K947" s="16">
        <f t="shared" si="5"/>
        <v>0.5195025398</v>
      </c>
    </row>
    <row r="948">
      <c r="A948" s="18">
        <v>947.0</v>
      </c>
      <c r="B948" s="30">
        <f>Dados!A949</f>
        <v>44864</v>
      </c>
      <c r="C948" s="9">
        <f>Dados!B949</f>
        <v>146172</v>
      </c>
      <c r="D948" s="31">
        <f t="shared" si="6"/>
        <v>0</v>
      </c>
      <c r="E948" s="32">
        <f>if(A948&lt;=Dados!$E$3,C948,C948- INDIRECT(ADDRESS(IF(A948&lt;=Dados!$E$3,1,A948-Dados!$E$3)+1,3)))</f>
        <v>181</v>
      </c>
      <c r="F948" s="33">
        <f>Dados!$E$2-E948</f>
        <v>617943</v>
      </c>
      <c r="G948" s="34">
        <f>iferror(D949*Dados!$E$3*Dados!$E$2/(E948*F948),"Sem infectados!")</f>
        <v>3.326941051</v>
      </c>
      <c r="H948" s="32">
        <f>if(A947&lt;=Dados!$E$3,H947+Dados!$E$6*H947*(Dados!$E$2-H947)/(Dados!$E$3*Dados!$E$2),H947+Dados!$E$6*(H947-INDIRECT(ADDRESS(IF(A947&lt;=Dados!$E$3,1,A947-Dados!$E$3)+1,8)))*(Dados!$E$2-H947)/(Dados!$E$3*Dados!$E$2))</f>
        <v>139508.215</v>
      </c>
      <c r="I948" s="35">
        <f t="shared" si="1"/>
        <v>44406030.57</v>
      </c>
      <c r="J948" s="36">
        <f t="shared" si="2"/>
        <v>3296044746</v>
      </c>
      <c r="K948" s="16">
        <f t="shared" si="5"/>
        <v>0.6304005748</v>
      </c>
    </row>
    <row r="949">
      <c r="A949" s="18">
        <v>948.0</v>
      </c>
      <c r="B949" s="30">
        <f>Dados!A950</f>
        <v>44865</v>
      </c>
      <c r="C949" s="9">
        <f>Dados!B950</f>
        <v>146215</v>
      </c>
      <c r="D949" s="31">
        <f t="shared" si="6"/>
        <v>43</v>
      </c>
      <c r="E949" s="32">
        <f>if(A949&lt;=Dados!$E$3,C949,C949- INDIRECT(ADDRESS(IF(A949&lt;=Dados!$E$3,1,A949-Dados!$E$3)+1,3)))</f>
        <v>157</v>
      </c>
      <c r="F949" s="33">
        <f>Dados!$E$2-E949</f>
        <v>617967</v>
      </c>
      <c r="G949" s="34">
        <f>iferror(D950*Dados!$E$3*Dados!$E$2/(E949*F949),"Sem infectados!")</f>
        <v>1.873087219</v>
      </c>
      <c r="H949" s="32">
        <f>if(A948&lt;=Dados!$E$3,H948+Dados!$E$6*H948*(Dados!$E$2-H948)/(Dados!$E$3*Dados!$E$2),H948+Dados!$E$6*(H948-INDIRECT(ADDRESS(IF(A948&lt;=Dados!$E$3,1,A948-Dados!$E$3)+1,8)))*(Dados!$E$2-H948)/(Dados!$E$3*Dados!$E$2))</f>
        <v>139508.6061</v>
      </c>
      <c r="I949" s="35">
        <f t="shared" si="1"/>
        <v>44975719.02</v>
      </c>
      <c r="J949" s="36">
        <f t="shared" si="2"/>
        <v>3300983957</v>
      </c>
      <c r="K949" s="16">
        <f t="shared" si="5"/>
        <v>0.6928368155</v>
      </c>
    </row>
    <row r="950">
      <c r="A950" s="18">
        <v>949.0</v>
      </c>
      <c r="B950" s="30">
        <f>Dados!A951</f>
        <v>44866</v>
      </c>
      <c r="C950" s="9">
        <f>Dados!B951</f>
        <v>146236</v>
      </c>
      <c r="D950" s="31">
        <f t="shared" si="6"/>
        <v>21</v>
      </c>
      <c r="E950" s="32">
        <f>if(A950&lt;=Dados!$E$3,C950,C950- INDIRECT(ADDRESS(IF(A950&lt;=Dados!$E$3,1,A950-Dados!$E$3)+1,3)))</f>
        <v>172</v>
      </c>
      <c r="F950" s="33">
        <f>Dados!$E$2-E950</f>
        <v>617952</v>
      </c>
      <c r="G950" s="34">
        <f>iferror(D951*Dados!$E$3*Dados!$E$2/(E950*F950),"Sem infectados!")</f>
        <v>0</v>
      </c>
      <c r="H950" s="32">
        <f>if(A949&lt;=Dados!$E$3,H949+Dados!$E$6*H949*(Dados!$E$2-H949)/(Dados!$E$3*Dados!$E$2),H949+Dados!$E$6*(H949-INDIRECT(ADDRESS(IF(A949&lt;=Dados!$E$3,1,A949-Dados!$E$3)+1,8)))*(Dados!$E$2-H949)/(Dados!$E$3*Dados!$E$2))</f>
        <v>139508.9906</v>
      </c>
      <c r="I950" s="35">
        <f t="shared" si="1"/>
        <v>45252655.87</v>
      </c>
      <c r="J950" s="36">
        <f t="shared" si="2"/>
        <v>3303397474</v>
      </c>
      <c r="K950" s="16">
        <f t="shared" si="5"/>
        <v>0.6546207882</v>
      </c>
    </row>
    <row r="951">
      <c r="A951" s="18">
        <v>950.0</v>
      </c>
      <c r="B951" s="30">
        <f>Dados!A952</f>
        <v>44867</v>
      </c>
      <c r="C951" s="9">
        <f>Dados!B952</f>
        <v>146236</v>
      </c>
      <c r="D951" s="31">
        <f t="shared" si="6"/>
        <v>0</v>
      </c>
      <c r="E951" s="32">
        <f>if(A951&lt;=Dados!$E$3,C951,C951- INDIRECT(ADDRESS(IF(A951&lt;=Dados!$E$3,1,A951-Dados!$E$3)+1,3)))</f>
        <v>172</v>
      </c>
      <c r="F951" s="33">
        <f>Dados!$E$2-E951</f>
        <v>617952</v>
      </c>
      <c r="G951" s="34">
        <f>iferror(D952*Dados!$E$3*Dados!$E$2/(E951*F951),"Sem infectados!")</f>
        <v>1.791196095</v>
      </c>
      <c r="H951" s="32">
        <f>if(A950&lt;=Dados!$E$3,H950+Dados!$E$6*H950*(Dados!$E$2-H950)/(Dados!$E$3*Dados!$E$2),H950+Dados!$E$6*(H950-INDIRECT(ADDRESS(IF(A950&lt;=Dados!$E$3,1,A950-Dados!$E$3)+1,8)))*(Dados!$E$2-H950)/(Dados!$E$3*Dados!$E$2))</f>
        <v>139509.3685</v>
      </c>
      <c r="I951" s="35">
        <f t="shared" si="1"/>
        <v>45247571.43</v>
      </c>
      <c r="J951" s="36">
        <f t="shared" si="2"/>
        <v>3303397474</v>
      </c>
      <c r="K951" s="16">
        <f t="shared" si="5"/>
        <v>0.6931748785</v>
      </c>
    </row>
    <row r="952">
      <c r="A952" s="18">
        <v>951.0</v>
      </c>
      <c r="B952" s="30">
        <f>Dados!A953</f>
        <v>44868</v>
      </c>
      <c r="C952" s="9">
        <f>Dados!B953</f>
        <v>146258</v>
      </c>
      <c r="D952" s="31">
        <f t="shared" si="6"/>
        <v>22</v>
      </c>
      <c r="E952" s="32">
        <f>if(A952&lt;=Dados!$E$3,C952,C952- INDIRECT(ADDRESS(IF(A952&lt;=Dados!$E$3,1,A952-Dados!$E$3)+1,3)))</f>
        <v>184</v>
      </c>
      <c r="F952" s="33">
        <f>Dados!$E$2-E952</f>
        <v>617940</v>
      </c>
      <c r="G952" s="34">
        <f>iferror(D953*Dados!$E$3*Dados!$E$2/(E952*F952),"Sem infectados!")</f>
        <v>2.283288373</v>
      </c>
      <c r="H952" s="32">
        <f>if(A951&lt;=Dados!$E$3,H951+Dados!$E$6*H951*(Dados!$E$2-H951)/(Dados!$E$3*Dados!$E$2),H951+Dados!$E$6*(H951-INDIRECT(ADDRESS(IF(A951&lt;=Dados!$E$3,1,A951-Dados!$E$3)+1,8)))*(Dados!$E$2-H951)/(Dados!$E$3*Dados!$E$2))</f>
        <v>139509.74</v>
      </c>
      <c r="I952" s="35">
        <f t="shared" si="1"/>
        <v>45539013.17</v>
      </c>
      <c r="J952" s="36">
        <f t="shared" si="2"/>
        <v>3305926867</v>
      </c>
      <c r="K952" s="16">
        <f t="shared" si="5"/>
        <v>0.7591655189</v>
      </c>
    </row>
    <row r="953">
      <c r="A953" s="18">
        <v>952.0</v>
      </c>
      <c r="B953" s="30">
        <f>Dados!A954</f>
        <v>44869</v>
      </c>
      <c r="C953" s="9">
        <f>Dados!B954</f>
        <v>146288</v>
      </c>
      <c r="D953" s="31">
        <f t="shared" si="6"/>
        <v>30</v>
      </c>
      <c r="E953" s="32">
        <f>if(A953&lt;=Dados!$E$3,C953,C953- INDIRECT(ADDRESS(IF(A953&lt;=Dados!$E$3,1,A953-Dados!$E$3)+1,3)))</f>
        <v>214</v>
      </c>
      <c r="F953" s="33">
        <f>Dados!$E$2-E953</f>
        <v>617910</v>
      </c>
      <c r="G953" s="34">
        <f>iferror(D954*Dados!$E$3*Dados!$E$2/(E953*F953),"Sem infectados!")</f>
        <v>0</v>
      </c>
      <c r="H953" s="32">
        <f>if(A952&lt;=Dados!$E$3,H952+Dados!$E$6*H952*(Dados!$E$2-H952)/(Dados!$E$3*Dados!$E$2),H952+Dados!$E$6*(H952-INDIRECT(ADDRESS(IF(A952&lt;=Dados!$E$3,1,A952-Dados!$E$3)+1,8)))*(Dados!$E$2-H952)/(Dados!$E$3*Dados!$E$2))</f>
        <v>139510.1052</v>
      </c>
      <c r="I953" s="35">
        <f t="shared" si="1"/>
        <v>45939858.35</v>
      </c>
      <c r="J953" s="36">
        <f t="shared" si="2"/>
        <v>3309377598</v>
      </c>
      <c r="K953" s="16">
        <f t="shared" si="5"/>
        <v>0.7452688133</v>
      </c>
    </row>
    <row r="954">
      <c r="A954" s="18">
        <v>953.0</v>
      </c>
      <c r="B954" s="30">
        <f>Dados!A955</f>
        <v>44870</v>
      </c>
      <c r="C954" s="9">
        <f>Dados!B955</f>
        <v>146288</v>
      </c>
      <c r="D954" s="31">
        <f t="shared" si="6"/>
        <v>0</v>
      </c>
      <c r="E954" s="32">
        <f>if(A954&lt;=Dados!$E$3,C954,C954- INDIRECT(ADDRESS(IF(A954&lt;=Dados!$E$3,1,A954-Dados!$E$3)+1,3)))</f>
        <v>214</v>
      </c>
      <c r="F954" s="33">
        <f>Dados!$E$2-E954</f>
        <v>617910</v>
      </c>
      <c r="G954" s="34">
        <f>iferror(D955*Dados!$E$3*Dados!$E$2/(E954*F954),"Sem infectados!")</f>
        <v>0</v>
      </c>
      <c r="H954" s="32">
        <f>if(A953&lt;=Dados!$E$3,H953+Dados!$E$6*H953*(Dados!$E$2-H953)/(Dados!$E$3*Dados!$E$2),H953+Dados!$E$6*(H953-INDIRECT(ADDRESS(IF(A953&lt;=Dados!$E$3,1,A953-Dados!$E$3)+1,8)))*(Dados!$E$2-H953)/(Dados!$E$3*Dados!$E$2))</f>
        <v>139510.4641</v>
      </c>
      <c r="I954" s="35">
        <f t="shared" si="1"/>
        <v>45934992.38</v>
      </c>
      <c r="J954" s="36">
        <f t="shared" si="2"/>
        <v>3309377598</v>
      </c>
      <c r="K954" s="16">
        <f t="shared" si="5"/>
        <v>0.7259623909</v>
      </c>
    </row>
    <row r="955">
      <c r="A955" s="18">
        <v>954.0</v>
      </c>
      <c r="B955" s="30">
        <f>Dados!A956</f>
        <v>44871</v>
      </c>
      <c r="C955" s="9">
        <f>Dados!B956</f>
        <v>146288</v>
      </c>
      <c r="D955" s="31">
        <f t="shared" si="6"/>
        <v>0</v>
      </c>
      <c r="E955" s="32">
        <f>if(A955&lt;=Dados!$E$3,C955,C955- INDIRECT(ADDRESS(IF(A955&lt;=Dados!$E$3,1,A955-Dados!$E$3)+1,3)))</f>
        <v>214</v>
      </c>
      <c r="F955" s="33">
        <f>Dados!$E$2-E955</f>
        <v>617910</v>
      </c>
      <c r="G955" s="34">
        <f>iferror(D956*Dados!$E$3*Dados!$E$2/(E955*F955),"Sem infectados!")</f>
        <v>0.06544321777</v>
      </c>
      <c r="H955" s="32">
        <f>if(A954&lt;=Dados!$E$3,H954+Dados!$E$6*H954*(Dados!$E$2-H954)/(Dados!$E$3*Dados!$E$2),H954+Dados!$E$6*(H954-INDIRECT(ADDRESS(IF(A954&lt;=Dados!$E$3,1,A954-Dados!$E$3)+1,8)))*(Dados!$E$2-H954)/(Dados!$E$3*Dados!$E$2))</f>
        <v>139510.817</v>
      </c>
      <c r="I955" s="35">
        <f t="shared" si="1"/>
        <v>45930209.41</v>
      </c>
      <c r="J955" s="36">
        <f t="shared" si="2"/>
        <v>3309377598</v>
      </c>
      <c r="K955" s="16">
        <f t="shared" si="5"/>
        <v>0.7281438315</v>
      </c>
    </row>
    <row r="956">
      <c r="A956" s="18">
        <v>955.0</v>
      </c>
      <c r="B956" s="30">
        <f>Dados!A957</f>
        <v>44872</v>
      </c>
      <c r="C956" s="9">
        <f>Dados!B957</f>
        <v>146289</v>
      </c>
      <c r="D956" s="31">
        <f t="shared" si="6"/>
        <v>1</v>
      </c>
      <c r="E956" s="32">
        <f>if(A956&lt;=Dados!$E$3,C956,C956- INDIRECT(ADDRESS(IF(A956&lt;=Dados!$E$3,1,A956-Dados!$E$3)+1,3)))</f>
        <v>136</v>
      </c>
      <c r="F956" s="33">
        <f>Dados!$E$2-E956</f>
        <v>617988</v>
      </c>
      <c r="G956" s="34">
        <f>iferror(D957*Dados!$E$3*Dados!$E$2/(E956*F956),"Sem infectados!")</f>
        <v>0.1029638306</v>
      </c>
      <c r="H956" s="32">
        <f>if(A955&lt;=Dados!$E$3,H955+Dados!$E$6*H955*(Dados!$E$2-H955)/(Dados!$E$3*Dados!$E$2),H955+Dados!$E$6*(H955-INDIRECT(ADDRESS(IF(A955&lt;=Dados!$E$3,1,A955-Dados!$E$3)+1,8)))*(Dados!$E$2-H955)/(Dados!$E$3*Dados!$E$2))</f>
        <v>139511.1639</v>
      </c>
      <c r="I956" s="35">
        <f t="shared" si="1"/>
        <v>45939062.7</v>
      </c>
      <c r="J956" s="36">
        <f t="shared" si="2"/>
        <v>3309492653</v>
      </c>
      <c r="K956" s="16">
        <f t="shared" si="5"/>
        <v>0.7315759592</v>
      </c>
    </row>
    <row r="957">
      <c r="A957" s="18">
        <v>956.0</v>
      </c>
      <c r="B957" s="30">
        <f>Dados!A958</f>
        <v>44873</v>
      </c>
      <c r="C957" s="9">
        <f>Dados!B958</f>
        <v>146290</v>
      </c>
      <c r="D957" s="31">
        <f t="shared" si="6"/>
        <v>1</v>
      </c>
      <c r="E957" s="32">
        <f>if(A957&lt;=Dados!$E$3,C957,C957- INDIRECT(ADDRESS(IF(A957&lt;=Dados!$E$3,1,A957-Dados!$E$3)+1,3)))</f>
        <v>118</v>
      </c>
      <c r="F957" s="33">
        <f>Dados!$E$2-E957</f>
        <v>618006</v>
      </c>
      <c r="G957" s="34">
        <f>iferror(D958*Dados!$E$3*Dados!$E$2/(E957*F957),"Sem infectados!")</f>
        <v>0.2373334426</v>
      </c>
      <c r="H957" s="32">
        <f>if(A956&lt;=Dados!$E$3,H956+Dados!$E$6*H956*(Dados!$E$2-H956)/(Dados!$E$3*Dados!$E$2),H956+Dados!$E$6*(H956-INDIRECT(ADDRESS(IF(A956&lt;=Dados!$E$3,1,A956-Dados!$E$3)+1,8)))*(Dados!$E$2-H956)/(Dados!$E$3*Dados!$E$2))</f>
        <v>139511.5048</v>
      </c>
      <c r="I957" s="35">
        <f t="shared" si="1"/>
        <v>45947996.81</v>
      </c>
      <c r="J957" s="36">
        <f t="shared" si="2"/>
        <v>3309607711</v>
      </c>
      <c r="K957" s="16">
        <f t="shared" si="5"/>
        <v>0.628950236</v>
      </c>
    </row>
    <row r="958">
      <c r="A958" s="18">
        <v>957.0</v>
      </c>
      <c r="B958" s="30">
        <f>Dados!A959</f>
        <v>44874</v>
      </c>
      <c r="C958" s="9">
        <f>Dados!B959</f>
        <v>146292</v>
      </c>
      <c r="D958" s="31">
        <f t="shared" si="6"/>
        <v>2</v>
      </c>
      <c r="E958" s="32">
        <f>if(A958&lt;=Dados!$E$3,C958,C958- INDIRECT(ADDRESS(IF(A958&lt;=Dados!$E$3,1,A958-Dados!$E$3)+1,3)))</f>
        <v>120</v>
      </c>
      <c r="F958" s="33">
        <f>Dados!$E$2-E958</f>
        <v>618004</v>
      </c>
      <c r="G958" s="34">
        <f>iferror(D959*Dados!$E$3*Dados!$E$2/(E958*F958),"Sem infectados!")</f>
        <v>0</v>
      </c>
      <c r="H958" s="32">
        <f>if(A957&lt;=Dados!$E$3,H957+Dados!$E$6*H957*(Dados!$E$2-H957)/(Dados!$E$3*Dados!$E$2),H957+Dados!$E$6*(H957-INDIRECT(ADDRESS(IF(A957&lt;=Dados!$E$3,1,A957-Dados!$E$3)+1,8)))*(Dados!$E$2-H957)/(Dados!$E$3*Dados!$E$2))</f>
        <v>139511.84</v>
      </c>
      <c r="I958" s="35">
        <f t="shared" si="1"/>
        <v>45970569.73</v>
      </c>
      <c r="J958" s="36">
        <f t="shared" si="2"/>
        <v>3309837831</v>
      </c>
      <c r="K958" s="16">
        <f t="shared" si="5"/>
        <v>0.5925650861</v>
      </c>
    </row>
    <row r="959">
      <c r="A959" s="18">
        <v>958.0</v>
      </c>
      <c r="B959" s="30">
        <f>Dados!A960</f>
        <v>44875</v>
      </c>
      <c r="C959" s="9">
        <f>Dados!B960</f>
        <v>146292</v>
      </c>
      <c r="D959" s="31">
        <f t="shared" si="6"/>
        <v>0</v>
      </c>
      <c r="E959" s="32">
        <f>if(A959&lt;=Dados!$E$3,C959,C959- INDIRECT(ADDRESS(IF(A959&lt;=Dados!$E$3,1,A959-Dados!$E$3)+1,3)))</f>
        <v>120</v>
      </c>
      <c r="F959" s="33">
        <f>Dados!$E$2-E959</f>
        <v>618004</v>
      </c>
      <c r="G959" s="34">
        <f>iferror(D960*Dados!$E$3*Dados!$E$2/(E959*F959),"Sem infectados!")</f>
        <v>0.466757281</v>
      </c>
      <c r="H959" s="32">
        <f>if(A958&lt;=Dados!$E$3,H958+Dados!$E$6*H958*(Dados!$E$2-H958)/(Dados!$E$3*Dados!$E$2),H958+Dados!$E$6*(H958-INDIRECT(ADDRESS(IF(A958&lt;=Dados!$E$3,1,A958-Dados!$E$3)+1,8)))*(Dados!$E$2-H958)/(Dados!$E$3*Dados!$E$2))</f>
        <v>139512.1695</v>
      </c>
      <c r="I959" s="35">
        <f t="shared" si="1"/>
        <v>45966102.18</v>
      </c>
      <c r="J959" s="36">
        <f t="shared" si="2"/>
        <v>3309837831</v>
      </c>
      <c r="K959" s="16">
        <f t="shared" si="5"/>
        <v>0.6081236622</v>
      </c>
    </row>
    <row r="960">
      <c r="A960" s="18">
        <v>959.0</v>
      </c>
      <c r="B960" s="30">
        <f>Dados!A961</f>
        <v>44876</v>
      </c>
      <c r="C960" s="9">
        <f>Dados!B961</f>
        <v>146296</v>
      </c>
      <c r="D960" s="31">
        <f t="shared" si="6"/>
        <v>4</v>
      </c>
      <c r="E960" s="32">
        <f>if(A960&lt;=Dados!$E$3,C960,C960- INDIRECT(ADDRESS(IF(A960&lt;=Dados!$E$3,1,A960-Dados!$E$3)+1,3)))</f>
        <v>124</v>
      </c>
      <c r="F960" s="33">
        <f>Dados!$E$2-E960</f>
        <v>618000</v>
      </c>
      <c r="G960" s="34">
        <f>iferror(D961*Dados!$E$3*Dados!$E$2/(E960*F960),"Sem infectados!")</f>
        <v>0</v>
      </c>
      <c r="H960" s="32">
        <f>if(A959&lt;=Dados!$E$3,H959+Dados!$E$6*H959*(Dados!$E$2-H959)/(Dados!$E$3*Dados!$E$2),H959+Dados!$E$6*(H959-INDIRECT(ADDRESS(IF(A959&lt;=Dados!$E$3,1,A959-Dados!$E$3)+1,8)))*(Dados!$E$2-H959)/(Dados!$E$3*Dados!$E$2))</f>
        <v>139512.4933</v>
      </c>
      <c r="I960" s="35">
        <f t="shared" si="1"/>
        <v>46015962.87</v>
      </c>
      <c r="J960" s="36">
        <f t="shared" si="2"/>
        <v>3310298097</v>
      </c>
      <c r="K960" s="16">
        <f t="shared" si="5"/>
        <v>0.6081236622</v>
      </c>
    </row>
    <row r="961">
      <c r="A961" s="18">
        <v>960.0</v>
      </c>
      <c r="B961" s="30">
        <f>Dados!A962</f>
        <v>44877</v>
      </c>
      <c r="C961" s="9">
        <f>Dados!B962</f>
        <v>146296</v>
      </c>
      <c r="D961" s="31">
        <f t="shared" si="6"/>
        <v>0</v>
      </c>
      <c r="E961" s="32">
        <f>if(A961&lt;=Dados!$E$3,C961,C961- INDIRECT(ADDRESS(IF(A961&lt;=Dados!$E$3,1,A961-Dados!$E$3)+1,3)))</f>
        <v>124</v>
      </c>
      <c r="F961" s="33">
        <f>Dados!$E$2-E961</f>
        <v>618000</v>
      </c>
      <c r="G961" s="34">
        <f>iferror(D962*Dados!$E$3*Dados!$E$2/(E961*F961),"Sem infectados!")</f>
        <v>0</v>
      </c>
      <c r="H961" s="32">
        <f>if(A960&lt;=Dados!$E$3,H960+Dados!$E$6*H960*(Dados!$E$2-H960)/(Dados!$E$3*Dados!$E$2),H960+Dados!$E$6*(H960-INDIRECT(ADDRESS(IF(A960&lt;=Dados!$E$3,1,A960-Dados!$E$3)+1,8)))*(Dados!$E$2-H960)/(Dados!$E$3*Dados!$E$2))</f>
        <v>139512.8117</v>
      </c>
      <c r="I961" s="35">
        <f t="shared" si="1"/>
        <v>46011643.85</v>
      </c>
      <c r="J961" s="36">
        <f t="shared" si="2"/>
        <v>3310298097</v>
      </c>
      <c r="K961" s="16">
        <f t="shared" si="5"/>
        <v>0.6081236622</v>
      </c>
    </row>
    <row r="962">
      <c r="A962" s="18">
        <v>961.0</v>
      </c>
      <c r="B962" s="30">
        <f>Dados!A963</f>
        <v>44878</v>
      </c>
      <c r="C962" s="9">
        <f>Dados!B963</f>
        <v>146296</v>
      </c>
      <c r="D962" s="31">
        <f t="shared" si="6"/>
        <v>0</v>
      </c>
      <c r="E962" s="32">
        <f>if(A962&lt;=Dados!$E$3,C962,C962- INDIRECT(ADDRESS(IF(A962&lt;=Dados!$E$3,1,A962-Dados!$E$3)+1,3)))</f>
        <v>124</v>
      </c>
      <c r="F962" s="33">
        <f>Dados!$E$2-E962</f>
        <v>618000</v>
      </c>
      <c r="G962" s="34">
        <f>iferror(D963*Dados!$E$3*Dados!$E$2/(E962*F962),"Sem infectados!")</f>
        <v>0</v>
      </c>
      <c r="H962" s="32">
        <f>if(A961&lt;=Dados!$E$3,H961+Dados!$E$6*H961*(Dados!$E$2-H961)/(Dados!$E$3*Dados!$E$2),H961+Dados!$E$6*(H961-INDIRECT(ADDRESS(IF(A961&lt;=Dados!$E$3,1,A961-Dados!$E$3)+1,8)))*(Dados!$E$2-H961)/(Dados!$E$3*Dados!$E$2))</f>
        <v>139513.1246</v>
      </c>
      <c r="I962" s="35">
        <f t="shared" si="1"/>
        <v>46007398.48</v>
      </c>
      <c r="J962" s="36">
        <f t="shared" si="2"/>
        <v>3310298097</v>
      </c>
      <c r="K962" s="16">
        <f t="shared" si="5"/>
        <v>0.6081236622</v>
      </c>
    </row>
    <row r="963">
      <c r="A963" s="18">
        <v>962.0</v>
      </c>
      <c r="B963" s="30">
        <f>Dados!A964</f>
        <v>44879</v>
      </c>
      <c r="C963" s="9">
        <f>Dados!B964</f>
        <v>146296</v>
      </c>
      <c r="D963" s="31">
        <f t="shared" si="6"/>
        <v>0</v>
      </c>
      <c r="E963" s="32">
        <f>if(A963&lt;=Dados!$E$3,C963,C963- INDIRECT(ADDRESS(IF(A963&lt;=Dados!$E$3,1,A963-Dados!$E$3)+1,3)))</f>
        <v>81</v>
      </c>
      <c r="F963" s="33">
        <f>Dados!$E$2-E963</f>
        <v>618043</v>
      </c>
      <c r="G963" s="34">
        <f>iferror(D964*Dados!$E$3*Dados!$E$2/(E963*F963),"Sem infectados!")</f>
        <v>0</v>
      </c>
      <c r="H963" s="32">
        <f>if(A962&lt;=Dados!$E$3,H962+Dados!$E$6*H962*(Dados!$E$2-H962)/(Dados!$E$3*Dados!$E$2),H962+Dados!$E$6*(H962-INDIRECT(ADDRESS(IF(A962&lt;=Dados!$E$3,1,A962-Dados!$E$3)+1,8)))*(Dados!$E$2-H962)/(Dados!$E$3*Dados!$E$2))</f>
        <v>139513.4322</v>
      </c>
      <c r="I963" s="35">
        <f t="shared" si="1"/>
        <v>46003225.5</v>
      </c>
      <c r="J963" s="36">
        <f t="shared" si="2"/>
        <v>3310298097</v>
      </c>
      <c r="K963" s="16">
        <f t="shared" si="5"/>
        <v>0.6081236622</v>
      </c>
    </row>
    <row r="964">
      <c r="A964" s="18">
        <v>963.0</v>
      </c>
      <c r="B964" s="30">
        <f>Dados!A965</f>
        <v>44880</v>
      </c>
      <c r="C964" s="9">
        <f>Dados!B965</f>
        <v>146296</v>
      </c>
      <c r="D964" s="31">
        <f t="shared" si="6"/>
        <v>0</v>
      </c>
      <c r="E964" s="32">
        <f>if(A964&lt;=Dados!$E$3,C964,C964- INDIRECT(ADDRESS(IF(A964&lt;=Dados!$E$3,1,A964-Dados!$E$3)+1,3)))</f>
        <v>60</v>
      </c>
      <c r="F964" s="33">
        <f>Dados!$E$2-E964</f>
        <v>618064</v>
      </c>
      <c r="G964" s="34">
        <f>iferror(D965*Dados!$E$3*Dados!$E$2/(E964*F964),"Sem infectados!")</f>
        <v>1.866847878</v>
      </c>
      <c r="H964" s="32">
        <f>if(A963&lt;=Dados!$E$3,H963+Dados!$E$6*H963*(Dados!$E$2-H963)/(Dados!$E$3*Dados!$E$2),H963+Dados!$E$6*(H963-INDIRECT(ADDRESS(IF(A963&lt;=Dados!$E$3,1,A963-Dados!$E$3)+1,8)))*(Dados!$E$2-H963)/(Dados!$E$3*Dados!$E$2))</f>
        <v>139513.7346</v>
      </c>
      <c r="I964" s="35">
        <f t="shared" si="1"/>
        <v>45999123.68</v>
      </c>
      <c r="J964" s="36">
        <f t="shared" si="2"/>
        <v>3310298097</v>
      </c>
      <c r="K964" s="16">
        <f t="shared" si="5"/>
        <v>0.5945950931</v>
      </c>
    </row>
    <row r="965">
      <c r="A965" s="18">
        <v>964.0</v>
      </c>
      <c r="B965" s="30">
        <f>Dados!A966</f>
        <v>44881</v>
      </c>
      <c r="C965" s="9">
        <f>Dados!B966</f>
        <v>146304</v>
      </c>
      <c r="D965" s="31">
        <f t="shared" si="6"/>
        <v>8</v>
      </c>
      <c r="E965" s="32">
        <f>if(A965&lt;=Dados!$E$3,C965,C965- INDIRECT(ADDRESS(IF(A965&lt;=Dados!$E$3,1,A965-Dados!$E$3)+1,3)))</f>
        <v>68</v>
      </c>
      <c r="F965" s="33">
        <f>Dados!$E$2-E965</f>
        <v>618056</v>
      </c>
      <c r="G965" s="34">
        <f>iferror(D966*Dados!$E$3*Dados!$E$2/(E965*F965),"Sem infectados!")</f>
        <v>4.118100092</v>
      </c>
      <c r="H965" s="32">
        <f>if(A964&lt;=Dados!$E$3,H964+Dados!$E$6*H964*(Dados!$E$2-H964)/(Dados!$E$3*Dados!$E$2),H964+Dados!$E$6*(H964-INDIRECT(ADDRESS(IF(A964&lt;=Dados!$E$3,1,A964-Dados!$E$3)+1,8)))*(Dados!$E$2-H964)/(Dados!$E$3*Dados!$E$2))</f>
        <v>139514.0319</v>
      </c>
      <c r="I965" s="35">
        <f t="shared" si="1"/>
        <v>46103667.28</v>
      </c>
      <c r="J965" s="36">
        <f t="shared" si="2"/>
        <v>3311218724</v>
      </c>
      <c r="K965" s="16">
        <f t="shared" si="5"/>
        <v>0.7246066775</v>
      </c>
    </row>
    <row r="966">
      <c r="A966" s="18">
        <v>965.0</v>
      </c>
      <c r="B966" s="30">
        <f>Dados!A967</f>
        <v>44882</v>
      </c>
      <c r="C966" s="9">
        <f>Dados!B967</f>
        <v>146324</v>
      </c>
      <c r="D966" s="31">
        <f t="shared" si="6"/>
        <v>20</v>
      </c>
      <c r="E966" s="32">
        <f>if(A966&lt;=Dados!$E$3,C966,C966- INDIRECT(ADDRESS(IF(A966&lt;=Dados!$E$3,1,A966-Dados!$E$3)+1,3)))</f>
        <v>66</v>
      </c>
      <c r="F966" s="33">
        <f>Dados!$E$2-E966</f>
        <v>618058</v>
      </c>
      <c r="G966" s="34">
        <f>iferror(D967*Dados!$E$3*Dados!$E$2/(E966*F966),"Sem infectados!")</f>
        <v>1.909294773</v>
      </c>
      <c r="H966" s="32">
        <f>if(A965&lt;=Dados!$E$3,H965+Dados!$E$6*H965*(Dados!$E$2-H965)/(Dados!$E$3*Dados!$E$2),H965+Dados!$E$6*(H965-INDIRECT(ADDRESS(IF(A965&lt;=Dados!$E$3,1,A965-Dados!$E$3)+1,8)))*(Dados!$E$2-H965)/(Dados!$E$3*Dados!$E$2))</f>
        <v>139514.3241</v>
      </c>
      <c r="I966" s="35">
        <f t="shared" si="1"/>
        <v>46371686.5</v>
      </c>
      <c r="J966" s="36">
        <f t="shared" si="2"/>
        <v>3313520852</v>
      </c>
      <c r="K966" s="16">
        <f t="shared" si="5"/>
        <v>0.7882498366</v>
      </c>
    </row>
    <row r="967">
      <c r="A967" s="18">
        <v>966.0</v>
      </c>
      <c r="B967" s="30">
        <f>Dados!A968</f>
        <v>44883</v>
      </c>
      <c r="C967" s="9">
        <f>Dados!B968</f>
        <v>146333</v>
      </c>
      <c r="D967" s="31">
        <f t="shared" si="6"/>
        <v>9</v>
      </c>
      <c r="E967" s="32">
        <f>if(A967&lt;=Dados!$E$3,C967,C967- INDIRECT(ADDRESS(IF(A967&lt;=Dados!$E$3,1,A967-Dados!$E$3)+1,3)))</f>
        <v>45</v>
      </c>
      <c r="F967" s="33">
        <f>Dados!$E$2-E967</f>
        <v>618079</v>
      </c>
      <c r="G967" s="34">
        <f>iferror(D968*Dados!$E$3*Dados!$E$2/(E967*F967),"Sem infectados!")</f>
        <v>0</v>
      </c>
      <c r="H967" s="32">
        <f>if(A966&lt;=Dados!$E$3,H966+Dados!$E$6*H966*(Dados!$E$2-H966)/(Dados!$E$3*Dados!$E$2),H966+Dados!$E$6*(H966-INDIRECT(ADDRESS(IF(A966&lt;=Dados!$E$3,1,A966-Dados!$E$3)+1,8)))*(Dados!$E$2-H966)/(Dados!$E$3*Dados!$E$2))</f>
        <v>139514.6113</v>
      </c>
      <c r="I967" s="35">
        <f t="shared" si="1"/>
        <v>46490424.84</v>
      </c>
      <c r="J967" s="36">
        <f t="shared" si="2"/>
        <v>3314557070</v>
      </c>
      <c r="K967" s="16">
        <f t="shared" si="5"/>
        <v>0.7740578857</v>
      </c>
    </row>
    <row r="968">
      <c r="A968" s="18">
        <v>967.0</v>
      </c>
      <c r="B968" s="30">
        <f>Dados!A969</f>
        <v>44884</v>
      </c>
      <c r="C968" s="9">
        <f>Dados!B969</f>
        <v>146333</v>
      </c>
      <c r="D968" s="31">
        <f t="shared" si="6"/>
        <v>0</v>
      </c>
      <c r="E968" s="32">
        <f>if(A968&lt;=Dados!$E$3,C968,C968- INDIRECT(ADDRESS(IF(A968&lt;=Dados!$E$3,1,A968-Dados!$E$3)+1,3)))</f>
        <v>45</v>
      </c>
      <c r="F968" s="33">
        <f>Dados!$E$2-E968</f>
        <v>618079</v>
      </c>
      <c r="G968" s="34">
        <f>iferror(D969*Dados!$E$3*Dados!$E$2/(E968*F968),"Sem infectados!")</f>
        <v>0</v>
      </c>
      <c r="H968" s="32">
        <f>if(A967&lt;=Dados!$E$3,H967+Dados!$E$6*H967*(Dados!$E$2-H967)/(Dados!$E$3*Dados!$E$2),H967+Dados!$E$6*(H967-INDIRECT(ADDRESS(IF(A967&lt;=Dados!$E$3,1,A967-Dados!$E$3)+1,8)))*(Dados!$E$2-H967)/(Dados!$E$3*Dados!$E$2))</f>
        <v>139514.8936</v>
      </c>
      <c r="I968" s="35">
        <f t="shared" si="1"/>
        <v>46486574.78</v>
      </c>
      <c r="J968" s="36">
        <f t="shared" si="2"/>
        <v>3314557070</v>
      </c>
      <c r="K968" s="16">
        <f t="shared" si="5"/>
        <v>0.7740578857</v>
      </c>
    </row>
    <row r="969">
      <c r="A969" s="18">
        <v>968.0</v>
      </c>
      <c r="B969" s="30">
        <f>Dados!A970</f>
        <v>44885</v>
      </c>
      <c r="C969" s="9">
        <f>Dados!B970</f>
        <v>146333</v>
      </c>
      <c r="D969" s="31">
        <f t="shared" si="6"/>
        <v>0</v>
      </c>
      <c r="E969" s="32">
        <f>if(A969&lt;=Dados!$E$3,C969,C969- INDIRECT(ADDRESS(IF(A969&lt;=Dados!$E$3,1,A969-Dados!$E$3)+1,3)))</f>
        <v>45</v>
      </c>
      <c r="F969" s="33">
        <f>Dados!$E$2-E969</f>
        <v>618079</v>
      </c>
      <c r="G969" s="34">
        <f>iferror(D970*Dados!$E$3*Dados!$E$2/(E969*F969),"Sem infectados!")</f>
        <v>20.22369453</v>
      </c>
      <c r="H969" s="32">
        <f>if(A968&lt;=Dados!$E$3,H968+Dados!$E$6*H968*(Dados!$E$2-H968)/(Dados!$E$3*Dados!$E$2),H968+Dados!$E$6*(H968-INDIRECT(ADDRESS(IF(A968&lt;=Dados!$E$3,1,A968-Dados!$E$3)+1,8)))*(Dados!$E$2-H968)/(Dados!$E$3*Dados!$E$2))</f>
        <v>139515.1711</v>
      </c>
      <c r="I969" s="35">
        <f t="shared" si="1"/>
        <v>46482790.36</v>
      </c>
      <c r="J969" s="36">
        <f t="shared" si="2"/>
        <v>3314557070</v>
      </c>
      <c r="K969" s="16">
        <f t="shared" si="5"/>
        <v>1.448181037</v>
      </c>
    </row>
    <row r="970">
      <c r="A970" s="18">
        <v>969.0</v>
      </c>
      <c r="B970" s="30">
        <f>Dados!A971</f>
        <v>44886</v>
      </c>
      <c r="C970" s="9">
        <f>Dados!B971</f>
        <v>146398</v>
      </c>
      <c r="D970" s="31">
        <f t="shared" si="6"/>
        <v>65</v>
      </c>
      <c r="E970" s="32">
        <f>if(A970&lt;=Dados!$E$3,C970,C970- INDIRECT(ADDRESS(IF(A970&lt;=Dados!$E$3,1,A970-Dados!$E$3)+1,3)))</f>
        <v>109</v>
      </c>
      <c r="F970" s="33">
        <f>Dados!$E$2-E970</f>
        <v>618015</v>
      </c>
      <c r="G970" s="34">
        <f>iferror(D971*Dados!$E$3*Dados!$E$2/(E970*F970),"Sem infectados!")</f>
        <v>2.954649463</v>
      </c>
      <c r="H970" s="32">
        <f>if(A969&lt;=Dados!$E$3,H969+Dados!$E$6*H969*(Dados!$E$2-H969)/(Dados!$E$3*Dados!$E$2),H969+Dados!$E$6*(H969-INDIRECT(ADDRESS(IF(A969&lt;=Dados!$E$3,1,A969-Dados!$E$3)+1,8)))*(Dados!$E$2-H969)/(Dados!$E$3*Dados!$E$2))</f>
        <v>139515.444</v>
      </c>
      <c r="I970" s="35">
        <f t="shared" si="1"/>
        <v>47369577.73</v>
      </c>
      <c r="J970" s="36">
        <f t="shared" si="2"/>
        <v>3322045680</v>
      </c>
      <c r="K970" s="16">
        <f t="shared" si="5"/>
        <v>1.546669352</v>
      </c>
    </row>
    <row r="971">
      <c r="A971" s="18">
        <v>970.0</v>
      </c>
      <c r="B971" s="30">
        <f>Dados!A972</f>
        <v>44887</v>
      </c>
      <c r="C971" s="9">
        <f>Dados!B972</f>
        <v>146421</v>
      </c>
      <c r="D971" s="31">
        <f t="shared" si="6"/>
        <v>23</v>
      </c>
      <c r="E971" s="32">
        <f>if(A971&lt;=Dados!$E$3,C971,C971- INDIRECT(ADDRESS(IF(A971&lt;=Dados!$E$3,1,A971-Dados!$E$3)+1,3)))</f>
        <v>131</v>
      </c>
      <c r="F971" s="33">
        <f>Dados!$E$2-E971</f>
        <v>617993</v>
      </c>
      <c r="G971" s="34">
        <f>iferror(D972*Dados!$E$3*Dados!$E$2/(E971*F971),"Sem infectados!")</f>
        <v>1.924071894</v>
      </c>
      <c r="H971" s="32">
        <f>if(A970&lt;=Dados!$E$3,H970+Dados!$E$6*H970*(Dados!$E$2-H970)/(Dados!$E$3*Dados!$E$2),H970+Dados!$E$6*(H970-INDIRECT(ADDRESS(IF(A970&lt;=Dados!$E$3,1,A970-Dados!$E$3)+1,8)))*(Dados!$E$2-H970)/(Dados!$E$3*Dados!$E$2))</f>
        <v>139515.7121</v>
      </c>
      <c r="I971" s="35">
        <f t="shared" si="1"/>
        <v>47683000.61</v>
      </c>
      <c r="J971" s="36">
        <f t="shared" si="2"/>
        <v>3324697519</v>
      </c>
      <c r="K971" s="16">
        <f t="shared" si="5"/>
        <v>1.481388686</v>
      </c>
    </row>
    <row r="972">
      <c r="A972" s="18">
        <v>971.0</v>
      </c>
      <c r="B972" s="30">
        <f>Dados!A973</f>
        <v>44888</v>
      </c>
      <c r="C972" s="9">
        <f>Dados!B973</f>
        <v>146439</v>
      </c>
      <c r="D972" s="31">
        <f t="shared" si="6"/>
        <v>18</v>
      </c>
      <c r="E972" s="32">
        <f>if(A972&lt;=Dados!$E$3,C972,C972- INDIRECT(ADDRESS(IF(A972&lt;=Dados!$E$3,1,A972-Dados!$E$3)+1,3)))</f>
        <v>147</v>
      </c>
      <c r="F972" s="33">
        <f>Dados!$E$2-E972</f>
        <v>617977</v>
      </c>
      <c r="G972" s="34">
        <f>iferror(D973*Dados!$E$3*Dados!$E$2/(E972*F972),"Sem infectados!")</f>
        <v>0</v>
      </c>
      <c r="H972" s="32">
        <f>if(A971&lt;=Dados!$E$3,H971+Dados!$E$6*H971*(Dados!$E$2-H971)/(Dados!$E$3*Dados!$E$2),H971+Dados!$E$6*(H971-INDIRECT(ADDRESS(IF(A971&lt;=Dados!$E$3,1,A971-Dados!$E$3)+1,8)))*(Dados!$E$2-H971)/(Dados!$E$3*Dados!$E$2))</f>
        <v>139515.9757</v>
      </c>
      <c r="I972" s="35">
        <f t="shared" si="1"/>
        <v>47928264.92</v>
      </c>
      <c r="J972" s="36">
        <f t="shared" si="2"/>
        <v>3326773610</v>
      </c>
      <c r="K972" s="16">
        <f t="shared" si="5"/>
        <v>1.438122305</v>
      </c>
    </row>
    <row r="973">
      <c r="A973" s="18">
        <v>972.0</v>
      </c>
      <c r="B973" s="30">
        <f>Dados!A974</f>
        <v>44889</v>
      </c>
      <c r="C973" s="9">
        <f>Dados!B974</f>
        <v>146439</v>
      </c>
      <c r="D973" s="31">
        <f t="shared" si="6"/>
        <v>0</v>
      </c>
      <c r="E973" s="32">
        <f>if(A973&lt;=Dados!$E$3,C973,C973- INDIRECT(ADDRESS(IF(A973&lt;=Dados!$E$3,1,A973-Dados!$E$3)+1,3)))</f>
        <v>147</v>
      </c>
      <c r="F973" s="33">
        <f>Dados!$E$2-E973</f>
        <v>617977</v>
      </c>
      <c r="G973" s="34">
        <f>iferror(D974*Dados!$E$3*Dados!$E$2/(E973*F973),"Sem infectados!")</f>
        <v>2.953083244</v>
      </c>
      <c r="H973" s="32">
        <f>if(A972&lt;=Dados!$E$3,H972+Dados!$E$6*H972*(Dados!$E$2-H972)/(Dados!$E$3*Dados!$E$2),H972+Dados!$E$6*(H972-INDIRECT(ADDRESS(IF(A972&lt;=Dados!$E$3,1,A972-Dados!$E$3)+1,8)))*(Dados!$E$2-H972)/(Dados!$E$3*Dados!$E$2))</f>
        <v>139516.2349</v>
      </c>
      <c r="I973" s="35">
        <f t="shared" si="1"/>
        <v>47924677.08</v>
      </c>
      <c r="J973" s="36">
        <f t="shared" si="2"/>
        <v>3326773610</v>
      </c>
      <c r="K973" s="16">
        <f t="shared" si="5"/>
        <v>1.536558413</v>
      </c>
    </row>
    <row r="974">
      <c r="A974" s="18">
        <v>973.0</v>
      </c>
      <c r="B974" s="30">
        <f>Dados!A975</f>
        <v>44890</v>
      </c>
      <c r="C974" s="9">
        <f>Dados!B975</f>
        <v>146470</v>
      </c>
      <c r="D974" s="31">
        <f t="shared" si="6"/>
        <v>31</v>
      </c>
      <c r="E974" s="32">
        <f>if(A974&lt;=Dados!$E$3,C974,C974- INDIRECT(ADDRESS(IF(A974&lt;=Dados!$E$3,1,A974-Dados!$E$3)+1,3)))</f>
        <v>174</v>
      </c>
      <c r="F974" s="33">
        <f>Dados!$E$2-E974</f>
        <v>617950</v>
      </c>
      <c r="G974" s="34">
        <f>iferror(D975*Dados!$E$3*Dados!$E$2/(E974*F974),"Sem infectados!")</f>
        <v>0</v>
      </c>
      <c r="H974" s="32">
        <f>if(A973&lt;=Dados!$E$3,H973+Dados!$E$6*H973*(Dados!$E$2-H973)/(Dados!$E$3*Dados!$E$2),H973+Dados!$E$6*(H973-INDIRECT(ADDRESS(IF(A973&lt;=Dados!$E$3,1,A973-Dados!$E$3)+1,8)))*(Dados!$E$2-H973)/(Dados!$E$3*Dados!$E$2))</f>
        <v>139516.4896</v>
      </c>
      <c r="I974" s="35">
        <f t="shared" si="1"/>
        <v>48351307.03</v>
      </c>
      <c r="J974" s="36">
        <f t="shared" si="2"/>
        <v>3330350619</v>
      </c>
      <c r="K974" s="16">
        <f t="shared" si="5"/>
        <v>1.536558413</v>
      </c>
    </row>
    <row r="975">
      <c r="A975" s="18">
        <v>974.0</v>
      </c>
      <c r="B975" s="30">
        <f>Dados!A976</f>
        <v>44891</v>
      </c>
      <c r="C975" s="9">
        <f>Dados!B976</f>
        <v>146470</v>
      </c>
      <c r="D975" s="31">
        <f t="shared" si="6"/>
        <v>0</v>
      </c>
      <c r="E975" s="32">
        <f>if(A975&lt;=Dados!$E$3,C975,C975- INDIRECT(ADDRESS(IF(A975&lt;=Dados!$E$3,1,A975-Dados!$E$3)+1,3)))</f>
        <v>174</v>
      </c>
      <c r="F975" s="33">
        <f>Dados!$E$2-E975</f>
        <v>617950</v>
      </c>
      <c r="G975" s="34">
        <f>iferror(D976*Dados!$E$3*Dados!$E$2/(E975*F975),"Sem infectados!")</f>
        <v>0</v>
      </c>
      <c r="H975" s="32">
        <f>if(A974&lt;=Dados!$E$3,H974+Dados!$E$6*H974*(Dados!$E$2-H974)/(Dados!$E$3*Dados!$E$2),H974+Dados!$E$6*(H974-INDIRECT(ADDRESS(IF(A974&lt;=Dados!$E$3,1,A974-Dados!$E$3)+1,8)))*(Dados!$E$2-H974)/(Dados!$E$3*Dados!$E$2))</f>
        <v>139516.74</v>
      </c>
      <c r="I975" s="35">
        <f t="shared" si="1"/>
        <v>48347824.92</v>
      </c>
      <c r="J975" s="36">
        <f t="shared" si="2"/>
        <v>3330350619</v>
      </c>
      <c r="K975" s="16">
        <f t="shared" si="5"/>
        <v>1.536558413</v>
      </c>
    </row>
    <row r="976">
      <c r="A976" s="18">
        <v>975.0</v>
      </c>
      <c r="B976" s="30">
        <f>Dados!A977</f>
        <v>44892</v>
      </c>
      <c r="C976" s="9">
        <f>Dados!B977</f>
        <v>146470</v>
      </c>
      <c r="D976" s="31">
        <f t="shared" si="6"/>
        <v>0</v>
      </c>
      <c r="E976" s="32">
        <f>if(A976&lt;=Dados!$E$3,C976,C976- INDIRECT(ADDRESS(IF(A976&lt;=Dados!$E$3,1,A976-Dados!$E$3)+1,3)))</f>
        <v>174</v>
      </c>
      <c r="F976" s="33">
        <f>Dados!$E$2-E976</f>
        <v>617950</v>
      </c>
      <c r="G976" s="34">
        <f>iferror(D977*Dados!$E$3*Dados!$E$2/(E976*F976),"Sem infectados!")</f>
        <v>0</v>
      </c>
      <c r="H976" s="32">
        <f>if(A975&lt;=Dados!$E$3,H975+Dados!$E$6*H975*(Dados!$E$2-H975)/(Dados!$E$3*Dados!$E$2),H975+Dados!$E$6*(H975-INDIRECT(ADDRESS(IF(A975&lt;=Dados!$E$3,1,A975-Dados!$E$3)+1,8)))*(Dados!$E$2-H975)/(Dados!$E$3*Dados!$E$2))</f>
        <v>139516.9861</v>
      </c>
      <c r="I976" s="35">
        <f t="shared" si="1"/>
        <v>48344402.16</v>
      </c>
      <c r="J976" s="36">
        <f t="shared" si="2"/>
        <v>3330350619</v>
      </c>
      <c r="K976" s="16">
        <f t="shared" si="5"/>
        <v>1.536558413</v>
      </c>
    </row>
    <row r="977">
      <c r="A977" s="18">
        <v>976.0</v>
      </c>
      <c r="B977" s="30">
        <f>Dados!A978</f>
        <v>44893</v>
      </c>
      <c r="C977" s="9">
        <f>Dados!B978</f>
        <v>146470</v>
      </c>
      <c r="D977" s="31">
        <f t="shared" si="6"/>
        <v>0</v>
      </c>
      <c r="E977" s="32">
        <f>if(A977&lt;=Dados!$E$3,C977,C977- INDIRECT(ADDRESS(IF(A977&lt;=Dados!$E$3,1,A977-Dados!$E$3)+1,3)))</f>
        <v>174</v>
      </c>
      <c r="F977" s="33">
        <f>Dados!$E$2-E977</f>
        <v>617950</v>
      </c>
      <c r="G977" s="34">
        <f>iferror(D978*Dados!$E$3*Dados!$E$2/(E977*F977),"Sem infectados!")</f>
        <v>0</v>
      </c>
      <c r="H977" s="32">
        <f>if(A976&lt;=Dados!$E$3,H976+Dados!$E$6*H976*(Dados!$E$2-H976)/(Dados!$E$3*Dados!$E$2),H976+Dados!$E$6*(H976-INDIRECT(ADDRESS(IF(A976&lt;=Dados!$E$3,1,A976-Dados!$E$3)+1,8)))*(Dados!$E$2-H976)/(Dados!$E$3*Dados!$E$2))</f>
        <v>139517.2281</v>
      </c>
      <c r="I977" s="35">
        <f t="shared" si="1"/>
        <v>48341037.73</v>
      </c>
      <c r="J977" s="36">
        <f t="shared" si="2"/>
        <v>3330350619</v>
      </c>
      <c r="K977" s="16">
        <f t="shared" si="5"/>
        <v>1.536558413</v>
      </c>
    </row>
    <row r="978">
      <c r="A978" s="18">
        <v>977.0</v>
      </c>
      <c r="B978" s="30">
        <f>Dados!A979</f>
        <v>44894</v>
      </c>
      <c r="C978" s="9">
        <f>Dados!B979</f>
        <v>146470</v>
      </c>
      <c r="D978" s="31">
        <f t="shared" si="6"/>
        <v>0</v>
      </c>
      <c r="E978" s="32">
        <f>if(A978&lt;=Dados!$E$3,C978,C978- INDIRECT(ADDRESS(IF(A978&lt;=Dados!$E$3,1,A978-Dados!$E$3)+1,3)))</f>
        <v>174</v>
      </c>
      <c r="F978" s="33">
        <f>Dados!$E$2-E978</f>
        <v>617950</v>
      </c>
      <c r="G978" s="34">
        <f>iferror(D979*Dados!$E$3*Dados!$E$2/(E978*F978),"Sem infectados!")</f>
        <v>17.06227424</v>
      </c>
      <c r="H978" s="32">
        <f>if(A977&lt;=Dados!$E$3,H977+Dados!$E$6*H977*(Dados!$E$2-H977)/(Dados!$E$3*Dados!$E$2),H977+Dados!$E$6*(H977-INDIRECT(ADDRESS(IF(A977&lt;=Dados!$E$3,1,A977-Dados!$E$3)+1,8)))*(Dados!$E$2-H977)/(Dados!$E$3*Dados!$E$2))</f>
        <v>139517.4659</v>
      </c>
      <c r="I978" s="35">
        <f t="shared" si="1"/>
        <v>48337730.63</v>
      </c>
      <c r="J978" s="36">
        <f t="shared" si="2"/>
        <v>3330350619</v>
      </c>
      <c r="K978" s="16">
        <f t="shared" si="5"/>
        <v>1.994402852</v>
      </c>
    </row>
    <row r="979">
      <c r="A979" s="18">
        <v>978.0</v>
      </c>
      <c r="B979" s="30">
        <f>Dados!A980</f>
        <v>44895</v>
      </c>
      <c r="C979" s="9">
        <f>Dados!B980</f>
        <v>146682</v>
      </c>
      <c r="D979" s="31">
        <f t="shared" si="6"/>
        <v>212</v>
      </c>
      <c r="E979" s="32">
        <f>if(A979&lt;=Dados!$E$3,C979,C979- INDIRECT(ADDRESS(IF(A979&lt;=Dados!$E$3,1,A979-Dados!$E$3)+1,3)))</f>
        <v>378</v>
      </c>
      <c r="F979" s="33">
        <f>Dados!$E$2-E979</f>
        <v>617746</v>
      </c>
      <c r="G979" s="34">
        <f>iferror(D980*Dados!$E$3*Dados!$E$2/(E979*F979),"Sem infectados!")</f>
        <v>0</v>
      </c>
      <c r="H979" s="32">
        <f>if(A978&lt;=Dados!$E$3,H978+Dados!$E$6*H978*(Dados!$E$2-H978)/(Dados!$E$3*Dados!$E$2),H978+Dados!$E$6*(H978-INDIRECT(ADDRESS(IF(A978&lt;=Dados!$E$3,1,A978-Dados!$E$3)+1,8)))*(Dados!$E$2-H978)/(Dados!$E$3*Dados!$E$2))</f>
        <v>139517.6997</v>
      </c>
      <c r="I979" s="35">
        <f t="shared" si="1"/>
        <v>51327199.23</v>
      </c>
      <c r="J979" s="36">
        <f t="shared" si="2"/>
        <v>3354864260</v>
      </c>
      <c r="K979" s="16">
        <f t="shared" si="5"/>
        <v>1.931966612</v>
      </c>
    </row>
    <row r="980">
      <c r="A980" s="18">
        <v>979.0</v>
      </c>
      <c r="B980" s="30">
        <f>Dados!A981</f>
        <v>44896</v>
      </c>
      <c r="C980" s="9">
        <f>Dados!B981</f>
        <v>146682</v>
      </c>
      <c r="D980" s="31">
        <f t="shared" si="6"/>
        <v>0</v>
      </c>
      <c r="E980" s="32">
        <f>if(A980&lt;=Dados!$E$3,C980,C980- INDIRECT(ADDRESS(IF(A980&lt;=Dados!$E$3,1,A980-Dados!$E$3)+1,3)))</f>
        <v>358</v>
      </c>
      <c r="F980" s="33">
        <f>Dados!$E$2-E980</f>
        <v>617766</v>
      </c>
      <c r="G980" s="34">
        <f>iferror(D981*Dados!$E$3*Dados!$E$2/(E980*F980),"Sem infectados!")</f>
        <v>0</v>
      </c>
      <c r="H980" s="32">
        <f>if(A979&lt;=Dados!$E$3,H979+Dados!$E$6*H979*(Dados!$E$2-H979)/(Dados!$E$3*Dados!$E$2),H979+Dados!$E$6*(H979-INDIRECT(ADDRESS(IF(A979&lt;=Dados!$E$3,1,A979-Dados!$E$3)+1,8)))*(Dados!$E$2-H979)/(Dados!$E$3*Dados!$E$2))</f>
        <v>139517.9295</v>
      </c>
      <c r="I980" s="35">
        <f t="shared" si="1"/>
        <v>51323906.44</v>
      </c>
      <c r="J980" s="36">
        <f t="shared" si="2"/>
        <v>3354864260</v>
      </c>
      <c r="K980" s="16">
        <f t="shared" si="5"/>
        <v>1.931966612</v>
      </c>
    </row>
    <row r="981">
      <c r="A981" s="18">
        <v>980.0</v>
      </c>
      <c r="B981" s="30">
        <f>Dados!A982</f>
        <v>44897</v>
      </c>
      <c r="C981" s="9">
        <f>Dados!B982</f>
        <v>146682</v>
      </c>
      <c r="D981" s="31">
        <f t="shared" si="6"/>
        <v>0</v>
      </c>
      <c r="E981" s="32">
        <f>if(A981&lt;=Dados!$E$3,C981,C981- INDIRECT(ADDRESS(IF(A981&lt;=Dados!$E$3,1,A981-Dados!$E$3)+1,3)))</f>
        <v>349</v>
      </c>
      <c r="F981" s="33">
        <f>Dados!$E$2-E981</f>
        <v>617775</v>
      </c>
      <c r="G981" s="34">
        <f>iferror(D982*Dados!$E$3*Dados!$E$2/(E981*F981),"Sem infectados!")</f>
        <v>0</v>
      </c>
      <c r="H981" s="32">
        <f>if(A980&lt;=Dados!$E$3,H980+Dados!$E$6*H980*(Dados!$E$2-H980)/(Dados!$E$3*Dados!$E$2),H980+Dados!$E$6*(H980-INDIRECT(ADDRESS(IF(A980&lt;=Dados!$E$3,1,A980-Dados!$E$3)+1,8)))*(Dados!$E$2-H980)/(Dados!$E$3*Dados!$E$2))</f>
        <v>139518.1554</v>
      </c>
      <c r="I981" s="35">
        <f t="shared" si="1"/>
        <v>51320669.77</v>
      </c>
      <c r="J981" s="36">
        <f t="shared" si="2"/>
        <v>3354864260</v>
      </c>
      <c r="K981" s="16">
        <f t="shared" si="5"/>
        <v>1.872260075</v>
      </c>
    </row>
    <row r="982">
      <c r="A982" s="18">
        <v>981.0</v>
      </c>
      <c r="B982" s="30">
        <f>Dados!A983</f>
        <v>44898</v>
      </c>
      <c r="C982" s="9">
        <f>Dados!B983</f>
        <v>146682</v>
      </c>
      <c r="D982" s="31">
        <f t="shared" si="6"/>
        <v>0</v>
      </c>
      <c r="E982" s="32">
        <f>if(A982&lt;=Dados!$E$3,C982,C982- INDIRECT(ADDRESS(IF(A982&lt;=Dados!$E$3,1,A982-Dados!$E$3)+1,3)))</f>
        <v>349</v>
      </c>
      <c r="F982" s="33">
        <f>Dados!$E$2-E982</f>
        <v>617775</v>
      </c>
      <c r="G982" s="34">
        <f>iferror(D983*Dados!$E$3*Dados!$E$2/(E982*F982),"Sem infectados!")</f>
        <v>0</v>
      </c>
      <c r="H982" s="32">
        <f>if(A981&lt;=Dados!$E$3,H981+Dados!$E$6*H981*(Dados!$E$2-H981)/(Dados!$E$3*Dados!$E$2),H981+Dados!$E$6*(H981-INDIRECT(ADDRESS(IF(A981&lt;=Dados!$E$3,1,A981-Dados!$E$3)+1,8)))*(Dados!$E$2-H981)/(Dados!$E$3*Dados!$E$2))</f>
        <v>139518.3774</v>
      </c>
      <c r="I982" s="35">
        <f t="shared" si="1"/>
        <v>51317488.24</v>
      </c>
      <c r="J982" s="36">
        <f t="shared" si="2"/>
        <v>3354864260</v>
      </c>
      <c r="K982" s="16">
        <f t="shared" si="5"/>
        <v>1.796150463</v>
      </c>
    </row>
    <row r="983">
      <c r="A983" s="18">
        <v>982.0</v>
      </c>
      <c r="B983" s="30">
        <f>Dados!A984</f>
        <v>44899</v>
      </c>
      <c r="C983" s="9">
        <f>Dados!B984</f>
        <v>146682</v>
      </c>
      <c r="D983" s="31">
        <f t="shared" si="6"/>
        <v>0</v>
      </c>
      <c r="E983" s="32">
        <f>if(A983&lt;=Dados!$E$3,C983,C983- INDIRECT(ADDRESS(IF(A983&lt;=Dados!$E$3,1,A983-Dados!$E$3)+1,3)))</f>
        <v>349</v>
      </c>
      <c r="F983" s="33">
        <f>Dados!$E$2-E983</f>
        <v>617775</v>
      </c>
      <c r="G983" s="34">
        <f>iferror(D984*Dados!$E$3*Dados!$E$2/(E983*F983),"Sem infectados!")</f>
        <v>0</v>
      </c>
      <c r="H983" s="32">
        <f>if(A982&lt;=Dados!$E$3,H982+Dados!$E$6*H982*(Dados!$E$2-H982)/(Dados!$E$3*Dados!$E$2),H982+Dados!$E$6*(H982-INDIRECT(ADDRESS(IF(A982&lt;=Dados!$E$3,1,A982-Dados!$E$3)+1,8)))*(Dados!$E$2-H982)/(Dados!$E$3*Dados!$E$2))</f>
        <v>139518.5957</v>
      </c>
      <c r="I983" s="35">
        <f t="shared" si="1"/>
        <v>51314360.92</v>
      </c>
      <c r="J983" s="36">
        <f t="shared" si="2"/>
        <v>3354864260</v>
      </c>
      <c r="K983" s="16">
        <f t="shared" si="5"/>
        <v>1.796150463</v>
      </c>
    </row>
    <row r="984">
      <c r="A984" s="18">
        <v>983.0</v>
      </c>
      <c r="B984" s="30">
        <f>Dados!A985</f>
        <v>44900</v>
      </c>
      <c r="C984" s="9">
        <f>Dados!B985</f>
        <v>146682</v>
      </c>
      <c r="D984" s="31">
        <f t="shared" si="6"/>
        <v>0</v>
      </c>
      <c r="E984" s="32">
        <f>if(A984&lt;=Dados!$E$3,C984,C984- INDIRECT(ADDRESS(IF(A984&lt;=Dados!$E$3,1,A984-Dados!$E$3)+1,3)))</f>
        <v>284</v>
      </c>
      <c r="F984" s="33">
        <f>Dados!$E$2-E984</f>
        <v>617840</v>
      </c>
      <c r="G984" s="34">
        <f>iferror(D985*Dados!$E$3*Dados!$E$2/(E984*F984),"Sem infectados!")</f>
        <v>0</v>
      </c>
      <c r="H984" s="32">
        <f>if(A983&lt;=Dados!$E$3,H983+Dados!$E$6*H983*(Dados!$E$2-H983)/(Dados!$E$3*Dados!$E$2),H983+Dados!$E$6*(H983-INDIRECT(ADDRESS(IF(A983&lt;=Dados!$E$3,1,A983-Dados!$E$3)+1,8)))*(Dados!$E$2-H983)/(Dados!$E$3*Dados!$E$2))</f>
        <v>139518.8103</v>
      </c>
      <c r="I984" s="35">
        <f t="shared" si="1"/>
        <v>51311286.88</v>
      </c>
      <c r="J984" s="36">
        <f t="shared" si="2"/>
        <v>3354864260</v>
      </c>
      <c r="K984" s="16">
        <f t="shared" si="5"/>
        <v>1.796150463</v>
      </c>
    </row>
    <row r="985">
      <c r="A985" s="18">
        <v>984.0</v>
      </c>
      <c r="B985" s="30">
        <f>Dados!A986</f>
        <v>44901</v>
      </c>
      <c r="C985" s="9">
        <f>Dados!B986</f>
        <v>146682</v>
      </c>
      <c r="D985" s="31">
        <f t="shared" si="6"/>
        <v>0</v>
      </c>
      <c r="E985" s="32">
        <f>if(A985&lt;=Dados!$E$3,C985,C985- INDIRECT(ADDRESS(IF(A985&lt;=Dados!$E$3,1,A985-Dados!$E$3)+1,3)))</f>
        <v>261</v>
      </c>
      <c r="F985" s="33">
        <f>Dados!$E$2-E985</f>
        <v>617863</v>
      </c>
      <c r="G985" s="34">
        <f>iferror(D986*Dados!$E$3*Dados!$E$2/(E985*F985),"Sem infectados!")</f>
        <v>0</v>
      </c>
      <c r="H985" s="32">
        <f>if(A984&lt;=Dados!$E$3,H984+Dados!$E$6*H984*(Dados!$E$2-H984)/(Dados!$E$3*Dados!$E$2),H984+Dados!$E$6*(H984-INDIRECT(ADDRESS(IF(A984&lt;=Dados!$E$3,1,A984-Dados!$E$3)+1,8)))*(Dados!$E$2-H984)/(Dados!$E$3*Dados!$E$2))</f>
        <v>139519.0212</v>
      </c>
      <c r="I985" s="35">
        <f t="shared" si="1"/>
        <v>51308265.21</v>
      </c>
      <c r="J985" s="36">
        <f t="shared" si="2"/>
        <v>3354864260</v>
      </c>
      <c r="K985" s="16">
        <f t="shared" si="5"/>
        <v>1.793969022</v>
      </c>
    </row>
    <row r="986">
      <c r="A986" s="18">
        <v>985.0</v>
      </c>
      <c r="B986" s="30">
        <f>Dados!A987</f>
        <v>44902</v>
      </c>
      <c r="C986" s="9">
        <f>Dados!B987</f>
        <v>146682</v>
      </c>
      <c r="D986" s="31">
        <f t="shared" si="6"/>
        <v>0</v>
      </c>
      <c r="E986" s="32">
        <f>if(A986&lt;=Dados!$E$3,C986,C986- INDIRECT(ADDRESS(IF(A986&lt;=Dados!$E$3,1,A986-Dados!$E$3)+1,3)))</f>
        <v>243</v>
      </c>
      <c r="F986" s="33">
        <f>Dados!$E$2-E986</f>
        <v>617881</v>
      </c>
      <c r="G986" s="34">
        <f>iferror(D987*Dados!$E$3*Dados!$E$2/(E986*F986),"Sem infectados!")</f>
        <v>0</v>
      </c>
      <c r="H986" s="32">
        <f>if(A985&lt;=Dados!$E$3,H985+Dados!$E$6*H985*(Dados!$E$2-H985)/(Dados!$E$3*Dados!$E$2),H985+Dados!$E$6*(H985-INDIRECT(ADDRESS(IF(A985&lt;=Dados!$E$3,1,A985-Dados!$E$3)+1,8)))*(Dados!$E$2-H985)/(Dados!$E$3*Dados!$E$2))</f>
        <v>139519.2285</v>
      </c>
      <c r="I986" s="35">
        <f t="shared" si="1"/>
        <v>51305295.03</v>
      </c>
      <c r="J986" s="36">
        <f t="shared" si="2"/>
        <v>3354864260</v>
      </c>
      <c r="K986" s="16">
        <f t="shared" si="5"/>
        <v>1.790536895</v>
      </c>
    </row>
    <row r="987">
      <c r="A987" s="18">
        <v>986.0</v>
      </c>
      <c r="B987" s="30">
        <f>Dados!A988</f>
        <v>44903</v>
      </c>
      <c r="C987" s="9">
        <f>Dados!B988</f>
        <v>146682</v>
      </c>
      <c r="D987" s="31">
        <f t="shared" si="6"/>
        <v>0</v>
      </c>
      <c r="E987" s="32">
        <f>if(A987&lt;=Dados!$E$3,C987,C987- INDIRECT(ADDRESS(IF(A987&lt;=Dados!$E$3,1,A987-Dados!$E$3)+1,3)))</f>
        <v>243</v>
      </c>
      <c r="F987" s="33">
        <f>Dados!$E$2-E987</f>
        <v>617881</v>
      </c>
      <c r="G987" s="34">
        <f>iferror(D988*Dados!$E$3*Dados!$E$2/(E987*F987),"Sem infectados!")</f>
        <v>0</v>
      </c>
      <c r="H987" s="32">
        <f>if(A986&lt;=Dados!$E$3,H986+Dados!$E$6*H986*(Dados!$E$2-H986)/(Dados!$E$3*Dados!$E$2),H986+Dados!$E$6*(H986-INDIRECT(ADDRESS(IF(A986&lt;=Dados!$E$3,1,A986-Dados!$E$3)+1,8)))*(Dados!$E$2-H986)/(Dados!$E$3*Dados!$E$2))</f>
        <v>139519.4323</v>
      </c>
      <c r="I987" s="35">
        <f t="shared" si="1"/>
        <v>51302375.44</v>
      </c>
      <c r="J987" s="36">
        <f t="shared" si="2"/>
        <v>3354864260</v>
      </c>
      <c r="K987" s="16">
        <f t="shared" si="5"/>
        <v>1.78262578</v>
      </c>
    </row>
    <row r="988">
      <c r="A988" s="18">
        <v>987.0</v>
      </c>
      <c r="B988" s="30">
        <f>Dados!A989</f>
        <v>44904</v>
      </c>
      <c r="C988" s="9">
        <f>Dados!B989</f>
        <v>146682</v>
      </c>
      <c r="D988" s="31">
        <f t="shared" si="6"/>
        <v>0</v>
      </c>
      <c r="E988" s="32">
        <f>if(A988&lt;=Dados!$E$3,C988,C988- INDIRECT(ADDRESS(IF(A988&lt;=Dados!$E$3,1,A988-Dados!$E$3)+1,3)))</f>
        <v>212</v>
      </c>
      <c r="F988" s="33">
        <f>Dados!$E$2-E988</f>
        <v>617912</v>
      </c>
      <c r="G988" s="34">
        <f>iferror(D989*Dados!$E$3*Dados!$E$2/(E988*F988),"Sem infectados!")</f>
        <v>0</v>
      </c>
      <c r="H988" s="32">
        <f>if(A987&lt;=Dados!$E$3,H987+Dados!$E$6*H987*(Dados!$E$2-H987)/(Dados!$E$3*Dados!$E$2),H987+Dados!$E$6*(H987-INDIRECT(ADDRESS(IF(A987&lt;=Dados!$E$3,1,A987-Dados!$E$3)+1,8)))*(Dados!$E$2-H987)/(Dados!$E$3*Dados!$E$2))</f>
        <v>139519.6327</v>
      </c>
      <c r="I988" s="35">
        <f t="shared" si="1"/>
        <v>51299505.6</v>
      </c>
      <c r="J988" s="36">
        <f t="shared" si="2"/>
        <v>3354864260</v>
      </c>
      <c r="K988" s="16">
        <f t="shared" si="5"/>
        <v>1.78262578</v>
      </c>
    </row>
    <row r="989">
      <c r="A989" s="18">
        <v>988.0</v>
      </c>
      <c r="B989" s="30">
        <f>Dados!A990</f>
        <v>44905</v>
      </c>
      <c r="C989" s="9">
        <f>Dados!B990</f>
        <v>146682</v>
      </c>
      <c r="D989" s="31">
        <f t="shared" si="6"/>
        <v>0</v>
      </c>
      <c r="E989" s="32">
        <f>if(A989&lt;=Dados!$E$3,C989,C989- INDIRECT(ADDRESS(IF(A989&lt;=Dados!$E$3,1,A989-Dados!$E$3)+1,3)))</f>
        <v>212</v>
      </c>
      <c r="F989" s="33">
        <f>Dados!$E$2-E989</f>
        <v>617912</v>
      </c>
      <c r="G989" s="34">
        <f>iferror(D990*Dados!$E$3*Dados!$E$2/(E989*F989),"Sem infectados!")</f>
        <v>0</v>
      </c>
      <c r="H989" s="32">
        <f>if(A988&lt;=Dados!$E$3,H988+Dados!$E$6*H988*(Dados!$E$2-H988)/(Dados!$E$3*Dados!$E$2),H988+Dados!$E$6*(H988-INDIRECT(ADDRESS(IF(A988&lt;=Dados!$E$3,1,A988-Dados!$E$3)+1,8)))*(Dados!$E$2-H988)/(Dados!$E$3*Dados!$E$2))</f>
        <v>139519.8296</v>
      </c>
      <c r="I989" s="35">
        <f t="shared" si="1"/>
        <v>51296684.64</v>
      </c>
      <c r="J989" s="36">
        <f t="shared" si="2"/>
        <v>3354864260</v>
      </c>
      <c r="K989" s="16">
        <f t="shared" si="5"/>
        <v>1.767067204</v>
      </c>
    </row>
    <row r="990">
      <c r="A990" s="18">
        <v>989.0</v>
      </c>
      <c r="B990" s="30">
        <f>Dados!A991</f>
        <v>44906</v>
      </c>
      <c r="C990" s="9">
        <f>Dados!B991</f>
        <v>146682</v>
      </c>
      <c r="D990" s="31">
        <f t="shared" si="6"/>
        <v>0</v>
      </c>
      <c r="E990" s="32">
        <f>if(A990&lt;=Dados!$E$3,C990,C990- INDIRECT(ADDRESS(IF(A990&lt;=Dados!$E$3,1,A990-Dados!$E$3)+1,3)))</f>
        <v>212</v>
      </c>
      <c r="F990" s="33">
        <f>Dados!$E$2-E990</f>
        <v>617912</v>
      </c>
      <c r="G990" s="34">
        <f>iferror(D991*Dados!$E$3*Dados!$E$2/(E990*F990),"Sem infectados!")</f>
        <v>34.68170622</v>
      </c>
      <c r="H990" s="32">
        <f>if(A989&lt;=Dados!$E$3,H989+Dados!$E$6*H989*(Dados!$E$2-H989)/(Dados!$E$3*Dados!$E$2),H989+Dados!$E$6*(H989-INDIRECT(ADDRESS(IF(A989&lt;=Dados!$E$3,1,A989-Dados!$E$3)+1,8)))*(Dados!$E$2-H989)/(Dados!$E$3*Dados!$E$2))</f>
        <v>139520.0232</v>
      </c>
      <c r="I990" s="35">
        <f t="shared" si="1"/>
        <v>51293911.74</v>
      </c>
      <c r="J990" s="36">
        <f t="shared" si="2"/>
        <v>3354864260</v>
      </c>
      <c r="K990" s="16">
        <f t="shared" si="5"/>
        <v>2.923124078</v>
      </c>
    </row>
    <row r="991">
      <c r="A991" s="18">
        <v>990.0</v>
      </c>
      <c r="B991" s="30">
        <f>Dados!A992</f>
        <v>44907</v>
      </c>
      <c r="C991" s="9">
        <f>Dados!B992</f>
        <v>147207</v>
      </c>
      <c r="D991" s="31">
        <f t="shared" si="6"/>
        <v>525</v>
      </c>
      <c r="E991" s="32">
        <f>if(A991&lt;=Dados!$E$3,C991,C991- INDIRECT(ADDRESS(IF(A991&lt;=Dados!$E$3,1,A991-Dados!$E$3)+1,3)))</f>
        <v>737</v>
      </c>
      <c r="F991" s="33">
        <f>Dados!$E$2-E991</f>
        <v>617387</v>
      </c>
      <c r="G991" s="34">
        <f>iferror(D992*Dados!$E$3*Dados!$E$2/(E991*F991),"Sem infectados!")</f>
        <v>0.9319116772</v>
      </c>
      <c r="H991" s="32">
        <f>if(A990&lt;=Dados!$E$3,H990+Dados!$E$6*H990*(Dados!$E$2-H990)/(Dados!$E$3*Dados!$E$2),H990+Dados!$E$6*(H990-INDIRECT(ADDRESS(IF(A990&lt;=Dados!$E$3,1,A990-Dados!$E$3)+1,8)))*(Dados!$E$2-H990)/(Dados!$E$3*Dados!$E$2))</f>
        <v>139520.2135</v>
      </c>
      <c r="I991" s="35">
        <f t="shared" si="1"/>
        <v>59086686.92</v>
      </c>
      <c r="J991" s="36">
        <f t="shared" si="2"/>
        <v>3415957134</v>
      </c>
      <c r="K991" s="16">
        <f t="shared" si="5"/>
        <v>2.9541878</v>
      </c>
    </row>
    <row r="992">
      <c r="A992" s="18">
        <v>991.0</v>
      </c>
      <c r="B992" s="30">
        <f>Dados!A993</f>
        <v>44908</v>
      </c>
      <c r="C992" s="9">
        <f>Dados!B993</f>
        <v>147256</v>
      </c>
      <c r="D992" s="31">
        <f t="shared" si="6"/>
        <v>49</v>
      </c>
      <c r="E992" s="32">
        <f>if(A992&lt;=Dados!$E$3,C992,C992- INDIRECT(ADDRESS(IF(A992&lt;=Dados!$E$3,1,A992-Dados!$E$3)+1,3)))</f>
        <v>786</v>
      </c>
      <c r="F992" s="33">
        <f>Dados!$E$2-E992</f>
        <v>617338</v>
      </c>
      <c r="G992" s="34">
        <f>iferror(D993*Dados!$E$3*Dados!$E$2/(E992*F992),"Sem infectados!")</f>
        <v>1.908278965</v>
      </c>
      <c r="H992" s="32">
        <f>if(A991&lt;=Dados!$E$3,H991+Dados!$E$6*H991*(Dados!$E$2-H991)/(Dados!$E$3*Dados!$E$2),H991+Dados!$E$6*(H991-INDIRECT(ADDRESS(IF(A991&lt;=Dados!$E$3,1,A991-Dados!$E$3)+1,8)))*(Dados!$E$2-H991)/(Dados!$E$3*Dados!$E$2))</f>
        <v>139520.4005</v>
      </c>
      <c r="I992" s="35">
        <f t="shared" si="1"/>
        <v>59839499.02</v>
      </c>
      <c r="J992" s="36">
        <f t="shared" si="2"/>
        <v>3421687262</v>
      </c>
      <c r="K992" s="16">
        <f t="shared" si="5"/>
        <v>3.017797099</v>
      </c>
    </row>
    <row r="993">
      <c r="A993" s="18">
        <v>992.0</v>
      </c>
      <c r="B993" s="30">
        <f>Dados!A994</f>
        <v>44909</v>
      </c>
      <c r="C993" s="9">
        <f>Dados!B994</f>
        <v>147363</v>
      </c>
      <c r="D993" s="31">
        <f t="shared" si="6"/>
        <v>107</v>
      </c>
      <c r="E993" s="32">
        <f>if(A993&lt;=Dados!$E$3,C993,C993- INDIRECT(ADDRESS(IF(A993&lt;=Dados!$E$3,1,A993-Dados!$E$3)+1,3)))</f>
        <v>681</v>
      </c>
      <c r="F993" s="33">
        <f>Dados!$E$2-E993</f>
        <v>617443</v>
      </c>
      <c r="G993" s="34">
        <f>iferror(D994*Dados!$E$3*Dados!$E$2/(E993*F993),"Sem infectados!")</f>
        <v>1.749357553</v>
      </c>
      <c r="H993" s="32">
        <f>if(A992&lt;=Dados!$E$3,H992+Dados!$E$6*H992*(Dados!$E$2-H992)/(Dados!$E$3*Dados!$E$2),H992+Dados!$E$6*(H992-INDIRECT(ADDRESS(IF(A992&lt;=Dados!$E$3,1,A992-Dados!$E$3)+1,8)))*(Dados!$E$2-H992)/(Dados!$E$3*Dados!$E$2))</f>
        <v>139520.5844</v>
      </c>
      <c r="I993" s="35">
        <f t="shared" si="1"/>
        <v>61503482.28</v>
      </c>
      <c r="J993" s="36">
        <f t="shared" si="2"/>
        <v>3434216682</v>
      </c>
      <c r="K993" s="16">
        <f t="shared" si="5"/>
        <v>3.076109018</v>
      </c>
    </row>
    <row r="994">
      <c r="A994" s="18">
        <v>993.0</v>
      </c>
      <c r="B994" s="30">
        <f>Dados!A995</f>
        <v>44910</v>
      </c>
      <c r="C994" s="9">
        <f>Dados!B995</f>
        <v>147448</v>
      </c>
      <c r="D994" s="31">
        <f t="shared" si="6"/>
        <v>85</v>
      </c>
      <c r="E994" s="32">
        <f>if(A994&lt;=Dados!$E$3,C994,C994- INDIRECT(ADDRESS(IF(A994&lt;=Dados!$E$3,1,A994-Dados!$E$3)+1,3)))</f>
        <v>766</v>
      </c>
      <c r="F994" s="33">
        <f>Dados!$E$2-E994</f>
        <v>617358</v>
      </c>
      <c r="G994" s="34">
        <f>iferror(D995*Dados!$E$3*Dados!$E$2/(E994*F994),"Sem infectados!")</f>
        <v>0</v>
      </c>
      <c r="H994" s="32">
        <f>if(A993&lt;=Dados!$E$3,H993+Dados!$E$6*H993*(Dados!$E$2-H993)/(Dados!$E$3*Dados!$E$2),H993+Dados!$E$6*(H993-INDIRECT(ADDRESS(IF(A993&lt;=Dados!$E$3,1,A993-Dados!$E$3)+1,8)))*(Dados!$E$2-H993)/(Dados!$E$3*Dados!$E$2))</f>
        <v>139520.7652</v>
      </c>
      <c r="I994" s="35">
        <f t="shared" si="1"/>
        <v>62841052.29</v>
      </c>
      <c r="J994" s="36">
        <f t="shared" si="2"/>
        <v>3444186279</v>
      </c>
      <c r="K994" s="16">
        <f t="shared" si="5"/>
        <v>3.013880755</v>
      </c>
    </row>
    <row r="995">
      <c r="A995" s="18">
        <v>994.0</v>
      </c>
      <c r="B995" s="30">
        <f>Dados!A996</f>
        <v>44911</v>
      </c>
      <c r="C995" s="9">
        <f>Dados!B996</f>
        <v>147448</v>
      </c>
      <c r="D995" s="31">
        <f t="shared" si="6"/>
        <v>0</v>
      </c>
      <c r="E995" s="32">
        <f>if(A995&lt;=Dados!$E$3,C995,C995- INDIRECT(ADDRESS(IF(A995&lt;=Dados!$E$3,1,A995-Dados!$E$3)+1,3)))</f>
        <v>766</v>
      </c>
      <c r="F995" s="33">
        <f>Dados!$E$2-E995</f>
        <v>617358</v>
      </c>
      <c r="G995" s="34">
        <f>iferror(D996*Dados!$E$3*Dados!$E$2/(E995*F995),"Sem infectados!")</f>
        <v>0</v>
      </c>
      <c r="H995" s="32">
        <f>if(A994&lt;=Dados!$E$3,H994+Dados!$E$6*H994*(Dados!$E$2-H994)/(Dados!$E$3*Dados!$E$2),H994+Dados!$E$6*(H994-INDIRECT(ADDRESS(IF(A994&lt;=Dados!$E$3,1,A994-Dados!$E$3)+1,8)))*(Dados!$E$2-H994)/(Dados!$E$3*Dados!$E$2))</f>
        <v>139520.9428</v>
      </c>
      <c r="I995" s="35">
        <f t="shared" si="1"/>
        <v>62838235.46</v>
      </c>
      <c r="J995" s="36">
        <f t="shared" si="2"/>
        <v>3444186279</v>
      </c>
      <c r="K995" s="16">
        <f t="shared" si="5"/>
        <v>2.876610752</v>
      </c>
    </row>
    <row r="996">
      <c r="A996" s="18">
        <v>995.0</v>
      </c>
      <c r="B996" s="30">
        <f>Dados!A997</f>
        <v>44912</v>
      </c>
      <c r="C996" s="9">
        <f>Dados!B997</f>
        <v>147448</v>
      </c>
      <c r="D996" s="31">
        <f t="shared" si="6"/>
        <v>0</v>
      </c>
      <c r="E996" s="32">
        <f>if(A996&lt;=Dados!$E$3,C996,C996- INDIRECT(ADDRESS(IF(A996&lt;=Dados!$E$3,1,A996-Dados!$E$3)+1,3)))</f>
        <v>766</v>
      </c>
      <c r="F996" s="33">
        <f>Dados!$E$2-E996</f>
        <v>617358</v>
      </c>
      <c r="G996" s="34">
        <f>iferror(D997*Dados!$E$3*Dados!$E$2/(E996*F996),"Sem infectados!")</f>
        <v>0</v>
      </c>
      <c r="H996" s="32">
        <f>if(A995&lt;=Dados!$E$3,H995+Dados!$E$6*H995*(Dados!$E$2-H995)/(Dados!$E$3*Dados!$E$2),H995+Dados!$E$6*(H995-INDIRECT(ADDRESS(IF(A995&lt;=Dados!$E$3,1,A995-Dados!$E$3)+1,8)))*(Dados!$E$2-H995)/(Dados!$E$3*Dados!$E$2))</f>
        <v>139521.1175</v>
      </c>
      <c r="I996" s="35">
        <f t="shared" si="1"/>
        <v>62835466.6</v>
      </c>
      <c r="J996" s="36">
        <f t="shared" si="2"/>
        <v>3444186279</v>
      </c>
      <c r="K996" s="16">
        <f t="shared" si="5"/>
        <v>2.812967593</v>
      </c>
    </row>
    <row r="997">
      <c r="A997" s="18">
        <v>996.0</v>
      </c>
      <c r="B997" s="30">
        <f>Dados!A998</f>
        <v>44913</v>
      </c>
      <c r="C997" s="9">
        <f>Dados!B998</f>
        <v>147448</v>
      </c>
      <c r="D997" s="31">
        <f t="shared" si="6"/>
        <v>0</v>
      </c>
      <c r="E997" s="32">
        <f>if(A997&lt;=Dados!$E$3,C997,C997- INDIRECT(ADDRESS(IF(A997&lt;=Dados!$E$3,1,A997-Dados!$E$3)+1,3)))</f>
        <v>766</v>
      </c>
      <c r="F997" s="33">
        <f>Dados!$E$2-E997</f>
        <v>617358</v>
      </c>
      <c r="G997" s="34">
        <f>iferror(D998*Dados!$E$3*Dados!$E$2/(E997*F997),"Sem infectados!")</f>
        <v>5.453233025</v>
      </c>
      <c r="H997" s="32">
        <f>if(A996&lt;=Dados!$E$3,H996+Dados!$E$6*H996*(Dados!$E$2-H996)/(Dados!$E$3*Dados!$E$2),H996+Dados!$E$6*(H996-INDIRECT(ADDRESS(IF(A996&lt;=Dados!$E$3,1,A996-Dados!$E$3)+1,8)))*(Dados!$E$2-H996)/(Dados!$E$3*Dados!$E$2))</f>
        <v>139521.2892</v>
      </c>
      <c r="I997" s="35">
        <f t="shared" si="1"/>
        <v>62832744.89</v>
      </c>
      <c r="J997" s="36">
        <f t="shared" si="2"/>
        <v>3444186279</v>
      </c>
      <c r="K997" s="16">
        <f t="shared" si="5"/>
        <v>2.994742027</v>
      </c>
    </row>
    <row r="998">
      <c r="A998" s="18">
        <v>997.0</v>
      </c>
      <c r="B998" s="30">
        <f>Dados!A999</f>
        <v>44914</v>
      </c>
      <c r="C998" s="9">
        <f>Dados!B999</f>
        <v>147746</v>
      </c>
      <c r="D998" s="31">
        <f t="shared" si="6"/>
        <v>298</v>
      </c>
      <c r="E998" s="32">
        <f>if(A998&lt;=Dados!$E$3,C998,C998- INDIRECT(ADDRESS(IF(A998&lt;=Dados!$E$3,1,A998-Dados!$E$3)+1,3)))</f>
        <v>1064</v>
      </c>
      <c r="F998" s="33">
        <f>Dados!$E$2-E998</f>
        <v>617060</v>
      </c>
      <c r="G998" s="34">
        <f>iferror(D999*Dados!$E$3*Dados!$E$2/(E998*F998),"Sem infectados!")</f>
        <v>0.6722097314</v>
      </c>
      <c r="H998" s="32">
        <f>if(A997&lt;=Dados!$E$3,H997+Dados!$E$6*H997*(Dados!$E$2-H997)/(Dados!$E$3*Dados!$E$2),H997+Dados!$E$6*(H997-INDIRECT(ADDRESS(IF(A997&lt;=Dados!$E$3,1,A997-Dados!$E$3)+1,8)))*(Dados!$E$2-H997)/(Dados!$E$3*Dados!$E$2))</f>
        <v>139521.4579</v>
      </c>
      <c r="I998" s="35">
        <f t="shared" si="1"/>
        <v>67643092.62</v>
      </c>
      <c r="J998" s="36">
        <f t="shared" si="2"/>
        <v>3479252648</v>
      </c>
      <c r="K998" s="16">
        <f t="shared" si="5"/>
        <v>3.017149018</v>
      </c>
    </row>
    <row r="999">
      <c r="A999" s="18">
        <v>998.0</v>
      </c>
      <c r="B999" s="30">
        <f>Dados!A1000</f>
        <v>44915</v>
      </c>
      <c r="C999" s="9">
        <f>Dados!B1000</f>
        <v>147797</v>
      </c>
      <c r="D999" s="31">
        <f t="shared" si="6"/>
        <v>51</v>
      </c>
      <c r="E999" s="32">
        <f>if(A999&lt;=Dados!$E$3,C999,C999- INDIRECT(ADDRESS(IF(A999&lt;=Dados!$E$3,1,A999-Dados!$E$3)+1,3)))</f>
        <v>1115</v>
      </c>
      <c r="F999" s="33">
        <f>Dados!$E$2-E999</f>
        <v>617009</v>
      </c>
      <c r="G999" s="34">
        <f>iferror(D1000*Dados!$E$3*Dados!$E$2/(E999*F999),"Sem infectados!")</f>
        <v>0.5031497567</v>
      </c>
      <c r="H999" s="32">
        <f>if(A998&lt;=Dados!$E$3,H998+Dados!$E$6*H998*(Dados!$E$2-H998)/(Dados!$E$3*Dados!$E$2),H998+Dados!$E$6*(H998-INDIRECT(ADDRESS(IF(A998&lt;=Dados!$E$3,1,A998-Dados!$E$3)+1,8)))*(Dados!$E$2-H998)/(Dados!$E$3*Dados!$E$2))</f>
        <v>139521.6238</v>
      </c>
      <c r="I999" s="35">
        <f t="shared" si="1"/>
        <v>68481851.33</v>
      </c>
      <c r="J999" s="36">
        <f t="shared" si="2"/>
        <v>3485271739</v>
      </c>
      <c r="K999" s="16">
        <f t="shared" si="5"/>
        <v>2.359797526</v>
      </c>
    </row>
    <row r="1000">
      <c r="A1000" s="18">
        <v>999.0</v>
      </c>
      <c r="B1000" s="30">
        <f>Dados!A1001</f>
        <v>44916</v>
      </c>
      <c r="C1000" s="9">
        <f>Dados!B1001</f>
        <v>147837</v>
      </c>
      <c r="D1000" s="31">
        <f t="shared" si="6"/>
        <v>40</v>
      </c>
      <c r="E1000" s="32">
        <f>if(A1000&lt;=Dados!$E$3,C1000,C1000- INDIRECT(ADDRESS(IF(A1000&lt;=Dados!$E$3,1,A1000-Dados!$E$3)+1,3)))</f>
        <v>1155</v>
      </c>
      <c r="F1000" s="33">
        <f>Dados!$E$2-E1000</f>
        <v>616969</v>
      </c>
      <c r="G1000" s="34">
        <f>iferror(D1001*Dados!$E$3*Dados!$E$2/(E1000*F1000),"Sem infectados!")</f>
        <v>0.1700146518</v>
      </c>
      <c r="H1000" s="32">
        <f>if(A999&lt;=Dados!$E$3,H999+Dados!$E$6*H999*(Dados!$E$2-H999)/(Dados!$E$3*Dados!$E$2),H999+Dados!$E$6*(H999-INDIRECT(ADDRESS(IF(A999&lt;=Dados!$E$3,1,A999-Dados!$E$3)+1,8)))*(Dados!$E$2-H999)/(Dados!$E$3*Dados!$E$2))</f>
        <v>139521.7869</v>
      </c>
      <c r="I1000" s="35">
        <f t="shared" si="1"/>
        <v>69142769.55</v>
      </c>
      <c r="J1000" s="36">
        <f t="shared" si="2"/>
        <v>3489996234</v>
      </c>
      <c r="K1000" s="16">
        <f t="shared" si="5"/>
        <v>2.266976365</v>
      </c>
    </row>
    <row r="1001">
      <c r="A1001" s="18">
        <v>1000.0</v>
      </c>
      <c r="B1001" s="30">
        <f>Dados!A1002</f>
        <v>44917</v>
      </c>
      <c r="C1001" s="9">
        <f>Dados!B1002</f>
        <v>147851</v>
      </c>
      <c r="D1001" s="31">
        <f t="shared" si="6"/>
        <v>14</v>
      </c>
      <c r="E1001" s="32">
        <f>if(A1001&lt;=Dados!$E$3,C1001,C1001- INDIRECT(ADDRESS(IF(A1001&lt;=Dados!$E$3,1,A1001-Dados!$E$3)+1,3)))</f>
        <v>1169</v>
      </c>
      <c r="F1001" s="33">
        <f>Dados!$E$2-E1001</f>
        <v>616955</v>
      </c>
      <c r="G1001" s="34">
        <f>iferror(D1002*Dados!$E$3*Dados!$E$2/(E1001*F1001),"Sem infectados!")</f>
        <v>0</v>
      </c>
      <c r="H1001" s="32">
        <f>if(A1000&lt;=Dados!$E$3,H1000+Dados!$E$6*H1000*(Dados!$E$2-H1000)/(Dados!$E$3*Dados!$E$2),H1000+Dados!$E$6*(H1000-INDIRECT(ADDRESS(IF(A1000&lt;=Dados!$E$3,1,A1000-Dados!$E$3)+1,8)))*(Dados!$E$2-H1000)/(Dados!$E$3*Dados!$E$2))</f>
        <v>139521.9472</v>
      </c>
      <c r="I1001" s="35">
        <f t="shared" si="1"/>
        <v>69373121.33</v>
      </c>
      <c r="J1001" s="36">
        <f t="shared" si="2"/>
        <v>3491650563</v>
      </c>
      <c r="K1001" s="16">
        <f t="shared" si="5"/>
        <v>2.202840635</v>
      </c>
    </row>
    <row r="1002">
      <c r="A1002" s="18">
        <v>1001.0</v>
      </c>
      <c r="B1002" s="30">
        <f>Dados!A1003</f>
        <v>44918</v>
      </c>
      <c r="C1002" s="9">
        <f>Dados!B1003</f>
        <v>147851</v>
      </c>
      <c r="D1002" s="31">
        <f t="shared" si="6"/>
        <v>0</v>
      </c>
      <c r="E1002" s="32">
        <f>if(A1002&lt;=Dados!$E$3,C1002,C1002- INDIRECT(ADDRESS(IF(A1002&lt;=Dados!$E$3,1,A1002-Dados!$E$3)+1,3)))</f>
        <v>1169</v>
      </c>
      <c r="F1002" s="33">
        <f>Dados!$E$2-E1002</f>
        <v>616955</v>
      </c>
      <c r="G1002" s="34">
        <f>iferror(D1003*Dados!$E$3*Dados!$E$2/(E1002*F1002),"Sem infectados!")</f>
        <v>0</v>
      </c>
      <c r="H1002" s="32">
        <f>if(A1001&lt;=Dados!$E$3,H1001+Dados!$E$6*H1001*(Dados!$E$2-H1001)/(Dados!$E$3*Dados!$E$2),H1001+Dados!$E$6*(H1001-INDIRECT(ADDRESS(IF(A1001&lt;=Dados!$E$3,1,A1001-Dados!$E$3)+1,8)))*(Dados!$E$2-H1001)/(Dados!$E$3*Dados!$E$2))</f>
        <v>139522.1047</v>
      </c>
      <c r="I1002" s="35">
        <f t="shared" si="1"/>
        <v>69370496.61</v>
      </c>
      <c r="J1002" s="36">
        <f t="shared" si="2"/>
        <v>3491650563</v>
      </c>
      <c r="K1002" s="16">
        <f t="shared" si="5"/>
        <v>2.202840635</v>
      </c>
    </row>
    <row r="1003">
      <c r="A1003" s="18">
        <v>1002.0</v>
      </c>
      <c r="B1003" s="30">
        <f>Dados!A1004</f>
        <v>44919</v>
      </c>
      <c r="C1003" s="9">
        <f>Dados!B1004</f>
        <v>147851</v>
      </c>
      <c r="D1003" s="31">
        <f t="shared" si="6"/>
        <v>0</v>
      </c>
      <c r="E1003" s="32">
        <f>if(A1003&lt;=Dados!$E$3,C1003,C1003- INDIRECT(ADDRESS(IF(A1003&lt;=Dados!$E$3,1,A1003-Dados!$E$3)+1,3)))</f>
        <v>1169</v>
      </c>
      <c r="F1003" s="33">
        <f>Dados!$E$2-E1003</f>
        <v>616955</v>
      </c>
      <c r="G1003" s="34">
        <f>iferror(D1004*Dados!$E$3*Dados!$E$2/(E1003*F1003),"Sem infectados!")</f>
        <v>0</v>
      </c>
      <c r="H1003" s="32">
        <f>if(A1002&lt;=Dados!$E$3,H1002+Dados!$E$6*H1002*(Dados!$E$2-H1002)/(Dados!$E$3*Dados!$E$2),H1002+Dados!$E$6*(H1002-INDIRECT(ADDRESS(IF(A1002&lt;=Dados!$E$3,1,A1002-Dados!$E$3)+1,8)))*(Dados!$E$2-H1002)/(Dados!$E$3*Dados!$E$2))</f>
        <v>139522.2596</v>
      </c>
      <c r="I1003" s="35">
        <f t="shared" si="1"/>
        <v>69367916.58</v>
      </c>
      <c r="J1003" s="36">
        <f t="shared" si="2"/>
        <v>3491650563</v>
      </c>
      <c r="K1003" s="16">
        <f t="shared" si="5"/>
        <v>2.104404527</v>
      </c>
    </row>
    <row r="1004">
      <c r="A1004" s="18">
        <v>1003.0</v>
      </c>
      <c r="B1004" s="30">
        <f>Dados!A1005</f>
        <v>44920</v>
      </c>
      <c r="C1004" s="9">
        <f>Dados!B1005</f>
        <v>147851</v>
      </c>
      <c r="D1004" s="31">
        <f t="shared" si="6"/>
        <v>0</v>
      </c>
      <c r="E1004" s="32">
        <f>if(A1004&lt;=Dados!$E$3,C1004,C1004- INDIRECT(ADDRESS(IF(A1004&lt;=Dados!$E$3,1,A1004-Dados!$E$3)+1,3)))</f>
        <v>1169</v>
      </c>
      <c r="F1004" s="33">
        <f>Dados!$E$2-E1004</f>
        <v>616955</v>
      </c>
      <c r="G1004" s="34">
        <f>iferror(D1005*Dados!$E$3*Dados!$E$2/(E1004*F1004),"Sem infectados!")</f>
        <v>1.42785006</v>
      </c>
      <c r="H1004" s="32">
        <f>if(A1003&lt;=Dados!$E$3,H1003+Dados!$E$6*H1003*(Dados!$E$2-H1003)/(Dados!$E$3*Dados!$E$2),H1003+Dados!$E$6*(H1003-INDIRECT(ADDRESS(IF(A1003&lt;=Dados!$E$3,1,A1003-Dados!$E$3)+1,8)))*(Dados!$E$2-H1003)/(Dados!$E$3*Dados!$E$2))</f>
        <v>139522.4119</v>
      </c>
      <c r="I1004" s="35">
        <f t="shared" si="1"/>
        <v>69365380.48</v>
      </c>
      <c r="J1004" s="36">
        <f t="shared" si="2"/>
        <v>3491650563</v>
      </c>
      <c r="K1004" s="16">
        <f t="shared" si="5"/>
        <v>2.151999529</v>
      </c>
    </row>
    <row r="1005">
      <c r="A1005" s="18">
        <v>1004.0</v>
      </c>
      <c r="B1005" s="30">
        <f>Dados!A1006</f>
        <v>44921</v>
      </c>
      <c r="C1005" s="9">
        <f>Dados!B1006</f>
        <v>147970</v>
      </c>
      <c r="D1005" s="31">
        <f t="shared" si="6"/>
        <v>119</v>
      </c>
      <c r="E1005" s="32">
        <f>if(A1005&lt;=Dados!$E$3,C1005,C1005- INDIRECT(ADDRESS(IF(A1005&lt;=Dados!$E$3,1,A1005-Dados!$E$3)+1,3)))</f>
        <v>763</v>
      </c>
      <c r="F1005" s="33">
        <f>Dados!$E$2-E1005</f>
        <v>617361</v>
      </c>
      <c r="G1005" s="34">
        <f>iferror(D1006*Dados!$E$3*Dados!$E$2/(E1005*F1005),"Sem infectados!")</f>
        <v>1.139020663</v>
      </c>
      <c r="H1005" s="32">
        <f>if(A1004&lt;=Dados!$E$3,H1004+Dados!$E$6*H1004*(Dados!$E$2-H1004)/(Dados!$E$3*Dados!$E$2),H1004+Dados!$E$6*(H1004-INDIRECT(ADDRESS(IF(A1004&lt;=Dados!$E$3,1,A1004-Dados!$E$3)+1,8)))*(Dados!$E$2-H1004)/(Dados!$E$3*Dados!$E$2))</f>
        <v>139522.5615</v>
      </c>
      <c r="I1005" s="35">
        <f t="shared" si="1"/>
        <v>71359216.92</v>
      </c>
      <c r="J1005" s="36">
        <f t="shared" si="2"/>
        <v>3505728189</v>
      </c>
      <c r="K1005" s="16">
        <f t="shared" si="5"/>
        <v>2.189966885</v>
      </c>
    </row>
    <row r="1006">
      <c r="A1006" s="18">
        <v>1005.0</v>
      </c>
      <c r="B1006" s="30">
        <f>Dados!A1007</f>
        <v>44922</v>
      </c>
      <c r="C1006" s="9">
        <f>Dados!B1007</f>
        <v>148032</v>
      </c>
      <c r="D1006" s="31">
        <f t="shared" si="6"/>
        <v>62</v>
      </c>
      <c r="E1006" s="32">
        <f>if(A1006&lt;=Dados!$E$3,C1006,C1006- INDIRECT(ADDRESS(IF(A1006&lt;=Dados!$E$3,1,A1006-Dados!$E$3)+1,3)))</f>
        <v>776</v>
      </c>
      <c r="F1006" s="33">
        <f>Dados!$E$2-E1006</f>
        <v>617348</v>
      </c>
      <c r="G1006" s="34">
        <f>iferror(D1007*Dados!$E$3*Dados!$E$2/(E1006*F1006),"Sem infectados!")</f>
        <v>4.443723031</v>
      </c>
      <c r="H1006" s="32">
        <f>if(A1005&lt;=Dados!$E$3,H1005+Dados!$E$6*H1005*(Dados!$E$2-H1005)/(Dados!$E$3*Dados!$E$2),H1005+Dados!$E$6*(H1005-INDIRECT(ADDRESS(IF(A1005&lt;=Dados!$E$3,1,A1005-Dados!$E$3)+1,8)))*(Dados!$E$2-H1005)/(Dados!$E$3*Dados!$E$2))</f>
        <v>139522.7086</v>
      </c>
      <c r="I1006" s="35">
        <f t="shared" si="1"/>
        <v>72408039.57</v>
      </c>
      <c r="J1006" s="36">
        <f t="shared" si="2"/>
        <v>3513073973</v>
      </c>
      <c r="K1006" s="16">
        <f t="shared" si="5"/>
        <v>2.338090986</v>
      </c>
    </row>
    <row r="1007">
      <c r="A1007" s="18">
        <v>1006.0</v>
      </c>
      <c r="B1007" s="30">
        <f>Dados!A1008</f>
        <v>44923</v>
      </c>
      <c r="C1007" s="9">
        <f>Dados!B1008</f>
        <v>148278</v>
      </c>
      <c r="D1007" s="31">
        <f t="shared" si="6"/>
        <v>246</v>
      </c>
      <c r="E1007" s="32">
        <f>if(A1007&lt;=Dados!$E$3,C1007,C1007- INDIRECT(ADDRESS(IF(A1007&lt;=Dados!$E$3,1,A1007-Dados!$E$3)+1,3)))</f>
        <v>915</v>
      </c>
      <c r="F1007" s="33">
        <f>Dados!$E$2-E1007</f>
        <v>617209</v>
      </c>
      <c r="G1007" s="34">
        <f>iferror(D1008*Dados!$E$3*Dados!$E$2/(E1007*F1007),"Sem infectados!")</f>
        <v>0</v>
      </c>
      <c r="H1007" s="32">
        <f>if(A1006&lt;=Dados!$E$3,H1006+Dados!$E$6*H1006*(Dados!$E$2-H1006)/(Dados!$E$3*Dados!$E$2),H1006+Dados!$E$6*(H1006-INDIRECT(ADDRESS(IF(A1006&lt;=Dados!$E$3,1,A1006-Dados!$E$3)+1,8)))*(Dados!$E$2-H1006)/(Dados!$E$3*Dados!$E$2))</f>
        <v>139522.8532</v>
      </c>
      <c r="I1007" s="35">
        <f t="shared" si="1"/>
        <v>76652594.67</v>
      </c>
      <c r="J1007" s="36">
        <f t="shared" si="2"/>
        <v>3542295914</v>
      </c>
      <c r="K1007" s="16">
        <f t="shared" si="5"/>
        <v>2.338090986</v>
      </c>
    </row>
    <row r="1008">
      <c r="A1008" s="18">
        <v>1007.0</v>
      </c>
      <c r="B1008" s="30">
        <f>Dados!A1009</f>
        <v>44924</v>
      </c>
      <c r="C1008" s="9">
        <f>Dados!B1009</f>
        <v>148278</v>
      </c>
      <c r="D1008" s="31">
        <f t="shared" si="6"/>
        <v>0</v>
      </c>
      <c r="E1008" s="32">
        <f>if(A1008&lt;=Dados!$E$3,C1008,C1008- INDIRECT(ADDRESS(IF(A1008&lt;=Dados!$E$3,1,A1008-Dados!$E$3)+1,3)))</f>
        <v>830</v>
      </c>
      <c r="F1008" s="33">
        <f>Dados!$E$2-E1008</f>
        <v>617294</v>
      </c>
      <c r="G1008" s="34">
        <f>iferror(D1009*Dados!$E$3*Dados!$E$2/(E1008*F1008),"Sem infectados!")</f>
        <v>0</v>
      </c>
      <c r="H1008" s="32">
        <f>if(A1007&lt;=Dados!$E$3,H1007+Dados!$E$6*H1007*(Dados!$E$2-H1007)/(Dados!$E$3*Dados!$E$2),H1007+Dados!$E$6*(H1007-INDIRECT(ADDRESS(IF(A1007&lt;=Dados!$E$3,1,A1007-Dados!$E$3)+1,8)))*(Dados!$E$2-H1007)/(Dados!$E$3*Dados!$E$2))</f>
        <v>139522.9954</v>
      </c>
      <c r="I1008" s="35">
        <f t="shared" si="1"/>
        <v>76650105.54</v>
      </c>
      <c r="J1008" s="36">
        <f t="shared" si="2"/>
        <v>3542295914</v>
      </c>
      <c r="K1008" s="16">
        <f t="shared" si="5"/>
        <v>1.769348511</v>
      </c>
    </row>
    <row r="1009">
      <c r="A1009" s="18">
        <v>1008.0</v>
      </c>
      <c r="B1009" s="30">
        <f>Dados!A1010</f>
        <v>44925</v>
      </c>
      <c r="C1009" s="9">
        <f>Dados!B1010</f>
        <v>148278</v>
      </c>
      <c r="D1009" s="31">
        <f t="shared" si="6"/>
        <v>0</v>
      </c>
      <c r="E1009" s="32">
        <f>if(A1009&lt;=Dados!$E$3,C1009,C1009- INDIRECT(ADDRESS(IF(A1009&lt;=Dados!$E$3,1,A1009-Dados!$E$3)+1,3)))</f>
        <v>830</v>
      </c>
      <c r="F1009" s="33">
        <f>Dados!$E$2-E1009</f>
        <v>617294</v>
      </c>
      <c r="G1009" s="34">
        <f>iferror(D1010*Dados!$E$3*Dados!$E$2/(E1009*F1009),"Sem infectados!")</f>
        <v>0</v>
      </c>
      <c r="H1009" s="32">
        <f>if(A1008&lt;=Dados!$E$3,H1008+Dados!$E$6*H1008*(Dados!$E$2-H1008)/(Dados!$E$3*Dados!$E$2),H1008+Dados!$E$6*(H1008-INDIRECT(ADDRESS(IF(A1008&lt;=Dados!$E$3,1,A1008-Dados!$E$3)+1,8)))*(Dados!$E$2-H1008)/(Dados!$E$3*Dados!$E$2))</f>
        <v>139523.1351</v>
      </c>
      <c r="I1009" s="35">
        <f t="shared" si="1"/>
        <v>76647658.78</v>
      </c>
      <c r="J1009" s="36">
        <f t="shared" si="2"/>
        <v>3542295914</v>
      </c>
      <c r="K1009" s="16">
        <f t="shared" si="5"/>
        <v>1.769348511</v>
      </c>
    </row>
    <row r="1010">
      <c r="A1010" s="18">
        <v>1009.0</v>
      </c>
      <c r="B1010" s="30">
        <f>Dados!A1011</f>
        <v>44926</v>
      </c>
      <c r="C1010" s="9">
        <f>Dados!B1011</f>
        <v>148278</v>
      </c>
      <c r="D1010" s="31">
        <f t="shared" si="6"/>
        <v>0</v>
      </c>
      <c r="E1010" s="32">
        <f>if(A1010&lt;=Dados!$E$3,C1010,C1010- INDIRECT(ADDRESS(IF(A1010&lt;=Dados!$E$3,1,A1010-Dados!$E$3)+1,3)))</f>
        <v>830</v>
      </c>
      <c r="F1010" s="33">
        <f>Dados!$E$2-E1010</f>
        <v>617294</v>
      </c>
      <c r="G1010" s="34">
        <f>iferror(D1011*Dados!$E$3*Dados!$E$2/(E1010*F1010),"Sem infectados!")</f>
        <v>0</v>
      </c>
      <c r="H1010" s="32">
        <f>if(A1009&lt;=Dados!$E$3,H1009+Dados!$E$6*H1009*(Dados!$E$2-H1009)/(Dados!$E$3*Dados!$E$2),H1009+Dados!$E$6*(H1009-INDIRECT(ADDRESS(IF(A1009&lt;=Dados!$E$3,1,A1009-Dados!$E$3)+1,8)))*(Dados!$E$2-H1009)/(Dados!$E$3*Dados!$E$2))</f>
        <v>139523.2725</v>
      </c>
      <c r="I1010" s="35">
        <f t="shared" si="1"/>
        <v>76645253.68</v>
      </c>
      <c r="J1010" s="36">
        <f t="shared" si="2"/>
        <v>3542295914</v>
      </c>
      <c r="K1010" s="16">
        <f t="shared" si="5"/>
        <v>1.769348511</v>
      </c>
    </row>
    <row r="1011">
      <c r="A1011" s="18">
        <v>1010.0</v>
      </c>
      <c r="B1011" s="30">
        <f>Dados!A1012</f>
        <v>44927</v>
      </c>
      <c r="C1011" s="9">
        <f>Dados!B1012</f>
        <v>148278</v>
      </c>
      <c r="D1011" s="31">
        <f t="shared" si="6"/>
        <v>0</v>
      </c>
      <c r="E1011" s="32">
        <f>if(A1011&lt;=Dados!$E$3,C1011,C1011- INDIRECT(ADDRESS(IF(A1011&lt;=Dados!$E$3,1,A1011-Dados!$E$3)+1,3)))</f>
        <v>830</v>
      </c>
      <c r="F1011" s="33">
        <f>Dados!$E$2-E1011</f>
        <v>617294</v>
      </c>
      <c r="G1011" s="34">
        <f>iferror(D1012*Dados!$E$3*Dados!$E$2/(E1011*F1011),"Sem infectados!")</f>
        <v>2.263280034</v>
      </c>
      <c r="H1011" s="32">
        <f>if(A1010&lt;=Dados!$E$3,H1010+Dados!$E$6*H1010*(Dados!$E$2-H1010)/(Dados!$E$3*Dados!$E$2),H1010+Dados!$E$6*(H1010-INDIRECT(ADDRESS(IF(A1010&lt;=Dados!$E$3,1,A1010-Dados!$E$3)+1,8)))*(Dados!$E$2-H1010)/(Dados!$E$3*Dados!$E$2))</f>
        <v>139523.4075</v>
      </c>
      <c r="I1011" s="35">
        <f t="shared" si="1"/>
        <v>76642889.52</v>
      </c>
      <c r="J1011" s="36">
        <f t="shared" si="2"/>
        <v>3542295914</v>
      </c>
      <c r="K1011" s="16">
        <f t="shared" si="5"/>
        <v>1.844791179</v>
      </c>
    </row>
    <row r="1012">
      <c r="A1012" s="18">
        <v>1011.0</v>
      </c>
      <c r="B1012" s="30">
        <f>Dados!A1013</f>
        <v>44928</v>
      </c>
      <c r="C1012" s="9">
        <f>Dados!B1013</f>
        <v>148412</v>
      </c>
      <c r="D1012" s="31">
        <f t="shared" si="6"/>
        <v>134</v>
      </c>
      <c r="E1012" s="32">
        <f>if(A1012&lt;=Dados!$E$3,C1012,C1012- INDIRECT(ADDRESS(IF(A1012&lt;=Dados!$E$3,1,A1012-Dados!$E$3)+1,3)))</f>
        <v>666</v>
      </c>
      <c r="F1012" s="33">
        <f>Dados!$E$2-E1012</f>
        <v>617458</v>
      </c>
      <c r="G1012" s="34">
        <f>iferror(D1013*Dados!$E$3*Dados!$E$2/(E1012*F1012),"Sem infectados!")</f>
        <v>2.041238379</v>
      </c>
      <c r="H1012" s="32">
        <f>if(A1011&lt;=Dados!$E$3,H1011+Dados!$E$6*H1011*(Dados!$E$2-H1011)/(Dados!$E$3*Dados!$E$2),H1011+Dados!$E$6*(H1011-INDIRECT(ADDRESS(IF(A1011&lt;=Dados!$E$3,1,A1011-Dados!$E$3)+1,8)))*(Dados!$E$2-H1011)/(Dados!$E$3*Dados!$E$2))</f>
        <v>139523.5402</v>
      </c>
      <c r="I1012" s="35">
        <f t="shared" si="1"/>
        <v>79004716.82</v>
      </c>
      <c r="J1012" s="36">
        <f t="shared" si="2"/>
        <v>3558264477</v>
      </c>
      <c r="K1012" s="16">
        <f t="shared" si="5"/>
        <v>1.912832458</v>
      </c>
    </row>
    <row r="1013">
      <c r="A1013" s="18">
        <v>1012.0</v>
      </c>
      <c r="B1013" s="30">
        <f>Dados!A1014</f>
        <v>44929</v>
      </c>
      <c r="C1013" s="9">
        <f>Dados!B1014</f>
        <v>148509</v>
      </c>
      <c r="D1013" s="31">
        <f t="shared" si="6"/>
        <v>97</v>
      </c>
      <c r="E1013" s="32">
        <f>if(A1013&lt;=Dados!$E$3,C1013,C1013- INDIRECT(ADDRESS(IF(A1013&lt;=Dados!$E$3,1,A1013-Dados!$E$3)+1,3)))</f>
        <v>712</v>
      </c>
      <c r="F1013" s="33">
        <f>Dados!$E$2-E1013</f>
        <v>617412</v>
      </c>
      <c r="G1013" s="34">
        <f>iferror(D1014*Dados!$E$3*Dados!$E$2/(E1013*F1013),"Sem infectados!")</f>
        <v>2.834725917</v>
      </c>
      <c r="H1013" s="32">
        <f>if(A1012&lt;=Dados!$E$3,H1012+Dados!$E$6*H1012*(Dados!$E$2-H1012)/(Dados!$E$3*Dados!$E$2),H1012+Dados!$E$6*(H1012-INDIRECT(ADDRESS(IF(A1012&lt;=Dados!$E$3,1,A1012-Dados!$E$3)+1,8)))*(Dados!$E$2-H1012)/(Dados!$E$3*Dados!$E$2))</f>
        <v>139523.6707</v>
      </c>
      <c r="I1013" s="35">
        <f t="shared" si="1"/>
        <v>80736142.39</v>
      </c>
      <c r="J1013" s="36">
        <f t="shared" si="2"/>
        <v>3569846217</v>
      </c>
      <c r="K1013" s="16">
        <f t="shared" si="5"/>
        <v>2.007323322</v>
      </c>
    </row>
    <row r="1014">
      <c r="A1014" s="18">
        <v>1013.0</v>
      </c>
      <c r="B1014" s="30">
        <f>Dados!A1015</f>
        <v>44930</v>
      </c>
      <c r="C1014" s="9">
        <f>Dados!B1015</f>
        <v>148653</v>
      </c>
      <c r="D1014" s="31">
        <f t="shared" si="6"/>
        <v>144</v>
      </c>
      <c r="E1014" s="32">
        <f>if(A1014&lt;=Dados!$E$3,C1014,C1014- INDIRECT(ADDRESS(IF(A1014&lt;=Dados!$E$3,1,A1014-Dados!$E$3)+1,3)))</f>
        <v>816</v>
      </c>
      <c r="F1014" s="33">
        <f>Dados!$E$2-E1014</f>
        <v>617308</v>
      </c>
      <c r="G1014" s="34">
        <f>iferror(D1015*Dados!$E$3*Dados!$E$2/(E1014*F1014),"Sem infectados!")</f>
        <v>2.198981358</v>
      </c>
      <c r="H1014" s="32">
        <f>if(A1013&lt;=Dados!$E$3,H1013+Dados!$E$6*H1013*(Dados!$E$2-H1013)/(Dados!$E$3*Dados!$E$2),H1013+Dados!$E$6*(H1013-INDIRECT(ADDRESS(IF(A1013&lt;=Dados!$E$3,1,A1013-Dados!$E$3)+1,8)))*(Dados!$E$2-H1013)/(Dados!$E$3*Dados!$E$2))</f>
        <v>139523.799</v>
      </c>
      <c r="I1014" s="35">
        <f t="shared" si="1"/>
        <v>83342311.58</v>
      </c>
      <c r="J1014" s="36">
        <f t="shared" si="2"/>
        <v>3587074432</v>
      </c>
      <c r="K1014" s="16">
        <f t="shared" si="5"/>
        <v>2.080622701</v>
      </c>
    </row>
    <row r="1015">
      <c r="A1015" s="18">
        <v>1014.0</v>
      </c>
      <c r="B1015" s="30">
        <f>Dados!A1016</f>
        <v>44931</v>
      </c>
      <c r="C1015" s="9">
        <f>Dados!B1016</f>
        <v>148781</v>
      </c>
      <c r="D1015" s="31">
        <f t="shared" si="6"/>
        <v>128</v>
      </c>
      <c r="E1015" s="32">
        <f>if(A1015&lt;=Dados!$E$3,C1015,C1015- INDIRECT(ADDRESS(IF(A1015&lt;=Dados!$E$3,1,A1015-Dados!$E$3)+1,3)))</f>
        <v>930</v>
      </c>
      <c r="F1015" s="33">
        <f>Dados!$E$2-E1015</f>
        <v>617194</v>
      </c>
      <c r="G1015" s="34">
        <f>iferror(D1016*Dados!$E$3*Dados!$E$2/(E1015*F1015),"Sem infectados!")</f>
        <v>1.311650867</v>
      </c>
      <c r="H1015" s="32">
        <f>if(A1014&lt;=Dados!$E$3,H1014+Dados!$E$6*H1014*(Dados!$E$2-H1014)/(Dados!$E$3*Dados!$E$2),H1014+Dados!$E$6*(H1014-INDIRECT(ADDRESS(IF(A1014&lt;=Dados!$E$3,1,A1014-Dados!$E$3)+1,8)))*(Dados!$E$2-H1014)/(Dados!$E$3*Dados!$E$2))</f>
        <v>139523.925</v>
      </c>
      <c r="I1015" s="35">
        <f t="shared" si="1"/>
        <v>85693436.99</v>
      </c>
      <c r="J1015" s="36">
        <f t="shared" si="2"/>
        <v>3602423217</v>
      </c>
      <c r="K1015" s="16">
        <f t="shared" si="5"/>
        <v>2.124344396</v>
      </c>
    </row>
    <row r="1016">
      <c r="A1016" s="18">
        <v>1015.0</v>
      </c>
      <c r="B1016" s="30">
        <f>Dados!A1017</f>
        <v>44932</v>
      </c>
      <c r="C1016" s="9">
        <f>Dados!B1017</f>
        <v>148868</v>
      </c>
      <c r="D1016" s="31">
        <f t="shared" si="6"/>
        <v>87</v>
      </c>
      <c r="E1016" s="32">
        <f>if(A1016&lt;=Dados!$E$3,C1016,C1016- INDIRECT(ADDRESS(IF(A1016&lt;=Dados!$E$3,1,A1016-Dados!$E$3)+1,3)))</f>
        <v>1017</v>
      </c>
      <c r="F1016" s="33">
        <f>Dados!$E$2-E1016</f>
        <v>617107</v>
      </c>
      <c r="G1016" s="34">
        <f>iferror(D1017*Dados!$E$3*Dados!$E$2/(E1016*F1016),"Sem infectados!")</f>
        <v>0</v>
      </c>
      <c r="H1016" s="32">
        <f>if(A1015&lt;=Dados!$E$3,H1015+Dados!$E$6*H1015*(Dados!$E$2-H1015)/(Dados!$E$3*Dados!$E$2),H1015+Dados!$E$6*(H1015-INDIRECT(ADDRESS(IF(A1015&lt;=Dados!$E$3,1,A1015-Dados!$E$3)+1,8)))*(Dados!$E$2-H1015)/(Dados!$E$3*Dados!$E$2))</f>
        <v>139524.049</v>
      </c>
      <c r="I1016" s="35">
        <f t="shared" si="1"/>
        <v>87309421.15</v>
      </c>
      <c r="J1016" s="36">
        <f t="shared" si="2"/>
        <v>3612874299</v>
      </c>
      <c r="K1016" s="16">
        <f t="shared" si="5"/>
        <v>2.124344396</v>
      </c>
    </row>
    <row r="1017">
      <c r="A1017" s="18">
        <v>1016.0</v>
      </c>
      <c r="B1017" s="30">
        <f>Dados!A1018</f>
        <v>44933</v>
      </c>
      <c r="C1017" s="9">
        <f>Dados!B1018</f>
        <v>148868</v>
      </c>
      <c r="D1017" s="31">
        <f t="shared" si="6"/>
        <v>0</v>
      </c>
      <c r="E1017" s="32">
        <f>if(A1017&lt;=Dados!$E$3,C1017,C1017- INDIRECT(ADDRESS(IF(A1017&lt;=Dados!$E$3,1,A1017-Dados!$E$3)+1,3)))</f>
        <v>1017</v>
      </c>
      <c r="F1017" s="33">
        <f>Dados!$E$2-E1017</f>
        <v>617107</v>
      </c>
      <c r="G1017" s="34">
        <f>iferror(D1018*Dados!$E$3*Dados!$E$2/(E1017*F1017),"Sem infectados!")</f>
        <v>0</v>
      </c>
      <c r="H1017" s="32">
        <f>if(A1016&lt;=Dados!$E$3,H1016+Dados!$E$6*H1016*(Dados!$E$2-H1016)/(Dados!$E$3*Dados!$E$2),H1016+Dados!$E$6*(H1016-INDIRECT(ADDRESS(IF(A1016&lt;=Dados!$E$3,1,A1016-Dados!$E$3)+1,8)))*(Dados!$E$2-H1016)/(Dados!$E$3*Dados!$E$2))</f>
        <v>139524.1708</v>
      </c>
      <c r="I1017" s="35">
        <f t="shared" si="1"/>
        <v>87307144.68</v>
      </c>
      <c r="J1017" s="36">
        <f t="shared" si="2"/>
        <v>3612874299</v>
      </c>
      <c r="K1017" s="16">
        <f t="shared" si="5"/>
        <v>2.124344396</v>
      </c>
    </row>
    <row r="1018">
      <c r="A1018" s="18">
        <v>1017.0</v>
      </c>
      <c r="B1018" s="30">
        <f>Dados!A1019</f>
        <v>44934</v>
      </c>
      <c r="C1018" s="9">
        <f>Dados!B1019</f>
        <v>148868</v>
      </c>
      <c r="D1018" s="31">
        <f t="shared" si="6"/>
        <v>0</v>
      </c>
      <c r="E1018" s="32">
        <f>if(A1018&lt;=Dados!$E$3,C1018,C1018- INDIRECT(ADDRESS(IF(A1018&lt;=Dados!$E$3,1,A1018-Dados!$E$3)+1,3)))</f>
        <v>1017</v>
      </c>
      <c r="F1018" s="33">
        <f>Dados!$E$2-E1018</f>
        <v>617107</v>
      </c>
      <c r="G1018" s="34">
        <f>iferror(D1019*Dados!$E$3*Dados!$E$2/(E1018*F1018),"Sem infectados!")</f>
        <v>0</v>
      </c>
      <c r="H1018" s="32">
        <f>if(A1017&lt;=Dados!$E$3,H1017+Dados!$E$6*H1017*(Dados!$E$2-H1017)/(Dados!$E$3*Dados!$E$2),H1017+Dados!$E$6*(H1017-INDIRECT(ADDRESS(IF(A1017&lt;=Dados!$E$3,1,A1017-Dados!$E$3)+1,8)))*(Dados!$E$2-H1017)/(Dados!$E$3*Dados!$E$2))</f>
        <v>139524.2905</v>
      </c>
      <c r="I1018" s="35">
        <f t="shared" si="1"/>
        <v>87304906.97</v>
      </c>
      <c r="J1018" s="36">
        <f t="shared" si="2"/>
        <v>3612874299</v>
      </c>
      <c r="K1018" s="16">
        <f t="shared" si="5"/>
        <v>2.124344396</v>
      </c>
    </row>
    <row r="1019">
      <c r="A1019" s="18">
        <v>1018.0</v>
      </c>
      <c r="B1019" s="30">
        <f>Dados!A1020</f>
        <v>44935</v>
      </c>
      <c r="C1019" s="9">
        <f>Dados!B1020</f>
        <v>148868</v>
      </c>
      <c r="D1019" s="31">
        <f t="shared" si="6"/>
        <v>0</v>
      </c>
      <c r="E1019" s="32">
        <f>if(A1019&lt;=Dados!$E$3,C1019,C1019- INDIRECT(ADDRESS(IF(A1019&lt;=Dados!$E$3,1,A1019-Dados!$E$3)+1,3)))</f>
        <v>898</v>
      </c>
      <c r="F1019" s="33">
        <f>Dados!$E$2-E1019</f>
        <v>617226</v>
      </c>
      <c r="G1019" s="34">
        <f>iferror(D1020*Dados!$E$3*Dados!$E$2/(E1019*F1019),"Sem infectados!")</f>
        <v>0</v>
      </c>
      <c r="H1019" s="32">
        <f>if(A1018&lt;=Dados!$E$3,H1018+Dados!$E$6*H1018*(Dados!$E$2-H1018)/(Dados!$E$3*Dados!$E$2),H1018+Dados!$E$6*(H1018-INDIRECT(ADDRESS(IF(A1018&lt;=Dados!$E$3,1,A1018-Dados!$E$3)+1,8)))*(Dados!$E$2-H1018)/(Dados!$E$3*Dados!$E$2))</f>
        <v>139524.4082</v>
      </c>
      <c r="I1019" s="35">
        <f t="shared" si="1"/>
        <v>87302707.34</v>
      </c>
      <c r="J1019" s="36">
        <f t="shared" si="2"/>
        <v>3612874299</v>
      </c>
      <c r="K1019" s="16">
        <f t="shared" si="5"/>
        <v>2.124344396</v>
      </c>
    </row>
    <row r="1020">
      <c r="A1020" s="18">
        <v>1019.0</v>
      </c>
      <c r="B1020" s="30">
        <f>Dados!A1021</f>
        <v>44936</v>
      </c>
      <c r="C1020" s="9">
        <f>Dados!B1021</f>
        <v>148868</v>
      </c>
      <c r="D1020" s="31">
        <f t="shared" si="6"/>
        <v>0</v>
      </c>
      <c r="E1020" s="32">
        <f>if(A1020&lt;=Dados!$E$3,C1020,C1020- INDIRECT(ADDRESS(IF(A1020&lt;=Dados!$E$3,1,A1020-Dados!$E$3)+1,3)))</f>
        <v>836</v>
      </c>
      <c r="F1020" s="33">
        <f>Dados!$E$2-E1020</f>
        <v>617288</v>
      </c>
      <c r="G1020" s="34">
        <f>iferror(D1021*Dados!$E$3*Dados!$E$2/(E1020*F1020),"Sem infectados!")</f>
        <v>8.92115659</v>
      </c>
      <c r="H1020" s="32">
        <f>if(A1019&lt;=Dados!$E$3,H1019+Dados!$E$6*H1019*(Dados!$E$2-H1019)/(Dados!$E$3*Dados!$E$2),H1019+Dados!$E$6*(H1019-INDIRECT(ADDRESS(IF(A1019&lt;=Dados!$E$3,1,A1019-Dados!$E$3)+1,8)))*(Dados!$E$2-H1019)/(Dados!$E$3*Dados!$E$2))</f>
        <v>139524.5239</v>
      </c>
      <c r="I1020" s="35">
        <f t="shared" si="1"/>
        <v>87300545.16</v>
      </c>
      <c r="J1020" s="36">
        <f t="shared" si="2"/>
        <v>3612874299</v>
      </c>
      <c r="K1020" s="16">
        <f t="shared" si="5"/>
        <v>1.265659409</v>
      </c>
    </row>
    <row r="1021">
      <c r="A1021" s="18">
        <v>1020.0</v>
      </c>
      <c r="B1021" s="30">
        <f>Dados!A1022</f>
        <v>44937</v>
      </c>
      <c r="C1021" s="9">
        <f>Dados!B1022</f>
        <v>149400</v>
      </c>
      <c r="D1021" s="31">
        <f t="shared" si="6"/>
        <v>532</v>
      </c>
      <c r="E1021" s="32">
        <f>if(A1021&lt;=Dados!$E$3,C1021,C1021- INDIRECT(ADDRESS(IF(A1021&lt;=Dados!$E$3,1,A1021-Dados!$E$3)+1,3)))</f>
        <v>1122</v>
      </c>
      <c r="F1021" s="33">
        <f>Dados!$E$2-E1021</f>
        <v>617002</v>
      </c>
      <c r="G1021" s="34">
        <f>iferror(D1022*Dados!$E$3*Dados!$E$2/(E1021*F1021),"Sem infectados!")</f>
        <v>1.400045777</v>
      </c>
      <c r="H1021" s="32">
        <f>if(A1020&lt;=Dados!$E$3,H1020+Dados!$E$6*H1020*(Dados!$E$2-H1020)/(Dados!$E$3*Dados!$E$2),H1020+Dados!$E$6*(H1020-INDIRECT(ADDRESS(IF(A1020&lt;=Dados!$E$3,1,A1020-Dados!$E$3)+1,8)))*(Dados!$E$2-H1020)/(Dados!$E$3*Dados!$E$2))</f>
        <v>139524.6377</v>
      </c>
      <c r="I1021" s="35">
        <f t="shared" si="1"/>
        <v>97522781.31</v>
      </c>
      <c r="J1021" s="36">
        <f t="shared" si="2"/>
        <v>3677111373</v>
      </c>
      <c r="K1021" s="16">
        <f t="shared" si="5"/>
        <v>1.281263879</v>
      </c>
    </row>
    <row r="1022">
      <c r="A1022" s="18">
        <v>1021.0</v>
      </c>
      <c r="B1022" s="30">
        <f>Dados!A1023</f>
        <v>44938</v>
      </c>
      <c r="C1022" s="9">
        <f>Dados!B1023</f>
        <v>149512</v>
      </c>
      <c r="D1022" s="31">
        <f t="shared" si="6"/>
        <v>112</v>
      </c>
      <c r="E1022" s="32">
        <f>if(A1022&lt;=Dados!$E$3,C1022,C1022- INDIRECT(ADDRESS(IF(A1022&lt;=Dados!$E$3,1,A1022-Dados!$E$3)+1,3)))</f>
        <v>1234</v>
      </c>
      <c r="F1022" s="33">
        <f>Dados!$E$2-E1022</f>
        <v>616890</v>
      </c>
      <c r="G1022" s="34">
        <f>iferror(D1023*Dados!$E$3*Dados!$E$2/(E1022*F1022),"Sem infectados!")</f>
        <v>0.4433486181</v>
      </c>
      <c r="H1022" s="32">
        <f>if(A1021&lt;=Dados!$E$3,H1021+Dados!$E$6*H1021*(Dados!$E$2-H1021)/(Dados!$E$3*Dados!$E$2),H1021+Dados!$E$6*(H1021-INDIRECT(ADDRESS(IF(A1021&lt;=Dados!$E$3,1,A1021-Dados!$E$3)+1,8)))*(Dados!$E$2-H1021)/(Dados!$E$3*Dados!$E$2))</f>
        <v>139524.7495</v>
      </c>
      <c r="I1022" s="35">
        <f t="shared" si="1"/>
        <v>99745173.27</v>
      </c>
      <c r="J1022" s="36">
        <f t="shared" si="2"/>
        <v>3690707096</v>
      </c>
      <c r="K1022" s="16">
        <f t="shared" si="5"/>
        <v>1.232432867</v>
      </c>
    </row>
    <row r="1023">
      <c r="A1023" s="18">
        <v>1022.0</v>
      </c>
      <c r="B1023" s="30">
        <f>Dados!A1024</f>
        <v>44939</v>
      </c>
      <c r="C1023" s="9">
        <f>Dados!B1024</f>
        <v>149551</v>
      </c>
      <c r="D1023" s="31">
        <f t="shared" si="6"/>
        <v>39</v>
      </c>
      <c r="E1023" s="32">
        <f>if(A1023&lt;=Dados!$E$3,C1023,C1023- INDIRECT(ADDRESS(IF(A1023&lt;=Dados!$E$3,1,A1023-Dados!$E$3)+1,3)))</f>
        <v>1273</v>
      </c>
      <c r="F1023" s="33">
        <f>Dados!$E$2-E1023</f>
        <v>616851</v>
      </c>
      <c r="G1023" s="34">
        <f>iferror(D1024*Dados!$E$3*Dados!$E$2/(E1023*F1023),"Sem infectados!")</f>
        <v>0</v>
      </c>
      <c r="H1023" s="32">
        <f>if(A1022&lt;=Dados!$E$3,H1022+Dados!$E$6*H1022*(Dados!$E$2-H1022)/(Dados!$E$3*Dados!$E$2),H1022+Dados!$E$6*(H1022-INDIRECT(ADDRESS(IF(A1022&lt;=Dados!$E$3,1,A1022-Dados!$E$3)+1,8)))*(Dados!$E$2-H1022)/(Dados!$E$3*Dados!$E$2))</f>
        <v>139524.8594</v>
      </c>
      <c r="I1023" s="35">
        <f t="shared" si="1"/>
        <v>100523496</v>
      </c>
      <c r="J1023" s="36">
        <f t="shared" si="2"/>
        <v>3695447209</v>
      </c>
      <c r="K1023" s="16">
        <f t="shared" si="5"/>
        <v>1.174120949</v>
      </c>
    </row>
    <row r="1024">
      <c r="A1024" s="18">
        <v>1023.0</v>
      </c>
      <c r="B1024" s="30">
        <f>Dados!A1025</f>
        <v>44940</v>
      </c>
      <c r="C1024" s="9">
        <f>Dados!B1025</f>
        <v>149551</v>
      </c>
      <c r="D1024" s="31">
        <f t="shared" si="6"/>
        <v>0</v>
      </c>
      <c r="E1024" s="32">
        <f>if(A1024&lt;=Dados!$E$3,C1024,C1024- INDIRECT(ADDRESS(IF(A1024&lt;=Dados!$E$3,1,A1024-Dados!$E$3)+1,3)))</f>
        <v>1273</v>
      </c>
      <c r="F1024" s="33">
        <f>Dados!$E$2-E1024</f>
        <v>616851</v>
      </c>
      <c r="G1024" s="34">
        <f>iferror(D1025*Dados!$E$3*Dados!$E$2/(E1024*F1024),"Sem infectados!")</f>
        <v>0</v>
      </c>
      <c r="H1024" s="32">
        <f>if(A1023&lt;=Dados!$E$3,H1023+Dados!$E$6*H1023*(Dados!$E$2-H1023)/(Dados!$E$3*Dados!$E$2),H1023+Dados!$E$6*(H1023-INDIRECT(ADDRESS(IF(A1023&lt;=Dados!$E$3,1,A1023-Dados!$E$3)+1,8)))*(Dados!$E$2-H1023)/(Dados!$E$3*Dados!$E$2))</f>
        <v>139524.9674</v>
      </c>
      <c r="I1024" s="35">
        <f t="shared" si="1"/>
        <v>100521329.8</v>
      </c>
      <c r="J1024" s="36">
        <f t="shared" si="2"/>
        <v>3695447209</v>
      </c>
      <c r="K1024" s="16">
        <f t="shared" si="5"/>
        <v>1.174120949</v>
      </c>
    </row>
    <row r="1025">
      <c r="A1025" s="18">
        <v>1024.0</v>
      </c>
      <c r="B1025" s="30">
        <f>Dados!A1026</f>
        <v>44941</v>
      </c>
      <c r="C1025" s="9">
        <f>Dados!B1026</f>
        <v>149551</v>
      </c>
      <c r="D1025" s="31">
        <f t="shared" si="6"/>
        <v>0</v>
      </c>
      <c r="E1025" s="32">
        <f>if(A1025&lt;=Dados!$E$3,C1025,C1025- INDIRECT(ADDRESS(IF(A1025&lt;=Dados!$E$3,1,A1025-Dados!$E$3)+1,3)))</f>
        <v>1273</v>
      </c>
      <c r="F1025" s="33">
        <f>Dados!$E$2-E1025</f>
        <v>616851</v>
      </c>
      <c r="G1025" s="34">
        <f>iferror(D1026*Dados!$E$3*Dados!$E$2/(E1025*F1025),"Sem infectados!")</f>
        <v>4.562420462</v>
      </c>
      <c r="H1025" s="32">
        <f>if(A1024&lt;=Dados!$E$3,H1024+Dados!$E$6*H1024*(Dados!$E$2-H1024)/(Dados!$E$3*Dados!$E$2),H1024+Dados!$E$6*(H1024-INDIRECT(ADDRESS(IF(A1024&lt;=Dados!$E$3,1,A1024-Dados!$E$3)+1,8)))*(Dados!$E$2-H1024)/(Dados!$E$3*Dados!$E$2))</f>
        <v>139525.0736</v>
      </c>
      <c r="I1025" s="35">
        <f t="shared" si="1"/>
        <v>100519200.4</v>
      </c>
      <c r="J1025" s="36">
        <f t="shared" si="2"/>
        <v>3695447209</v>
      </c>
      <c r="K1025" s="16">
        <f t="shared" si="5"/>
        <v>1.326201631</v>
      </c>
    </row>
    <row r="1026">
      <c r="A1026" s="18">
        <v>1025.0</v>
      </c>
      <c r="B1026" s="30">
        <f>Dados!A1027</f>
        <v>44942</v>
      </c>
      <c r="C1026" s="9">
        <f>Dados!B1027</f>
        <v>149965</v>
      </c>
      <c r="D1026" s="31">
        <f t="shared" si="6"/>
        <v>414</v>
      </c>
      <c r="E1026" s="32">
        <f>if(A1026&lt;=Dados!$E$3,C1026,C1026- INDIRECT(ADDRESS(IF(A1026&lt;=Dados!$E$3,1,A1026-Dados!$E$3)+1,3)))</f>
        <v>1553</v>
      </c>
      <c r="F1026" s="33">
        <f>Dados!$E$2-E1026</f>
        <v>616571</v>
      </c>
      <c r="G1026" s="34">
        <f>iferror(D1027*Dados!$E$3*Dados!$E$2/(E1026*F1026),"Sem infectados!")</f>
        <v>1.256214762</v>
      </c>
      <c r="H1026" s="32">
        <f>if(A1025&lt;=Dados!$E$3,H1025+Dados!$E$6*H1025*(Dados!$E$2-H1025)/(Dados!$E$3*Dados!$E$2),H1025+Dados!$E$6*(H1025-INDIRECT(ADDRESS(IF(A1025&lt;=Dados!$E$3,1,A1025-Dados!$E$3)+1,8)))*(Dados!$E$2-H1025)/(Dados!$E$3*Dados!$E$2))</f>
        <v>139525.178</v>
      </c>
      <c r="I1026" s="35">
        <f t="shared" si="1"/>
        <v>108989883.9</v>
      </c>
      <c r="J1026" s="36">
        <f t="shared" si="2"/>
        <v>3745952883</v>
      </c>
      <c r="K1026" s="16">
        <f t="shared" si="5"/>
        <v>1.368075456</v>
      </c>
    </row>
    <row r="1027">
      <c r="A1027" s="18">
        <v>1026.0</v>
      </c>
      <c r="B1027" s="30">
        <f>Dados!A1028</f>
        <v>44943</v>
      </c>
      <c r="C1027" s="9">
        <f>Dados!B1028</f>
        <v>150104</v>
      </c>
      <c r="D1027" s="31">
        <f t="shared" si="6"/>
        <v>139</v>
      </c>
      <c r="E1027" s="32">
        <f>if(A1027&lt;=Dados!$E$3,C1027,C1027- INDIRECT(ADDRESS(IF(A1027&lt;=Dados!$E$3,1,A1027-Dados!$E$3)+1,3)))</f>
        <v>1595</v>
      </c>
      <c r="F1027" s="33">
        <f>Dados!$E$2-E1027</f>
        <v>616529</v>
      </c>
      <c r="G1027" s="34">
        <f>iferror(D1028*Dados!$E$3*Dados!$E$2/(E1027*F1027),"Sem infectados!")</f>
        <v>1.117617429</v>
      </c>
      <c r="H1027" s="32">
        <f>if(A1026&lt;=Dados!$E$3,H1026+Dados!$E$6*H1026*(Dados!$E$2-H1026)/(Dados!$E$3*Dados!$E$2),H1026+Dados!$E$6*(H1026-INDIRECT(ADDRESS(IF(A1026&lt;=Dados!$E$3,1,A1026-Dados!$E$3)+1,8)))*(Dados!$E$2-H1026)/(Dados!$E$3*Dados!$E$2))</f>
        <v>139525.2806</v>
      </c>
      <c r="I1027" s="35">
        <f t="shared" si="1"/>
        <v>111909304.4</v>
      </c>
      <c r="J1027" s="36">
        <f t="shared" si="2"/>
        <v>3762986969</v>
      </c>
      <c r="K1027" s="16">
        <f t="shared" si="5"/>
        <v>1.223554936</v>
      </c>
    </row>
    <row r="1028">
      <c r="A1028" s="18">
        <v>1027.0</v>
      </c>
      <c r="B1028" s="30">
        <f>Dados!A1029</f>
        <v>44944</v>
      </c>
      <c r="C1028" s="9">
        <f>Dados!B1029</f>
        <v>150231</v>
      </c>
      <c r="D1028" s="31">
        <f t="shared" si="6"/>
        <v>127</v>
      </c>
      <c r="E1028" s="32">
        <f>if(A1028&lt;=Dados!$E$3,C1028,C1028- INDIRECT(ADDRESS(IF(A1028&lt;=Dados!$E$3,1,A1028-Dados!$E$3)+1,3)))</f>
        <v>1578</v>
      </c>
      <c r="F1028" s="33">
        <f>Dados!$E$2-E1028</f>
        <v>616546</v>
      </c>
      <c r="G1028" s="34">
        <f>iferror(D1029*Dados!$E$3*Dados!$E$2/(E1028*F1028),"Sem infectados!")</f>
        <v>0</v>
      </c>
      <c r="H1028" s="32">
        <f>if(A1027&lt;=Dados!$E$3,H1027+Dados!$E$6*H1027*(Dados!$E$2-H1027)/(Dados!$E$3*Dados!$E$2),H1027+Dados!$E$6*(H1027-INDIRECT(ADDRESS(IF(A1027&lt;=Dados!$E$3,1,A1027-Dados!$E$3)+1,8)))*(Dados!$E$2-H1027)/(Dados!$E$3*Dados!$E$2))</f>
        <v>139525.3815</v>
      </c>
      <c r="I1028" s="35">
        <f t="shared" si="1"/>
        <v>114610268.5</v>
      </c>
      <c r="J1028" s="36">
        <f t="shared" si="2"/>
        <v>3778584268</v>
      </c>
      <c r="K1028" s="16">
        <f t="shared" si="5"/>
        <v>1.201147945</v>
      </c>
    </row>
    <row r="1029">
      <c r="A1029" s="18">
        <v>1028.0</v>
      </c>
      <c r="B1029" s="30">
        <f>Dados!A1030</f>
        <v>44945</v>
      </c>
      <c r="C1029" s="9">
        <f>Dados!B1030</f>
        <v>150231</v>
      </c>
      <c r="D1029" s="31">
        <f t="shared" si="6"/>
        <v>0</v>
      </c>
      <c r="E1029" s="32">
        <f>if(A1029&lt;=Dados!$E$3,C1029,C1029- INDIRECT(ADDRESS(IF(A1029&lt;=Dados!$E$3,1,A1029-Dados!$E$3)+1,3)))</f>
        <v>1450</v>
      </c>
      <c r="F1029" s="33">
        <f>Dados!$E$2-E1029</f>
        <v>616674</v>
      </c>
      <c r="G1029" s="34">
        <f>iferror(D1030*Dados!$E$3*Dados!$E$2/(E1029*F1029),"Sem infectados!")</f>
        <v>3.009819077</v>
      </c>
      <c r="H1029" s="32">
        <f>if(A1028&lt;=Dados!$E$3,H1028+Dados!$E$6*H1028*(Dados!$E$2-H1028)/(Dados!$E$3*Dados!$E$2),H1028+Dados!$E$6*(H1028-INDIRECT(ADDRESS(IF(A1028&lt;=Dados!$E$3,1,A1028-Dados!$E$3)+1,8)))*(Dados!$E$2-H1028)/(Dados!$E$3*Dados!$E$2))</f>
        <v>139525.4806</v>
      </c>
      <c r="I1029" s="35">
        <f t="shared" si="1"/>
        <v>114608145.5</v>
      </c>
      <c r="J1029" s="36">
        <f t="shared" si="2"/>
        <v>3778584268</v>
      </c>
      <c r="K1029" s="16">
        <f t="shared" si="5"/>
        <v>1.284703589</v>
      </c>
    </row>
    <row r="1030">
      <c r="A1030" s="18">
        <v>1029.0</v>
      </c>
      <c r="B1030" s="30">
        <f>Dados!A1031</f>
        <v>44946</v>
      </c>
      <c r="C1030" s="9">
        <f>Dados!B1031</f>
        <v>150542</v>
      </c>
      <c r="D1030" s="31">
        <f t="shared" si="6"/>
        <v>311</v>
      </c>
      <c r="E1030" s="32">
        <f>if(A1030&lt;=Dados!$E$3,C1030,C1030- INDIRECT(ADDRESS(IF(A1030&lt;=Dados!$E$3,1,A1030-Dados!$E$3)+1,3)))</f>
        <v>1674</v>
      </c>
      <c r="F1030" s="33">
        <f>Dados!$E$2-E1030</f>
        <v>616450</v>
      </c>
      <c r="G1030" s="34">
        <f>iferror(D1031*Dados!$E$3*Dados!$E$2/(E1030*F1030),"Sem infectados!")</f>
        <v>0</v>
      </c>
      <c r="H1030" s="32">
        <f>if(A1029&lt;=Dados!$E$3,H1029+Dados!$E$6*H1029*(Dados!$E$2-H1029)/(Dados!$E$3*Dados!$E$2),H1029+Dados!$E$6*(H1029-INDIRECT(ADDRESS(IF(A1029&lt;=Dados!$E$3,1,A1029-Dados!$E$3)+1,8)))*(Dados!$E$2-H1029)/(Dados!$E$3*Dados!$E$2))</f>
        <v>139525.5781</v>
      </c>
      <c r="I1030" s="35">
        <f t="shared" si="1"/>
        <v>121361552.2</v>
      </c>
      <c r="J1030" s="36">
        <f t="shared" si="2"/>
        <v>3816915447</v>
      </c>
      <c r="K1030" s="16">
        <f t="shared" si="5"/>
        <v>1.279036434</v>
      </c>
    </row>
    <row r="1031">
      <c r="A1031" s="18">
        <v>1030.0</v>
      </c>
      <c r="B1031" s="30">
        <f>Dados!A1032</f>
        <v>44947</v>
      </c>
      <c r="C1031" s="9">
        <f>Dados!B1032</f>
        <v>150542</v>
      </c>
      <c r="D1031" s="31">
        <f t="shared" si="6"/>
        <v>0</v>
      </c>
      <c r="E1031" s="32">
        <f>if(A1031&lt;=Dados!$E$3,C1031,C1031- INDIRECT(ADDRESS(IF(A1031&lt;=Dados!$E$3,1,A1031-Dados!$E$3)+1,3)))</f>
        <v>1674</v>
      </c>
      <c r="F1031" s="33">
        <f>Dados!$E$2-E1031</f>
        <v>616450</v>
      </c>
      <c r="G1031" s="34">
        <f>iferror(D1032*Dados!$E$3*Dados!$E$2/(E1031*F1031),"Sem infectados!")</f>
        <v>0</v>
      </c>
      <c r="H1031" s="32">
        <f>if(A1030&lt;=Dados!$E$3,H1030+Dados!$E$6*H1030*(Dados!$E$2-H1030)/(Dados!$E$3*Dados!$E$2),H1030+Dados!$E$6*(H1030-INDIRECT(ADDRESS(IF(A1030&lt;=Dados!$E$3,1,A1030-Dados!$E$3)+1,8)))*(Dados!$E$2-H1030)/(Dados!$E$3*Dados!$E$2))</f>
        <v>139525.6739</v>
      </c>
      <c r="I1031" s="35">
        <f t="shared" si="1"/>
        <v>121359441.3</v>
      </c>
      <c r="J1031" s="36">
        <f t="shared" si="2"/>
        <v>3816915447</v>
      </c>
      <c r="K1031" s="16">
        <f t="shared" si="5"/>
        <v>1.279036434</v>
      </c>
    </row>
    <row r="1032">
      <c r="A1032" s="18">
        <v>1031.0</v>
      </c>
      <c r="B1032" s="30">
        <f>Dados!A1033</f>
        <v>44948</v>
      </c>
      <c r="C1032" s="9">
        <f>Dados!B1033</f>
        <v>150542</v>
      </c>
      <c r="D1032" s="31">
        <f t="shared" si="6"/>
        <v>0</v>
      </c>
      <c r="E1032" s="32">
        <f>if(A1032&lt;=Dados!$E$3,C1032,C1032- INDIRECT(ADDRESS(IF(A1032&lt;=Dados!$E$3,1,A1032-Dados!$E$3)+1,3)))</f>
        <v>1674</v>
      </c>
      <c r="F1032" s="33">
        <f>Dados!$E$2-E1032</f>
        <v>616450</v>
      </c>
      <c r="G1032" s="34">
        <f>iferror(D1033*Dados!$E$3*Dados!$E$2/(E1032*F1032),"Sem infectados!")</f>
        <v>3.765274755</v>
      </c>
      <c r="H1032" s="32">
        <f>if(A1031&lt;=Dados!$E$3,H1031+Dados!$E$6*H1031*(Dados!$E$2-H1031)/(Dados!$E$3*Dados!$E$2),H1031+Dados!$E$6*(H1031-INDIRECT(ADDRESS(IF(A1031&lt;=Dados!$E$3,1,A1031-Dados!$E$3)+1,8)))*(Dados!$E$2-H1031)/(Dados!$E$3*Dados!$E$2))</f>
        <v>139525.7681</v>
      </c>
      <c r="I1032" s="35">
        <f t="shared" si="1"/>
        <v>121357366.4</v>
      </c>
      <c r="J1032" s="36">
        <f t="shared" si="2"/>
        <v>3816915447</v>
      </c>
      <c r="K1032" s="16">
        <f t="shared" si="5"/>
        <v>1.404545593</v>
      </c>
    </row>
    <row r="1033">
      <c r="A1033" s="18">
        <v>1032.0</v>
      </c>
      <c r="B1033" s="30">
        <f>Dados!A1034</f>
        <v>44949</v>
      </c>
      <c r="C1033" s="9">
        <f>Dados!B1034</f>
        <v>150991</v>
      </c>
      <c r="D1033" s="31">
        <f t="shared" si="6"/>
        <v>449</v>
      </c>
      <c r="E1033" s="32">
        <f>if(A1033&lt;=Dados!$E$3,C1033,C1033- INDIRECT(ADDRESS(IF(A1033&lt;=Dados!$E$3,1,A1033-Dados!$E$3)+1,3)))</f>
        <v>2123</v>
      </c>
      <c r="F1033" s="33">
        <f>Dados!$E$2-E1033</f>
        <v>616001</v>
      </c>
      <c r="G1033" s="34">
        <f>iferror(D1034*Dados!$E$3*Dados!$E$2/(E1033*F1033),"Sem infectados!")</f>
        <v>1.025661205</v>
      </c>
      <c r="H1033" s="32">
        <f>if(A1032&lt;=Dados!$E$3,H1032+Dados!$E$6*H1032*(Dados!$E$2-H1032)/(Dados!$E$3*Dados!$E$2),H1032+Dados!$E$6*(H1032-INDIRECT(ADDRESS(IF(A1032&lt;=Dados!$E$3,1,A1032-Dados!$E$3)+1,8)))*(Dados!$E$2-H1032)/(Dados!$E$3*Dados!$E$2))</f>
        <v>139525.8606</v>
      </c>
      <c r="I1033" s="35">
        <f t="shared" si="1"/>
        <v>131449420.9</v>
      </c>
      <c r="J1033" s="36">
        <f t="shared" si="2"/>
        <v>3872596557</v>
      </c>
      <c r="K1033" s="16">
        <f t="shared" si="5"/>
        <v>1.438734299</v>
      </c>
    </row>
    <row r="1034">
      <c r="A1034" s="18">
        <v>1033.0</v>
      </c>
      <c r="B1034" s="30">
        <f>Dados!A1035</f>
        <v>44950</v>
      </c>
      <c r="C1034" s="9">
        <f>Dados!B1035</f>
        <v>151146</v>
      </c>
      <c r="D1034" s="31">
        <f t="shared" si="6"/>
        <v>155</v>
      </c>
      <c r="E1034" s="32">
        <f>if(A1034&lt;=Dados!$E$3,C1034,C1034- INDIRECT(ADDRESS(IF(A1034&lt;=Dados!$E$3,1,A1034-Dados!$E$3)+1,3)))</f>
        <v>2278</v>
      </c>
      <c r="F1034" s="33">
        <f>Dados!$E$2-E1034</f>
        <v>615846</v>
      </c>
      <c r="G1034" s="34">
        <f>iferror(D1035*Dados!$E$3*Dados!$E$2/(E1034*F1034),"Sem infectados!")</f>
        <v>0.4626356126</v>
      </c>
      <c r="H1034" s="32">
        <f>if(A1033&lt;=Dados!$E$3,H1033+Dados!$E$6*H1033*(Dados!$E$2-H1033)/(Dados!$E$3*Dados!$E$2),H1033+Dados!$E$6*(H1033-INDIRECT(ADDRESS(IF(A1033&lt;=Dados!$E$3,1,A1033-Dados!$E$3)+1,8)))*(Dados!$E$2-H1033)/(Dados!$E$3*Dados!$E$2))</f>
        <v>139525.9516</v>
      </c>
      <c r="I1034" s="35">
        <f t="shared" si="1"/>
        <v>135025524.2</v>
      </c>
      <c r="J1034" s="36">
        <f t="shared" si="2"/>
        <v>3891911941</v>
      </c>
      <c r="K1034" s="16">
        <f t="shared" si="5"/>
        <v>1.406560485</v>
      </c>
    </row>
    <row r="1035">
      <c r="A1035" s="18">
        <v>1034.0</v>
      </c>
      <c r="B1035" s="30">
        <f>Dados!A1036</f>
        <v>44951</v>
      </c>
      <c r="C1035" s="9">
        <f>Dados!B1036</f>
        <v>151221</v>
      </c>
      <c r="D1035" s="31">
        <f t="shared" si="6"/>
        <v>75</v>
      </c>
      <c r="E1035" s="32">
        <f>if(A1035&lt;=Dados!$E$3,C1035,C1035- INDIRECT(ADDRESS(IF(A1035&lt;=Dados!$E$3,1,A1035-Dados!$E$3)+1,3)))</f>
        <v>1821</v>
      </c>
      <c r="F1035" s="33">
        <f>Dados!$E$2-E1035</f>
        <v>616303</v>
      </c>
      <c r="G1035" s="34">
        <f>iferror(D1036*Dados!$E$3*Dados!$E$2/(E1035*F1035),"Sem infectados!")</f>
        <v>0</v>
      </c>
      <c r="H1035" s="32">
        <f>if(A1034&lt;=Dados!$E$3,H1034+Dados!$E$6*H1034*(Dados!$E$2-H1034)/(Dados!$E$3*Dados!$E$2),H1034+Dados!$E$6*(H1034-INDIRECT(ADDRESS(IF(A1034&lt;=Dados!$E$3,1,A1034-Dados!$E$3)+1,8)))*(Dados!$E$2-H1034)/(Dados!$E$3*Dados!$E$2))</f>
        <v>139526.0411</v>
      </c>
      <c r="I1035" s="35">
        <f t="shared" si="1"/>
        <v>136772064.2</v>
      </c>
      <c r="J1035" s="36">
        <f t="shared" si="2"/>
        <v>3901275344</v>
      </c>
      <c r="K1035" s="16">
        <f t="shared" si="5"/>
        <v>1.368593129</v>
      </c>
    </row>
    <row r="1036">
      <c r="A1036" s="18">
        <v>1035.0</v>
      </c>
      <c r="B1036" s="30">
        <f>Dados!A1037</f>
        <v>44952</v>
      </c>
      <c r="C1036" s="9">
        <f>Dados!B1037</f>
        <v>151221</v>
      </c>
      <c r="D1036" s="31">
        <f t="shared" si="6"/>
        <v>0</v>
      </c>
      <c r="E1036" s="32">
        <f>if(A1036&lt;=Dados!$E$3,C1036,C1036- INDIRECT(ADDRESS(IF(A1036&lt;=Dados!$E$3,1,A1036-Dados!$E$3)+1,3)))</f>
        <v>1709</v>
      </c>
      <c r="F1036" s="33">
        <f>Dados!$E$2-E1036</f>
        <v>616415</v>
      </c>
      <c r="G1036" s="34">
        <f>iferror(D1037*Dados!$E$3*Dados!$E$2/(E1036*F1036),"Sem infectados!")</f>
        <v>3.055844992</v>
      </c>
      <c r="H1036" s="32">
        <f>if(A1035&lt;=Dados!$E$3,H1035+Dados!$E$6*H1035*(Dados!$E$2-H1035)/(Dados!$E$3*Dados!$E$2),H1035+Dados!$E$6*(H1035-INDIRECT(ADDRESS(IF(A1035&lt;=Dados!$E$3,1,A1035-Dados!$E$3)+1,8)))*(Dados!$E$2-H1035)/(Dados!$E$3*Dados!$E$2))</f>
        <v>139526.129</v>
      </c>
      <c r="I1036" s="35">
        <f t="shared" si="1"/>
        <v>136770007.5</v>
      </c>
      <c r="J1036" s="36">
        <f t="shared" si="2"/>
        <v>3901275344</v>
      </c>
      <c r="K1036" s="16">
        <f t="shared" si="5"/>
        <v>1.322330528</v>
      </c>
    </row>
    <row r="1037">
      <c r="A1037" s="18">
        <v>1036.0</v>
      </c>
      <c r="B1037" s="30">
        <f>Dados!A1038</f>
        <v>44953</v>
      </c>
      <c r="C1037" s="9">
        <f>Dados!B1038</f>
        <v>151593</v>
      </c>
      <c r="D1037" s="31">
        <f t="shared" si="6"/>
        <v>372</v>
      </c>
      <c r="E1037" s="32">
        <f>if(A1037&lt;=Dados!$E$3,C1037,C1037- INDIRECT(ADDRESS(IF(A1037&lt;=Dados!$E$3,1,A1037-Dados!$E$3)+1,3)))</f>
        <v>2042</v>
      </c>
      <c r="F1037" s="33">
        <f>Dados!$E$2-E1037</f>
        <v>616082</v>
      </c>
      <c r="G1037" s="34">
        <f>iferror(D1038*Dados!$E$3*Dados!$E$2/(E1037*F1037),"Sem infectados!")</f>
        <v>0</v>
      </c>
      <c r="H1037" s="32">
        <f>if(A1036&lt;=Dados!$E$3,H1036+Dados!$E$6*H1036*(Dados!$E$2-H1036)/(Dados!$E$3*Dados!$E$2),H1036+Dados!$E$6*(H1036-INDIRECT(ADDRESS(IF(A1036&lt;=Dados!$E$3,1,A1036-Dados!$E$3)+1,8)))*(Dados!$E$2-H1036)/(Dados!$E$3*Dados!$E$2))</f>
        <v>139526.2154</v>
      </c>
      <c r="I1037" s="35">
        <f t="shared" si="1"/>
        <v>145607289.6</v>
      </c>
      <c r="J1037" s="36">
        <f t="shared" si="2"/>
        <v>3947884110</v>
      </c>
      <c r="K1037" s="16">
        <f t="shared" si="5"/>
        <v>1.322330528</v>
      </c>
    </row>
    <row r="1038">
      <c r="A1038" s="18">
        <v>1037.0</v>
      </c>
      <c r="B1038" s="30">
        <f>Dados!A1039</f>
        <v>44954</v>
      </c>
      <c r="C1038" s="9">
        <f>Dados!B1039</f>
        <v>151593</v>
      </c>
      <c r="D1038" s="31">
        <f t="shared" si="6"/>
        <v>0</v>
      </c>
      <c r="E1038" s="32">
        <f>if(A1038&lt;=Dados!$E$3,C1038,C1038- INDIRECT(ADDRESS(IF(A1038&lt;=Dados!$E$3,1,A1038-Dados!$E$3)+1,3)))</f>
        <v>2042</v>
      </c>
      <c r="F1038" s="33">
        <f>Dados!$E$2-E1038</f>
        <v>616082</v>
      </c>
      <c r="G1038" s="34">
        <f>iferror(D1039*Dados!$E$3*Dados!$E$2/(E1038*F1038),"Sem infectados!")</f>
        <v>0</v>
      </c>
      <c r="H1038" s="32">
        <f>if(A1037&lt;=Dados!$E$3,H1037+Dados!$E$6*H1037*(Dados!$E$2-H1037)/(Dados!$E$3*Dados!$E$2),H1037+Dados!$E$6*(H1037-INDIRECT(ADDRESS(IF(A1037&lt;=Dados!$E$3,1,A1037-Dados!$E$3)+1,8)))*(Dados!$E$2-H1037)/(Dados!$E$3*Dados!$E$2))</f>
        <v>139526.3004</v>
      </c>
      <c r="I1038" s="35">
        <f t="shared" si="1"/>
        <v>145605239.1</v>
      </c>
      <c r="J1038" s="36">
        <f t="shared" si="2"/>
        <v>3947884110</v>
      </c>
      <c r="K1038" s="16">
        <f t="shared" si="5"/>
        <v>1.322330528</v>
      </c>
    </row>
    <row r="1039">
      <c r="A1039" s="18">
        <v>1038.0</v>
      </c>
      <c r="B1039" s="30">
        <f>Dados!A1040</f>
        <v>44955</v>
      </c>
      <c r="C1039" s="9">
        <f>Dados!B1040</f>
        <v>151593</v>
      </c>
      <c r="D1039" s="31">
        <f t="shared" si="6"/>
        <v>0</v>
      </c>
      <c r="E1039" s="32">
        <f>if(A1039&lt;=Dados!$E$3,C1039,C1039- INDIRECT(ADDRESS(IF(A1039&lt;=Dados!$E$3,1,A1039-Dados!$E$3)+1,3)))</f>
        <v>2042</v>
      </c>
      <c r="F1039" s="33">
        <f>Dados!$E$2-E1039</f>
        <v>616082</v>
      </c>
      <c r="G1039" s="34">
        <f>iferror(D1040*Dados!$E$3*Dados!$E$2/(E1039*F1039),"Sem infectados!")</f>
        <v>1.767838173</v>
      </c>
      <c r="H1039" s="32">
        <f>if(A1038&lt;=Dados!$E$3,H1038+Dados!$E$6*H1038*(Dados!$E$2-H1038)/(Dados!$E$3*Dados!$E$2),H1038+Dados!$E$6*(H1038-INDIRECT(ADDRESS(IF(A1038&lt;=Dados!$E$3,1,A1038-Dados!$E$3)+1,8)))*(Dados!$E$2-H1038)/(Dados!$E$3*Dados!$E$2))</f>
        <v>139526.3839</v>
      </c>
      <c r="I1039" s="35">
        <f t="shared" si="1"/>
        <v>145603223.5</v>
      </c>
      <c r="J1039" s="36">
        <f t="shared" si="2"/>
        <v>3947884110</v>
      </c>
      <c r="K1039" s="16">
        <f t="shared" si="5"/>
        <v>1.381258467</v>
      </c>
    </row>
    <row r="1040">
      <c r="A1040" s="18">
        <v>1039.0</v>
      </c>
      <c r="B1040" s="30">
        <f>Dados!A1041</f>
        <v>44956</v>
      </c>
      <c r="C1040" s="9">
        <f>Dados!B1041</f>
        <v>151850</v>
      </c>
      <c r="D1040" s="31">
        <f t="shared" si="6"/>
        <v>257</v>
      </c>
      <c r="E1040" s="32">
        <f>if(A1040&lt;=Dados!$E$3,C1040,C1040- INDIRECT(ADDRESS(IF(A1040&lt;=Dados!$E$3,1,A1040-Dados!$E$3)+1,3)))</f>
        <v>1885</v>
      </c>
      <c r="F1040" s="33">
        <f>Dados!$E$2-E1040</f>
        <v>616239</v>
      </c>
      <c r="G1040" s="34">
        <f>iferror(D1041*Dados!$E$3*Dados!$E$2/(E1040*F1040),"Sem infectados!")</f>
        <v>0.737527642</v>
      </c>
      <c r="H1040" s="32">
        <f>if(A1039&lt;=Dados!$E$3,H1039+Dados!$E$6*H1039*(Dados!$E$2-H1039)/(Dados!$E$3*Dados!$E$2),H1039+Dados!$E$6*(H1039-INDIRECT(ADDRESS(IF(A1039&lt;=Dados!$E$3,1,A1039-Dados!$E$3)+1,8)))*(Dados!$E$2-H1039)/(Dados!$E$3*Dados!$E$2))</f>
        <v>139526.466</v>
      </c>
      <c r="I1040" s="35">
        <f t="shared" si="1"/>
        <v>151869489.7</v>
      </c>
      <c r="J1040" s="36">
        <f t="shared" si="2"/>
        <v>3980245904</v>
      </c>
      <c r="K1040" s="16">
        <f t="shared" si="5"/>
        <v>1.405842722</v>
      </c>
    </row>
    <row r="1041">
      <c r="A1041" s="18">
        <v>1040.0</v>
      </c>
      <c r="B1041" s="30">
        <f>Dados!A1042</f>
        <v>44957</v>
      </c>
      <c r="C1041" s="9">
        <f>Dados!B1042</f>
        <v>151949</v>
      </c>
      <c r="D1041" s="31">
        <f t="shared" si="6"/>
        <v>99</v>
      </c>
      <c r="E1041" s="32">
        <f>if(A1041&lt;=Dados!$E$3,C1041,C1041- INDIRECT(ADDRESS(IF(A1041&lt;=Dados!$E$3,1,A1041-Dados!$E$3)+1,3)))</f>
        <v>1845</v>
      </c>
      <c r="F1041" s="33">
        <f>Dados!$E$2-E1041</f>
        <v>616279</v>
      </c>
      <c r="G1041" s="34">
        <f>iferror(D1042*Dados!$E$3*Dados!$E$2/(E1041*F1041),"Sem infectados!")</f>
        <v>0.9741814867</v>
      </c>
      <c r="H1041" s="32">
        <f>if(A1040&lt;=Dados!$E$3,H1040+Dados!$E$6*H1040*(Dados!$E$2-H1040)/(Dados!$E$3*Dados!$E$2),H1040+Dados!$E$6*(H1040-INDIRECT(ADDRESS(IF(A1040&lt;=Dados!$E$3,1,A1040-Dados!$E$3)+1,8)))*(Dados!$E$2-H1040)/(Dados!$E$3*Dados!$E$2))</f>
        <v>139526.5467</v>
      </c>
      <c r="I1041" s="35">
        <f t="shared" si="1"/>
        <v>154317345.4</v>
      </c>
      <c r="J1041" s="36">
        <f t="shared" si="2"/>
        <v>3992747365</v>
      </c>
      <c r="K1041" s="16">
        <f t="shared" si="5"/>
        <v>1.36287277</v>
      </c>
    </row>
    <row r="1042">
      <c r="A1042" s="18">
        <v>1041.0</v>
      </c>
      <c r="B1042" s="30">
        <f>Dados!A1043</f>
        <v>44958</v>
      </c>
      <c r="C1042" s="9">
        <f>Dados!B1043</f>
        <v>152077</v>
      </c>
      <c r="D1042" s="31">
        <f t="shared" si="6"/>
        <v>128</v>
      </c>
      <c r="E1042" s="32">
        <f>if(A1042&lt;=Dados!$E$3,C1042,C1042- INDIRECT(ADDRESS(IF(A1042&lt;=Dados!$E$3,1,A1042-Dados!$E$3)+1,3)))</f>
        <v>1846</v>
      </c>
      <c r="F1042" s="33">
        <f>Dados!$E$2-E1042</f>
        <v>616278</v>
      </c>
      <c r="G1042" s="34">
        <f>iferror(D1043*Dados!$E$3*Dados!$E$2/(E1042*F1042),"Sem infectados!")</f>
        <v>0</v>
      </c>
      <c r="H1042" s="32">
        <f>if(A1041&lt;=Dados!$E$3,H1041+Dados!$E$6*H1041*(Dados!$E$2-H1041)/(Dados!$E$3*Dados!$E$2),H1041+Dados!$E$6*(H1041-INDIRECT(ADDRESS(IF(A1041&lt;=Dados!$E$3,1,A1041-Dados!$E$3)+1,8)))*(Dados!$E$2-H1041)/(Dados!$E$3*Dados!$E$2))</f>
        <v>139526.6261</v>
      </c>
      <c r="I1042" s="35">
        <f t="shared" si="1"/>
        <v>157511886.2</v>
      </c>
      <c r="J1042" s="36">
        <f t="shared" si="2"/>
        <v>4008939926</v>
      </c>
      <c r="K1042" s="16">
        <f t="shared" si="5"/>
        <v>1.294831491</v>
      </c>
    </row>
    <row r="1043">
      <c r="A1043" s="18">
        <v>1042.0</v>
      </c>
      <c r="B1043" s="30">
        <f>Dados!A1044</f>
        <v>44959</v>
      </c>
      <c r="C1043" s="9">
        <f>Dados!B1044</f>
        <v>152077</v>
      </c>
      <c r="D1043" s="31">
        <f t="shared" si="6"/>
        <v>0</v>
      </c>
      <c r="E1043" s="32">
        <f>if(A1043&lt;=Dados!$E$3,C1043,C1043- INDIRECT(ADDRESS(IF(A1043&lt;=Dados!$E$3,1,A1043-Dados!$E$3)+1,3)))</f>
        <v>1846</v>
      </c>
      <c r="F1043" s="33">
        <f>Dados!$E$2-E1043</f>
        <v>616278</v>
      </c>
      <c r="G1043" s="34">
        <f>iferror(D1044*Dados!$E$3*Dados!$E$2/(E1043*F1043),"Sem infectados!")</f>
        <v>1.353989458</v>
      </c>
      <c r="H1043" s="32">
        <f>if(A1042&lt;=Dados!$E$3,H1042+Dados!$E$6*H1042*(Dados!$E$2-H1042)/(Dados!$E$3*Dados!$E$2),H1042+Dados!$E$6*(H1042-INDIRECT(ADDRESS(IF(A1042&lt;=Dados!$E$3,1,A1042-Dados!$E$3)+1,8)))*(Dados!$E$2-H1042)/(Dados!$E$3*Dados!$E$2))</f>
        <v>139526.704</v>
      </c>
      <c r="I1043" s="35">
        <f t="shared" si="1"/>
        <v>157509928.8</v>
      </c>
      <c r="J1043" s="36">
        <f t="shared" si="2"/>
        <v>4008939926</v>
      </c>
      <c r="K1043" s="16">
        <f t="shared" si="5"/>
        <v>1.245473609</v>
      </c>
    </row>
    <row r="1044">
      <c r="A1044" s="18">
        <v>1043.0</v>
      </c>
      <c r="B1044" s="30">
        <f>Dados!A1045</f>
        <v>44960</v>
      </c>
      <c r="C1044" s="9">
        <f>Dados!B1045</f>
        <v>152255</v>
      </c>
      <c r="D1044" s="31">
        <f t="shared" si="6"/>
        <v>178</v>
      </c>
      <c r="E1044" s="32">
        <f>if(A1044&lt;=Dados!$E$3,C1044,C1044- INDIRECT(ADDRESS(IF(A1044&lt;=Dados!$E$3,1,A1044-Dados!$E$3)+1,3)))</f>
        <v>1713</v>
      </c>
      <c r="F1044" s="33">
        <f>Dados!$E$2-E1044</f>
        <v>616411</v>
      </c>
      <c r="G1044" s="34">
        <f>iferror(D1045*Dados!$E$3*Dados!$E$2/(E1044*F1044),"Sem infectados!")</f>
        <v>0</v>
      </c>
      <c r="H1044" s="32">
        <f>if(A1043&lt;=Dados!$E$3,H1043+Dados!$E$6*H1043*(Dados!$E$2-H1043)/(Dados!$E$3*Dados!$E$2),H1043+Dados!$E$6*(H1043-INDIRECT(ADDRESS(IF(A1043&lt;=Dados!$E$3,1,A1043-Dados!$E$3)+1,8)))*(Dados!$E$2-H1043)/(Dados!$E$3*Dados!$E$2))</f>
        <v>139526.7807</v>
      </c>
      <c r="I1044" s="35">
        <f t="shared" si="1"/>
        <v>162007566.9</v>
      </c>
      <c r="J1044" s="36">
        <f t="shared" si="2"/>
        <v>4031512173</v>
      </c>
      <c r="K1044" s="16">
        <f t="shared" si="5"/>
        <v>1.17217423</v>
      </c>
    </row>
    <row r="1045">
      <c r="A1045" s="18">
        <v>1044.0</v>
      </c>
      <c r="B1045" s="30">
        <f>Dados!A1046</f>
        <v>44961</v>
      </c>
      <c r="C1045" s="9">
        <f>Dados!B1046</f>
        <v>152255</v>
      </c>
      <c r="D1045" s="31">
        <f t="shared" si="6"/>
        <v>0</v>
      </c>
      <c r="E1045" s="32">
        <f>if(A1045&lt;=Dados!$E$3,C1045,C1045- INDIRECT(ADDRESS(IF(A1045&lt;=Dados!$E$3,1,A1045-Dados!$E$3)+1,3)))</f>
        <v>1713</v>
      </c>
      <c r="F1045" s="33">
        <f>Dados!$E$2-E1045</f>
        <v>616411</v>
      </c>
      <c r="G1045" s="34">
        <f>iferror(D1046*Dados!$E$3*Dados!$E$2/(E1045*F1045),"Sem infectados!")</f>
        <v>0</v>
      </c>
      <c r="H1045" s="32">
        <f>if(A1044&lt;=Dados!$E$3,H1044+Dados!$E$6*H1044*(Dados!$E$2-H1044)/(Dados!$E$3*Dados!$E$2),H1044+Dados!$E$6*(H1044-INDIRECT(ADDRESS(IF(A1044&lt;=Dados!$E$3,1,A1044-Dados!$E$3)+1,8)))*(Dados!$E$2-H1044)/(Dados!$E$3*Dados!$E$2))</f>
        <v>139526.856</v>
      </c>
      <c r="I1045" s="35">
        <f t="shared" si="1"/>
        <v>162005648.7</v>
      </c>
      <c r="J1045" s="36">
        <f t="shared" si="2"/>
        <v>4031512173</v>
      </c>
      <c r="K1045" s="16">
        <f t="shared" si="5"/>
        <v>1.128452535</v>
      </c>
    </row>
    <row r="1046">
      <c r="A1046" s="18">
        <v>1045.0</v>
      </c>
      <c r="B1046" s="30">
        <f>Dados!A1047</f>
        <v>44962</v>
      </c>
      <c r="C1046" s="9">
        <f>Dados!B1047</f>
        <v>152255</v>
      </c>
      <c r="D1046" s="31">
        <f t="shared" si="6"/>
        <v>0</v>
      </c>
      <c r="E1046" s="32">
        <f>if(A1046&lt;=Dados!$E$3,C1046,C1046- INDIRECT(ADDRESS(IF(A1046&lt;=Dados!$E$3,1,A1046-Dados!$E$3)+1,3)))</f>
        <v>1713</v>
      </c>
      <c r="F1046" s="33">
        <f>Dados!$E$2-E1046</f>
        <v>616411</v>
      </c>
      <c r="G1046" s="34">
        <f>iferror(D1047*Dados!$E$3*Dados!$E$2/(E1046*F1046),"Sem infectados!")</f>
        <v>2.606171666</v>
      </c>
      <c r="H1046" s="32">
        <f>if(A1045&lt;=Dados!$E$3,H1045+Dados!$E$6*H1045*(Dados!$E$2-H1045)/(Dados!$E$3*Dados!$E$2),H1045+Dados!$E$6*(H1045-INDIRECT(ADDRESS(IF(A1045&lt;=Dados!$E$3,1,A1045-Dados!$E$3)+1,8)))*(Dados!$E$2-H1045)/(Dados!$E$3*Dados!$E$2))</f>
        <v>139526.9301</v>
      </c>
      <c r="I1046" s="35">
        <f t="shared" si="1"/>
        <v>162003763.2</v>
      </c>
      <c r="J1046" s="36">
        <f t="shared" si="2"/>
        <v>4031512173</v>
      </c>
      <c r="K1046" s="16">
        <f t="shared" si="5"/>
        <v>1.215324923</v>
      </c>
    </row>
    <row r="1047">
      <c r="A1047" s="18">
        <v>1046.0</v>
      </c>
      <c r="B1047" s="30">
        <f>Dados!A1048</f>
        <v>44963</v>
      </c>
      <c r="C1047" s="9">
        <f>Dados!B1048</f>
        <v>152573</v>
      </c>
      <c r="D1047" s="31">
        <f t="shared" si="6"/>
        <v>318</v>
      </c>
      <c r="E1047" s="32">
        <f>if(A1047&lt;=Dados!$E$3,C1047,C1047- INDIRECT(ADDRESS(IF(A1047&lt;=Dados!$E$3,1,A1047-Dados!$E$3)+1,3)))</f>
        <v>1582</v>
      </c>
      <c r="F1047" s="33">
        <f>Dados!$E$2-E1047</f>
        <v>616542</v>
      </c>
      <c r="G1047" s="34">
        <f>iferror(D1048*Dados!$E$3*Dados!$E$2/(E1047*F1047),"Sem infectados!")</f>
        <v>0.5412081537</v>
      </c>
      <c r="H1047" s="32">
        <f>if(A1046&lt;=Dados!$E$3,H1046+Dados!$E$6*H1046*(Dados!$E$2-H1046)/(Dados!$E$3*Dados!$E$2),H1046+Dados!$E$6*(H1046-INDIRECT(ADDRESS(IF(A1046&lt;=Dados!$E$3,1,A1046-Dados!$E$3)+1,8)))*(Dados!$E$2-H1046)/(Dados!$E$3*Dados!$E$2))</f>
        <v>139527.0029</v>
      </c>
      <c r="I1047" s="35">
        <f t="shared" si="1"/>
        <v>170198040</v>
      </c>
      <c r="J1047" s="36">
        <f t="shared" si="2"/>
        <v>4071995602</v>
      </c>
      <c r="K1047" s="16">
        <f t="shared" si="5"/>
        <v>1.233365195</v>
      </c>
    </row>
    <row r="1048">
      <c r="A1048" s="18">
        <v>1047.0</v>
      </c>
      <c r="B1048" s="30">
        <f>Dados!A1049</f>
        <v>44964</v>
      </c>
      <c r="C1048" s="9">
        <f>Dados!B1049</f>
        <v>152634</v>
      </c>
      <c r="D1048" s="31">
        <f t="shared" si="6"/>
        <v>61</v>
      </c>
      <c r="E1048" s="32">
        <f>if(A1048&lt;=Dados!$E$3,C1048,C1048- INDIRECT(ADDRESS(IF(A1048&lt;=Dados!$E$3,1,A1048-Dados!$E$3)+1,3)))</f>
        <v>1488</v>
      </c>
      <c r="F1048" s="33">
        <f>Dados!$E$2-E1048</f>
        <v>616636</v>
      </c>
      <c r="G1048" s="34">
        <f>iferror(D1049*Dados!$E$3*Dados!$E$2/(E1048*F1048),"Sem infectados!")</f>
        <v>0.1037443658</v>
      </c>
      <c r="H1048" s="32">
        <f>if(A1047&lt;=Dados!$E$3,H1047+Dados!$E$6*H1047*(Dados!$E$2-H1047)/(Dados!$E$3*Dados!$E$2),H1047+Dados!$E$6*(H1047-INDIRECT(ADDRESS(IF(A1047&lt;=Dados!$E$3,1,A1047-Dados!$E$3)+1,8)))*(Dados!$E$2-H1047)/(Dados!$E$3*Dados!$E$2))</f>
        <v>139527.0745</v>
      </c>
      <c r="I1048" s="35">
        <f t="shared" si="1"/>
        <v>171791496.5</v>
      </c>
      <c r="J1048" s="36">
        <f t="shared" si="2"/>
        <v>4079784410</v>
      </c>
      <c r="K1048" s="16">
        <f t="shared" si="5"/>
        <v>1.236823341</v>
      </c>
    </row>
    <row r="1049">
      <c r="A1049" s="18">
        <v>1048.0</v>
      </c>
      <c r="B1049" s="30">
        <f>Dados!A1050</f>
        <v>44965</v>
      </c>
      <c r="C1049" s="9">
        <f>Dados!B1050</f>
        <v>152645</v>
      </c>
      <c r="D1049" s="31">
        <f t="shared" si="6"/>
        <v>11</v>
      </c>
      <c r="E1049" s="32">
        <f>if(A1049&lt;=Dados!$E$3,C1049,C1049- INDIRECT(ADDRESS(IF(A1049&lt;=Dados!$E$3,1,A1049-Dados!$E$3)+1,3)))</f>
        <v>1424</v>
      </c>
      <c r="F1049" s="33">
        <f>Dados!$E$2-E1049</f>
        <v>616700</v>
      </c>
      <c r="G1049" s="34">
        <f>iferror(D1050*Dados!$E$3*Dados!$E$2/(E1049*F1049),"Sem infectados!")</f>
        <v>0.02956248645</v>
      </c>
      <c r="H1049" s="32">
        <f>if(A1048&lt;=Dados!$E$3,H1048+Dados!$E$6*H1048*(Dados!$E$2-H1048)/(Dados!$E$3*Dados!$E$2),H1048+Dados!$E$6*(H1048-INDIRECT(ADDRESS(IF(A1048&lt;=Dados!$E$3,1,A1048-Dados!$E$3)+1,8)))*(Dados!$E$2-H1048)/(Dados!$E$3*Dados!$E$2))</f>
        <v>139527.1448</v>
      </c>
      <c r="I1049" s="35">
        <f t="shared" si="1"/>
        <v>172078124.1</v>
      </c>
      <c r="J1049" s="36">
        <f t="shared" si="2"/>
        <v>4081189742</v>
      </c>
      <c r="K1049" s="16">
        <f t="shared" si="5"/>
        <v>1.237808757</v>
      </c>
    </row>
    <row r="1050">
      <c r="A1050" s="18">
        <v>1049.0</v>
      </c>
      <c r="B1050" s="30">
        <f>Dados!A1051</f>
        <v>44966</v>
      </c>
      <c r="C1050" s="9">
        <f>Dados!B1051</f>
        <v>152648</v>
      </c>
      <c r="D1050" s="31">
        <f t="shared" si="6"/>
        <v>3</v>
      </c>
      <c r="E1050" s="32">
        <f>if(A1050&lt;=Dados!$E$3,C1050,C1050- INDIRECT(ADDRESS(IF(A1050&lt;=Dados!$E$3,1,A1050-Dados!$E$3)+1,3)))</f>
        <v>1427</v>
      </c>
      <c r="F1050" s="33">
        <f>Dados!$E$2-E1050</f>
        <v>616697</v>
      </c>
      <c r="G1050" s="34">
        <f>iferror(D1051*Dados!$E$3*Dados!$E$2/(E1050*F1050),"Sem infectados!")</f>
        <v>0.02950048037</v>
      </c>
      <c r="H1050" s="32">
        <f>if(A1049&lt;=Dados!$E$3,H1049+Dados!$E$6*H1049*(Dados!$E$2-H1049)/(Dados!$E$3*Dados!$E$2),H1049+Dados!$E$6*(H1049-INDIRECT(ADDRESS(IF(A1049&lt;=Dados!$E$3,1,A1049-Dados!$E$3)+1,8)))*(Dados!$E$2-H1049)/(Dados!$E$3*Dados!$E$2))</f>
        <v>139527.214</v>
      </c>
      <c r="I1050" s="35">
        <f t="shared" si="1"/>
        <v>172155025.5</v>
      </c>
      <c r="J1050" s="36">
        <f t="shared" si="2"/>
        <v>4081573056</v>
      </c>
      <c r="K1050" s="16">
        <f t="shared" si="5"/>
        <v>0.94142022</v>
      </c>
    </row>
    <row r="1051">
      <c r="A1051" s="18">
        <v>1050.0</v>
      </c>
      <c r="B1051" s="30">
        <f>Dados!A1052</f>
        <v>44967</v>
      </c>
      <c r="C1051" s="9">
        <f>Dados!B1052</f>
        <v>152651</v>
      </c>
      <c r="D1051" s="31">
        <f t="shared" si="6"/>
        <v>3</v>
      </c>
      <c r="E1051" s="32">
        <f>if(A1051&lt;=Dados!$E$3,C1051,C1051- INDIRECT(ADDRESS(IF(A1051&lt;=Dados!$E$3,1,A1051-Dados!$E$3)+1,3)))</f>
        <v>1058</v>
      </c>
      <c r="F1051" s="33">
        <f>Dados!$E$2-E1051</f>
        <v>617066</v>
      </c>
      <c r="G1051" s="34">
        <f>iferror(D1052*Dados!$E$3*Dados!$E$2/(E1051*F1051),"Sem infectados!")</f>
        <v>0</v>
      </c>
      <c r="H1051" s="32">
        <f>if(A1050&lt;=Dados!$E$3,H1050+Dados!$E$6*H1050*(Dados!$E$2-H1050)/(Dados!$E$3*Dados!$E$2),H1050+Dados!$E$6*(H1050-INDIRECT(ADDRESS(IF(A1050&lt;=Dados!$E$3,1,A1050-Dados!$E$3)+1,8)))*(Dados!$E$2-H1050)/(Dados!$E$3*Dados!$E$2))</f>
        <v>139527.282</v>
      </c>
      <c r="I1051" s="35">
        <f t="shared" si="1"/>
        <v>172231975</v>
      </c>
      <c r="J1051" s="36">
        <f t="shared" si="2"/>
        <v>4081956388</v>
      </c>
      <c r="K1051" s="16">
        <f t="shared" si="5"/>
        <v>0.8947520275</v>
      </c>
    </row>
    <row r="1052">
      <c r="A1052" s="18">
        <v>1051.0</v>
      </c>
      <c r="B1052" s="30">
        <f>Dados!A1053</f>
        <v>44968</v>
      </c>
      <c r="C1052" s="9">
        <f>Dados!B1053</f>
        <v>152651</v>
      </c>
      <c r="D1052" s="31">
        <f t="shared" si="6"/>
        <v>0</v>
      </c>
      <c r="E1052" s="32">
        <f>if(A1052&lt;=Dados!$E$3,C1052,C1052- INDIRECT(ADDRESS(IF(A1052&lt;=Dados!$E$3,1,A1052-Dados!$E$3)+1,3)))</f>
        <v>1058</v>
      </c>
      <c r="F1052" s="33">
        <f>Dados!$E$2-E1052</f>
        <v>617066</v>
      </c>
      <c r="G1052" s="34">
        <f>iferror(D1053*Dados!$E$3*Dados!$E$2/(E1052*F1052),"Sem infectados!")</f>
        <v>0</v>
      </c>
      <c r="H1052" s="32">
        <f>if(A1051&lt;=Dados!$E$3,H1051+Dados!$E$6*H1051*(Dados!$E$2-H1051)/(Dados!$E$3*Dados!$E$2),H1051+Dados!$E$6*(H1051-INDIRECT(ADDRESS(IF(A1051&lt;=Dados!$E$3,1,A1051-Dados!$E$3)+1,8)))*(Dados!$E$2-H1051)/(Dados!$E$3*Dados!$E$2))</f>
        <v>139527.3488</v>
      </c>
      <c r="I1052" s="35">
        <f t="shared" si="1"/>
        <v>172230221</v>
      </c>
      <c r="J1052" s="36">
        <f t="shared" si="2"/>
        <v>4081956388</v>
      </c>
      <c r="K1052" s="16">
        <f t="shared" si="5"/>
        <v>0.8799737402</v>
      </c>
    </row>
    <row r="1053">
      <c r="A1053" s="18">
        <v>1052.0</v>
      </c>
      <c r="B1053" s="30">
        <f>Dados!A1054</f>
        <v>44969</v>
      </c>
      <c r="C1053" s="9">
        <f>Dados!B1054</f>
        <v>152651</v>
      </c>
      <c r="D1053" s="31">
        <f t="shared" si="6"/>
        <v>0</v>
      </c>
      <c r="E1053" s="32">
        <f>if(A1053&lt;=Dados!$E$3,C1053,C1053- INDIRECT(ADDRESS(IF(A1053&lt;=Dados!$E$3,1,A1053-Dados!$E$3)+1,3)))</f>
        <v>1058</v>
      </c>
      <c r="F1053" s="33">
        <f>Dados!$E$2-E1053</f>
        <v>617066</v>
      </c>
      <c r="G1053" s="34">
        <f>iferror(D1054*Dados!$E$3*Dados!$E$2/(E1053*F1053),"Sem infectados!")</f>
        <v>2.094321946</v>
      </c>
      <c r="H1053" s="32">
        <f>if(A1052&lt;=Dados!$E$3,H1052+Dados!$E$6*H1052*(Dados!$E$2-H1052)/(Dados!$E$3*Dados!$E$2),H1052+Dados!$E$6*(H1052-INDIRECT(ADDRESS(IF(A1052&lt;=Dados!$E$3,1,A1052-Dados!$E$3)+1,8)))*(Dados!$E$2-H1052)/(Dados!$E$3*Dados!$E$2))</f>
        <v>139527.4145</v>
      </c>
      <c r="I1053" s="35">
        <f t="shared" si="1"/>
        <v>172228497</v>
      </c>
      <c r="J1053" s="36">
        <f t="shared" si="2"/>
        <v>4081956388</v>
      </c>
      <c r="K1053" s="16">
        <f t="shared" si="5"/>
        <v>0.9497844717</v>
      </c>
    </row>
    <row r="1054">
      <c r="A1054" s="18">
        <v>1053.0</v>
      </c>
      <c r="B1054" s="30">
        <f>Dados!A1055</f>
        <v>44970</v>
      </c>
      <c r="C1054" s="9">
        <f>Dados!B1055</f>
        <v>152809</v>
      </c>
      <c r="D1054" s="31">
        <f t="shared" si="6"/>
        <v>158</v>
      </c>
      <c r="E1054" s="32">
        <f>if(A1054&lt;=Dados!$E$3,C1054,C1054- INDIRECT(ADDRESS(IF(A1054&lt;=Dados!$E$3,1,A1054-Dados!$E$3)+1,3)))</f>
        <v>959</v>
      </c>
      <c r="F1054" s="33">
        <f>Dados!$E$2-E1054</f>
        <v>617165</v>
      </c>
      <c r="G1054" s="34">
        <f>iferror(D1055*Dados!$E$3*Dados!$E$2/(E1054*F1054),"Sem infectados!")</f>
        <v>0</v>
      </c>
      <c r="H1054" s="32">
        <f>if(A1053&lt;=Dados!$E$3,H1053+Dados!$E$6*H1053*(Dados!$E$2-H1053)/(Dados!$E$3*Dados!$E$2),H1053+Dados!$E$6*(H1053-INDIRECT(ADDRESS(IF(A1053&lt;=Dados!$E$3,1,A1053-Dados!$E$3)+1,8)))*(Dados!$E$2-H1053)/(Dados!$E$3*Dados!$E$2))</f>
        <v>139527.479</v>
      </c>
      <c r="I1054" s="35">
        <f t="shared" si="1"/>
        <v>176398798.9</v>
      </c>
      <c r="J1054" s="36">
        <f t="shared" si="2"/>
        <v>4102170652</v>
      </c>
      <c r="K1054" s="16">
        <f t="shared" si="5"/>
        <v>0.9497844717</v>
      </c>
    </row>
    <row r="1055">
      <c r="A1055" s="18">
        <v>1054.0</v>
      </c>
      <c r="B1055" s="30">
        <f>Dados!A1056</f>
        <v>44971</v>
      </c>
      <c r="C1055" s="9">
        <f>Dados!B1056</f>
        <v>152809</v>
      </c>
      <c r="D1055" s="31">
        <f t="shared" si="6"/>
        <v>0</v>
      </c>
      <c r="E1055" s="32">
        <f>if(A1055&lt;=Dados!$E$3,C1055,C1055- INDIRECT(ADDRESS(IF(A1055&lt;=Dados!$E$3,1,A1055-Dados!$E$3)+1,3)))</f>
        <v>860</v>
      </c>
      <c r="F1055" s="33">
        <f>Dados!$E$2-E1055</f>
        <v>617264</v>
      </c>
      <c r="G1055" s="34">
        <f>iferror(D1056*Dados!$E$3*Dados!$E$2/(E1055*F1055),"Sem infectados!")</f>
        <v>0.0815087525</v>
      </c>
      <c r="H1055" s="32">
        <f>if(A1054&lt;=Dados!$E$3,H1054+Dados!$E$6*H1054*(Dados!$E$2-H1054)/(Dados!$E$3*Dados!$E$2),H1054+Dados!$E$6*(H1054-INDIRECT(ADDRESS(IF(A1054&lt;=Dados!$E$3,1,A1054-Dados!$E$3)+1,8)))*(Dados!$E$2-H1054)/(Dados!$E$3*Dados!$E$2))</f>
        <v>139527.5425</v>
      </c>
      <c r="I1055" s="35">
        <f t="shared" si="1"/>
        <v>176397112.9</v>
      </c>
      <c r="J1055" s="36">
        <f t="shared" si="2"/>
        <v>4102170652</v>
      </c>
      <c r="K1055" s="16">
        <f t="shared" si="5"/>
        <v>0.8004207481</v>
      </c>
    </row>
    <row r="1056">
      <c r="A1056" s="18">
        <v>1055.0</v>
      </c>
      <c r="B1056" s="30">
        <f>Dados!A1057</f>
        <v>44972</v>
      </c>
      <c r="C1056" s="9">
        <f>Dados!B1057</f>
        <v>152814</v>
      </c>
      <c r="D1056" s="31">
        <f t="shared" si="6"/>
        <v>5</v>
      </c>
      <c r="E1056" s="32">
        <f>if(A1056&lt;=Dados!$E$3,C1056,C1056- INDIRECT(ADDRESS(IF(A1056&lt;=Dados!$E$3,1,A1056-Dados!$E$3)+1,3)))</f>
        <v>737</v>
      </c>
      <c r="F1056" s="33">
        <f>Dados!$E$2-E1056</f>
        <v>617387</v>
      </c>
      <c r="G1056" s="34">
        <f>iferror(D1057*Dados!$E$3*Dados!$E$2/(E1056*F1056),"Sem infectados!")</f>
        <v>0</v>
      </c>
      <c r="H1056" s="32">
        <f>if(A1055&lt;=Dados!$E$3,H1055+Dados!$E$6*H1055*(Dados!$E$2-H1055)/(Dados!$E$3*Dados!$E$2),H1055+Dados!$E$6*(H1055-INDIRECT(ADDRESS(IF(A1055&lt;=Dados!$E$3,1,A1055-Dados!$E$3)+1,8)))*(Dados!$E$2-H1055)/(Dados!$E$3*Dados!$E$2))</f>
        <v>139527.6049</v>
      </c>
      <c r="I1056" s="35">
        <f t="shared" si="1"/>
        <v>176528294.6</v>
      </c>
      <c r="J1056" s="36">
        <f t="shared" si="2"/>
        <v>4102811159</v>
      </c>
      <c r="K1056" s="16">
        <f t="shared" si="5"/>
        <v>0.7585469227</v>
      </c>
    </row>
    <row r="1057">
      <c r="A1057" s="18">
        <v>1056.0</v>
      </c>
      <c r="B1057" s="30">
        <f>Dados!A1058</f>
        <v>44973</v>
      </c>
      <c r="C1057" s="9">
        <f>Dados!B1058</f>
        <v>152814</v>
      </c>
      <c r="D1057" s="31">
        <f t="shared" si="6"/>
        <v>0</v>
      </c>
      <c r="E1057" s="32">
        <f>if(A1057&lt;=Dados!$E$3,C1057,C1057- INDIRECT(ADDRESS(IF(A1057&lt;=Dados!$E$3,1,A1057-Dados!$E$3)+1,3)))</f>
        <v>737</v>
      </c>
      <c r="F1057" s="33">
        <f>Dados!$E$2-E1057</f>
        <v>617387</v>
      </c>
      <c r="G1057" s="34">
        <f>iferror(D1058*Dados!$E$3*Dados!$E$2/(E1057*F1057),"Sem infectados!")</f>
        <v>0</v>
      </c>
      <c r="H1057" s="32">
        <f>if(A1056&lt;=Dados!$E$3,H1056+Dados!$E$6*H1056*(Dados!$E$2-H1056)/(Dados!$E$3*Dados!$E$2),H1056+Dados!$E$6*(H1056-INDIRECT(ADDRESS(IF(A1056&lt;=Dados!$E$3,1,A1056-Dados!$E$3)+1,8)))*(Dados!$E$2-H1056)/(Dados!$E$3*Dados!$E$2))</f>
        <v>139527.6662</v>
      </c>
      <c r="I1057" s="35">
        <f t="shared" si="1"/>
        <v>176526664.9</v>
      </c>
      <c r="J1057" s="36">
        <f t="shared" si="2"/>
        <v>4102811159</v>
      </c>
      <c r="K1057" s="16">
        <f t="shared" si="5"/>
        <v>0.7212930084</v>
      </c>
    </row>
    <row r="1058">
      <c r="A1058" s="18">
        <v>1057.0</v>
      </c>
      <c r="B1058" s="30">
        <f>Dados!A1059</f>
        <v>44974</v>
      </c>
      <c r="C1058" s="9">
        <f>Dados!B1059</f>
        <v>152814</v>
      </c>
      <c r="D1058" s="31">
        <f t="shared" si="6"/>
        <v>0</v>
      </c>
      <c r="E1058" s="32">
        <f>if(A1058&lt;=Dados!$E$3,C1058,C1058- INDIRECT(ADDRESS(IF(A1058&lt;=Dados!$E$3,1,A1058-Dados!$E$3)+1,3)))</f>
        <v>559</v>
      </c>
      <c r="F1058" s="33">
        <f>Dados!$E$2-E1058</f>
        <v>617565</v>
      </c>
      <c r="G1058" s="34">
        <f>iferror(D1059*Dados!$E$3*Dados!$E$2/(E1058*F1058),"Sem infectados!")</f>
        <v>0</v>
      </c>
      <c r="H1058" s="32">
        <f>if(A1057&lt;=Dados!$E$3,H1057+Dados!$E$6*H1057*(Dados!$E$2-H1057)/(Dados!$E$3*Dados!$E$2),H1057+Dados!$E$6*(H1057-INDIRECT(ADDRESS(IF(A1057&lt;=Dados!$E$3,1,A1057-Dados!$E$3)+1,8)))*(Dados!$E$2-H1057)/(Dados!$E$3*Dados!$E$2))</f>
        <v>139527.7265</v>
      </c>
      <c r="I1058" s="35">
        <f t="shared" si="1"/>
        <v>176525062.9</v>
      </c>
      <c r="J1058" s="36">
        <f t="shared" si="2"/>
        <v>4102811159</v>
      </c>
      <c r="K1058" s="16">
        <f t="shared" si="5"/>
        <v>0.7212930084</v>
      </c>
    </row>
    <row r="1059">
      <c r="A1059" s="18">
        <v>1058.0</v>
      </c>
      <c r="B1059" s="30">
        <f>Dados!A1060</f>
        <v>44975</v>
      </c>
      <c r="C1059" s="9">
        <f>Dados!B1060</f>
        <v>152814</v>
      </c>
      <c r="D1059" s="31">
        <f t="shared" si="6"/>
        <v>0</v>
      </c>
      <c r="E1059" s="32">
        <f>if(A1059&lt;=Dados!$E$3,C1059,C1059- INDIRECT(ADDRESS(IF(A1059&lt;=Dados!$E$3,1,A1059-Dados!$E$3)+1,3)))</f>
        <v>559</v>
      </c>
      <c r="F1059" s="33">
        <f>Dados!$E$2-E1059</f>
        <v>617565</v>
      </c>
      <c r="G1059" s="34">
        <f>iferror(D1060*Dados!$E$3*Dados!$E$2/(E1059*F1059),"Sem infectados!")</f>
        <v>0</v>
      </c>
      <c r="H1059" s="32">
        <f>if(A1058&lt;=Dados!$E$3,H1058+Dados!$E$6*H1058*(Dados!$E$2-H1058)/(Dados!$E$3*Dados!$E$2),H1058+Dados!$E$6*(H1058-INDIRECT(ADDRESS(IF(A1058&lt;=Dados!$E$3,1,A1058-Dados!$E$3)+1,8)))*(Dados!$E$2-H1058)/(Dados!$E$3*Dados!$E$2))</f>
        <v>139527.7858</v>
      </c>
      <c r="I1059" s="35">
        <f t="shared" si="1"/>
        <v>176523488.2</v>
      </c>
      <c r="J1059" s="36">
        <f t="shared" si="2"/>
        <v>4102811159</v>
      </c>
      <c r="K1059" s="16">
        <f t="shared" si="5"/>
        <v>0.6209657058</v>
      </c>
    </row>
    <row r="1060">
      <c r="A1060" s="18">
        <v>1059.0</v>
      </c>
      <c r="B1060" s="30">
        <f>Dados!A1061</f>
        <v>44976</v>
      </c>
      <c r="C1060" s="9">
        <f>Dados!B1061</f>
        <v>152814</v>
      </c>
      <c r="D1060" s="31">
        <f t="shared" si="6"/>
        <v>0</v>
      </c>
      <c r="E1060" s="32">
        <f>if(A1060&lt;=Dados!$E$3,C1060,C1060- INDIRECT(ADDRESS(IF(A1060&lt;=Dados!$E$3,1,A1060-Dados!$E$3)+1,3)))</f>
        <v>559</v>
      </c>
      <c r="F1060" s="33">
        <f>Dados!$E$2-E1060</f>
        <v>617565</v>
      </c>
      <c r="G1060" s="34">
        <f>iferror(D1061*Dados!$E$3*Dados!$E$2/(E1060*F1060),"Sem infectados!")</f>
        <v>0</v>
      </c>
      <c r="H1060" s="32">
        <f>if(A1059&lt;=Dados!$E$3,H1059+Dados!$E$6*H1059*(Dados!$E$2-H1059)/(Dados!$E$3*Dados!$E$2),H1059+Dados!$E$6*(H1059-INDIRECT(ADDRESS(IF(A1059&lt;=Dados!$E$3,1,A1059-Dados!$E$3)+1,8)))*(Dados!$E$2-H1059)/(Dados!$E$3*Dados!$E$2))</f>
        <v>139527.844</v>
      </c>
      <c r="I1060" s="35">
        <f t="shared" si="1"/>
        <v>176521940.3</v>
      </c>
      <c r="J1060" s="36">
        <f t="shared" si="2"/>
        <v>4102811159</v>
      </c>
      <c r="K1060" s="16">
        <f t="shared" si="5"/>
        <v>0.6209657058</v>
      </c>
    </row>
    <row r="1061">
      <c r="A1061" s="18">
        <v>1060.0</v>
      </c>
      <c r="B1061" s="30">
        <f>Dados!A1062</f>
        <v>44977</v>
      </c>
      <c r="C1061" s="9">
        <f>Dados!B1062</f>
        <v>152814</v>
      </c>
      <c r="D1061" s="31">
        <f t="shared" si="6"/>
        <v>0</v>
      </c>
      <c r="E1061" s="32">
        <f>if(A1061&lt;=Dados!$E$3,C1061,C1061- INDIRECT(ADDRESS(IF(A1061&lt;=Dados!$E$3,1,A1061-Dados!$E$3)+1,3)))</f>
        <v>241</v>
      </c>
      <c r="F1061" s="33">
        <f>Dados!$E$2-E1061</f>
        <v>617883</v>
      </c>
      <c r="G1061" s="34">
        <f>iferror(D1062*Dados!$E$3*Dados!$E$2/(E1061*F1061),"Sem infectados!")</f>
        <v>0</v>
      </c>
      <c r="H1061" s="32">
        <f>if(A1060&lt;=Dados!$E$3,H1060+Dados!$E$6*H1060*(Dados!$E$2-H1060)/(Dados!$E$3*Dados!$E$2),H1060+Dados!$E$6*(H1060-INDIRECT(ADDRESS(IF(A1060&lt;=Dados!$E$3,1,A1060-Dados!$E$3)+1,8)))*(Dados!$E$2-H1060)/(Dados!$E$3*Dados!$E$2))</f>
        <v>139527.9013</v>
      </c>
      <c r="I1061" s="35">
        <f t="shared" si="1"/>
        <v>176520418.7</v>
      </c>
      <c r="J1061" s="36">
        <f t="shared" si="2"/>
        <v>4102811159</v>
      </c>
      <c r="K1061" s="16">
        <f t="shared" si="5"/>
        <v>0.6209657058</v>
      </c>
    </row>
    <row r="1062">
      <c r="A1062" s="18">
        <v>1061.0</v>
      </c>
      <c r="B1062" s="30">
        <f>Dados!A1063</f>
        <v>44978</v>
      </c>
      <c r="C1062" s="9">
        <f>Dados!B1063</f>
        <v>152814</v>
      </c>
      <c r="D1062" s="31">
        <f t="shared" si="6"/>
        <v>0</v>
      </c>
      <c r="E1062" s="32">
        <f>if(A1062&lt;=Dados!$E$3,C1062,C1062- INDIRECT(ADDRESS(IF(A1062&lt;=Dados!$E$3,1,A1062-Dados!$E$3)+1,3)))</f>
        <v>180</v>
      </c>
      <c r="F1062" s="33">
        <f>Dados!$E$2-E1062</f>
        <v>617944</v>
      </c>
      <c r="G1062" s="34">
        <f>iferror(D1063*Dados!$E$3*Dados!$E$2/(E1062*F1062),"Sem infectados!")</f>
        <v>0</v>
      </c>
      <c r="H1062" s="32">
        <f>if(A1061&lt;=Dados!$E$3,H1061+Dados!$E$6*H1061*(Dados!$E$2-H1061)/(Dados!$E$3*Dados!$E$2),H1061+Dados!$E$6*(H1061-INDIRECT(ADDRESS(IF(A1061&lt;=Dados!$E$3,1,A1061-Dados!$E$3)+1,8)))*(Dados!$E$2-H1061)/(Dados!$E$3*Dados!$E$2))</f>
        <v>139527.9576</v>
      </c>
      <c r="I1062" s="35">
        <f t="shared" si="1"/>
        <v>176518923.1</v>
      </c>
      <c r="J1062" s="36">
        <f t="shared" si="2"/>
        <v>4102811159</v>
      </c>
      <c r="K1062" s="16">
        <f t="shared" si="5"/>
        <v>0.4954565473</v>
      </c>
    </row>
    <row r="1063">
      <c r="A1063" s="18">
        <v>1062.0</v>
      </c>
      <c r="B1063" s="30">
        <f>Dados!A1064</f>
        <v>44979</v>
      </c>
      <c r="C1063" s="9">
        <f>Dados!B1064</f>
        <v>152814</v>
      </c>
      <c r="D1063" s="31">
        <f t="shared" si="6"/>
        <v>0</v>
      </c>
      <c r="E1063" s="32">
        <f>if(A1063&lt;=Dados!$E$3,C1063,C1063- INDIRECT(ADDRESS(IF(A1063&lt;=Dados!$E$3,1,A1063-Dados!$E$3)+1,3)))</f>
        <v>169</v>
      </c>
      <c r="F1063" s="33">
        <f>Dados!$E$2-E1063</f>
        <v>617955</v>
      </c>
      <c r="G1063" s="34">
        <f>iferror(D1064*Dados!$E$3*Dados!$E$2/(E1063*F1063),"Sem infectados!")</f>
        <v>30.65927006</v>
      </c>
      <c r="H1063" s="32">
        <f>if(A1062&lt;=Dados!$E$3,H1062+Dados!$E$6*H1062*(Dados!$E$2-H1062)/(Dados!$E$3*Dados!$E$2),H1062+Dados!$E$6*(H1062-INDIRECT(ADDRESS(IF(A1062&lt;=Dados!$E$3,1,A1062-Dados!$E$3)+1,8)))*(Dados!$E$2-H1062)/(Dados!$E$3*Dados!$E$2))</f>
        <v>139528.0129</v>
      </c>
      <c r="I1063" s="35">
        <f t="shared" si="1"/>
        <v>176517452.8</v>
      </c>
      <c r="J1063" s="36">
        <f t="shared" si="2"/>
        <v>4102811159</v>
      </c>
      <c r="K1063" s="16">
        <f t="shared" si="5"/>
        <v>1.483243509</v>
      </c>
    </row>
    <row r="1064">
      <c r="A1064" s="18">
        <v>1063.0</v>
      </c>
      <c r="B1064" s="30">
        <f>Dados!A1065</f>
        <v>44980</v>
      </c>
      <c r="C1064" s="9">
        <f>Dados!B1065</f>
        <v>153184</v>
      </c>
      <c r="D1064" s="31">
        <f t="shared" si="6"/>
        <v>370</v>
      </c>
      <c r="E1064" s="32">
        <f>if(A1064&lt;=Dados!$E$3,C1064,C1064- INDIRECT(ADDRESS(IF(A1064&lt;=Dados!$E$3,1,A1064-Dados!$E$3)+1,3)))</f>
        <v>536</v>
      </c>
      <c r="F1064" s="33">
        <f>Dados!$E$2-E1064</f>
        <v>617588</v>
      </c>
      <c r="G1064" s="34">
        <f>iferror(D1065*Dados!$E$3*Dados!$E$2/(E1064*F1064),"Sem infectados!")</f>
        <v>0</v>
      </c>
      <c r="H1064" s="32">
        <f>if(A1063&lt;=Dados!$E$3,H1063+Dados!$E$6*H1063*(Dados!$E$2-H1063)/(Dados!$E$3*Dados!$E$2),H1063+Dados!$E$6*(H1063-INDIRECT(ADDRESS(IF(A1063&lt;=Dados!$E$3,1,A1063-Dados!$E$3)+1,8)))*(Dados!$E$2-H1063)/(Dados!$E$3*Dados!$E$2))</f>
        <v>139528.0673</v>
      </c>
      <c r="I1064" s="35">
        <f t="shared" si="1"/>
        <v>186484497.8</v>
      </c>
      <c r="J1064" s="36">
        <f t="shared" si="2"/>
        <v>4150347419</v>
      </c>
      <c r="K1064" s="16">
        <f t="shared" si="5"/>
        <v>1.467822322</v>
      </c>
    </row>
    <row r="1065">
      <c r="A1065" s="18">
        <v>1064.0</v>
      </c>
      <c r="B1065" s="30">
        <f>Dados!A1066</f>
        <v>44981</v>
      </c>
      <c r="C1065" s="9">
        <f>Dados!B1066</f>
        <v>153184</v>
      </c>
      <c r="D1065" s="31">
        <f t="shared" si="6"/>
        <v>0</v>
      </c>
      <c r="E1065" s="32">
        <f>if(A1065&lt;=Dados!$E$3,C1065,C1065- INDIRECT(ADDRESS(IF(A1065&lt;=Dados!$E$3,1,A1065-Dados!$E$3)+1,3)))</f>
        <v>533</v>
      </c>
      <c r="F1065" s="33">
        <f>Dados!$E$2-E1065</f>
        <v>617591</v>
      </c>
      <c r="G1065" s="34">
        <f>iferror(D1066*Dados!$E$3*Dados!$E$2/(E1065*F1065),"Sem infectados!")</f>
        <v>0</v>
      </c>
      <c r="H1065" s="32">
        <f>if(A1064&lt;=Dados!$E$3,H1064+Dados!$E$6*H1064*(Dados!$E$2-H1064)/(Dados!$E$3*Dados!$E$2),H1064+Dados!$E$6*(H1064-INDIRECT(ADDRESS(IF(A1064&lt;=Dados!$E$3,1,A1064-Dados!$E$3)+1,8)))*(Dados!$E$2-H1064)/(Dados!$E$3*Dados!$E$2))</f>
        <v>139528.1208</v>
      </c>
      <c r="I1065" s="35">
        <f t="shared" si="1"/>
        <v>186483037.6</v>
      </c>
      <c r="J1065" s="36">
        <f t="shared" si="2"/>
        <v>4150347419</v>
      </c>
      <c r="K1065" s="16">
        <f t="shared" si="5"/>
        <v>1.467822322</v>
      </c>
    </row>
    <row r="1066">
      <c r="A1066" s="18">
        <v>1065.0</v>
      </c>
      <c r="B1066" s="30">
        <f>Dados!A1067</f>
        <v>44982</v>
      </c>
      <c r="C1066" s="9">
        <f>Dados!B1067</f>
        <v>153184</v>
      </c>
      <c r="D1066" s="31">
        <f t="shared" si="6"/>
        <v>0</v>
      </c>
      <c r="E1066" s="32">
        <f>if(A1066&lt;=Dados!$E$3,C1066,C1066- INDIRECT(ADDRESS(IF(A1066&lt;=Dados!$E$3,1,A1066-Dados!$E$3)+1,3)))</f>
        <v>533</v>
      </c>
      <c r="F1066" s="33">
        <f>Dados!$E$2-E1066</f>
        <v>617591</v>
      </c>
      <c r="G1066" s="34">
        <f>iferror(D1067*Dados!$E$3*Dados!$E$2/(E1066*F1066),"Sem infectados!")</f>
        <v>0</v>
      </c>
      <c r="H1066" s="32">
        <f>if(A1065&lt;=Dados!$E$3,H1065+Dados!$E$6*H1065*(Dados!$E$2-H1065)/(Dados!$E$3*Dados!$E$2),H1065+Dados!$E$6*(H1065-INDIRECT(ADDRESS(IF(A1065&lt;=Dados!$E$3,1,A1065-Dados!$E$3)+1,8)))*(Dados!$E$2-H1065)/(Dados!$E$3*Dados!$E$2))</f>
        <v>139528.1733</v>
      </c>
      <c r="I1066" s="35">
        <f t="shared" si="1"/>
        <v>186481602.2</v>
      </c>
      <c r="J1066" s="36">
        <f t="shared" si="2"/>
        <v>4150347419</v>
      </c>
      <c r="K1066" s="16">
        <f t="shared" si="5"/>
        <v>1.365960822</v>
      </c>
    </row>
    <row r="1067">
      <c r="A1067" s="18">
        <v>1066.0</v>
      </c>
      <c r="B1067" s="30">
        <f>Dados!A1068</f>
        <v>44983</v>
      </c>
      <c r="C1067" s="9">
        <f>Dados!B1068</f>
        <v>153184</v>
      </c>
      <c r="D1067" s="31">
        <f t="shared" si="6"/>
        <v>0</v>
      </c>
      <c r="E1067" s="32">
        <f>if(A1067&lt;=Dados!$E$3,C1067,C1067- INDIRECT(ADDRESS(IF(A1067&lt;=Dados!$E$3,1,A1067-Dados!$E$3)+1,3)))</f>
        <v>533</v>
      </c>
      <c r="F1067" s="33">
        <f>Dados!$E$2-E1067</f>
        <v>617591</v>
      </c>
      <c r="G1067" s="34">
        <f>iferror(D1068*Dados!$E$3*Dados!$E$2/(E1067*F1067),"Sem infectados!")</f>
        <v>0</v>
      </c>
      <c r="H1067" s="32">
        <f>if(A1066&lt;=Dados!$E$3,H1066+Dados!$E$6*H1066*(Dados!$E$2-H1066)/(Dados!$E$3*Dados!$E$2),H1066+Dados!$E$6*(H1066-INDIRECT(ADDRESS(IF(A1066&lt;=Dados!$E$3,1,A1066-Dados!$E$3)+1,8)))*(Dados!$E$2-H1066)/(Dados!$E$3*Dados!$E$2))</f>
        <v>139528.225</v>
      </c>
      <c r="I1067" s="35">
        <f t="shared" si="1"/>
        <v>186480191.3</v>
      </c>
      <c r="J1067" s="36">
        <f t="shared" si="2"/>
        <v>4150347419</v>
      </c>
      <c r="K1067" s="16">
        <f t="shared" si="5"/>
        <v>1.365960822</v>
      </c>
    </row>
    <row r="1068">
      <c r="A1068" s="18">
        <v>1067.0</v>
      </c>
      <c r="B1068" s="30">
        <f>Dados!A1069</f>
        <v>44984</v>
      </c>
      <c r="C1068" s="9">
        <f>Dados!B1069</f>
        <v>153184</v>
      </c>
      <c r="D1068" s="31">
        <f t="shared" si="6"/>
        <v>0</v>
      </c>
      <c r="E1068" s="32">
        <f>if(A1068&lt;=Dados!$E$3,C1068,C1068- INDIRECT(ADDRESS(IF(A1068&lt;=Dados!$E$3,1,A1068-Dados!$E$3)+1,3)))</f>
        <v>375</v>
      </c>
      <c r="F1068" s="33">
        <f>Dados!$E$2-E1068</f>
        <v>617749</v>
      </c>
      <c r="G1068" s="34">
        <f>iferror(D1069*Dados!$E$3*Dados!$E$2/(E1068*F1068),"Sem infectados!")</f>
        <v>0</v>
      </c>
      <c r="H1068" s="32">
        <f>if(A1067&lt;=Dados!$E$3,H1067+Dados!$E$6*H1067*(Dados!$E$2-H1067)/(Dados!$E$3*Dados!$E$2),H1067+Dados!$E$6*(H1067-INDIRECT(ADDRESS(IF(A1067&lt;=Dados!$E$3,1,A1067-Dados!$E$3)+1,8)))*(Dados!$E$2-H1067)/(Dados!$E$3*Dados!$E$2))</f>
        <v>139528.2758</v>
      </c>
      <c r="I1068" s="35">
        <f t="shared" si="1"/>
        <v>186478804.4</v>
      </c>
      <c r="J1068" s="36">
        <f t="shared" si="2"/>
        <v>4150347419</v>
      </c>
      <c r="K1068" s="16">
        <f t="shared" si="5"/>
        <v>1.365960822</v>
      </c>
    </row>
    <row r="1069">
      <c r="A1069" s="18">
        <v>1068.0</v>
      </c>
      <c r="B1069" s="30">
        <f>Dados!A1070</f>
        <v>44985</v>
      </c>
      <c r="C1069" s="9">
        <f>Dados!B1070</f>
        <v>153184</v>
      </c>
      <c r="D1069" s="31">
        <f t="shared" si="6"/>
        <v>0</v>
      </c>
      <c r="E1069" s="32">
        <f>if(A1069&lt;=Dados!$E$3,C1069,C1069- INDIRECT(ADDRESS(IF(A1069&lt;=Dados!$E$3,1,A1069-Dados!$E$3)+1,3)))</f>
        <v>375</v>
      </c>
      <c r="F1069" s="33">
        <f>Dados!$E$2-E1069</f>
        <v>617749</v>
      </c>
      <c r="G1069" s="34"/>
      <c r="H1069" s="32">
        <f>if(A1068&lt;=Dados!$E$3,H1068+Dados!$E$6*H1068*(Dados!$E$2-H1068)/(Dados!$E$3*Dados!$E$2),H1068+Dados!$E$6*(H1068-INDIRECT(ADDRESS(IF(A1068&lt;=Dados!$E$3,1,A1068-Dados!$E$3)+1,8)))*(Dados!$E$2-H1068)/(Dados!$E$3*Dados!$E$2))</f>
        <v>139528.3257</v>
      </c>
      <c r="I1069" s="35">
        <f t="shared" si="1"/>
        <v>186477441.1</v>
      </c>
      <c r="J1069" s="36">
        <f t="shared" si="2"/>
        <v>4150347419</v>
      </c>
      <c r="K1069" s="16">
        <f t="shared" si="5"/>
        <v>1.352102983</v>
      </c>
    </row>
    <row r="1070">
      <c r="A1070" s="18"/>
      <c r="B1070" s="30"/>
      <c r="C1070" s="18"/>
      <c r="D1070" s="31"/>
      <c r="E1070" s="37"/>
      <c r="F1070" s="38"/>
      <c r="G1070" s="34"/>
      <c r="H1070" s="32"/>
      <c r="I1070" s="35"/>
      <c r="J1070" s="36"/>
      <c r="K1070" s="16"/>
    </row>
    <row r="1071">
      <c r="A1071" s="30"/>
      <c r="B1071" s="30"/>
      <c r="C1071" s="36"/>
      <c r="D1071" s="39"/>
      <c r="E1071" s="36"/>
      <c r="F1071" s="36"/>
      <c r="G1071" s="36"/>
      <c r="H1071" s="40"/>
      <c r="I1071" s="36"/>
      <c r="J1071" s="36"/>
      <c r="K1071" s="36"/>
    </row>
    <row r="1072">
      <c r="A1072" s="30"/>
      <c r="B1072" s="30"/>
      <c r="C1072" s="36"/>
      <c r="D1072" s="39"/>
      <c r="E1072" s="36"/>
      <c r="F1072" s="36"/>
      <c r="G1072" s="36"/>
      <c r="H1072" s="40"/>
      <c r="I1072" s="36"/>
      <c r="J1072" s="36"/>
      <c r="K1072" s="36"/>
    </row>
    <row r="1073">
      <c r="A1073" s="30"/>
      <c r="B1073" s="30"/>
      <c r="C1073" s="36"/>
      <c r="D1073" s="39"/>
      <c r="E1073" s="36"/>
      <c r="F1073" s="36"/>
      <c r="G1073" s="36"/>
      <c r="H1073" s="40"/>
      <c r="I1073" s="36"/>
      <c r="J1073" s="36"/>
      <c r="K1073" s="36"/>
    </row>
    <row r="1074">
      <c r="A1074" s="30"/>
      <c r="B1074" s="30"/>
      <c r="C1074" s="36"/>
      <c r="D1074" s="39"/>
      <c r="E1074" s="36"/>
      <c r="F1074" s="36"/>
      <c r="G1074" s="36"/>
      <c r="H1074" s="40"/>
      <c r="I1074" s="36"/>
      <c r="J1074" s="36"/>
      <c r="K1074" s="36"/>
    </row>
    <row r="1075">
      <c r="A1075" s="30"/>
      <c r="B1075" s="30"/>
      <c r="C1075" s="36"/>
      <c r="D1075" s="39"/>
      <c r="E1075" s="36"/>
      <c r="F1075" s="36"/>
      <c r="G1075" s="36"/>
      <c r="H1075" s="40"/>
      <c r="I1075" s="36"/>
      <c r="J1075" s="36"/>
      <c r="K1075" s="36"/>
    </row>
    <row r="1076">
      <c r="A1076" s="30"/>
      <c r="B1076" s="30"/>
      <c r="C1076" s="36"/>
      <c r="D1076" s="39"/>
      <c r="E1076" s="36"/>
      <c r="F1076" s="36"/>
      <c r="G1076" s="36"/>
      <c r="H1076" s="40"/>
      <c r="I1076" s="36"/>
      <c r="J1076" s="36"/>
      <c r="K1076" s="36"/>
    </row>
    <row r="1077">
      <c r="A1077" s="30"/>
      <c r="B1077" s="30"/>
      <c r="C1077" s="36"/>
      <c r="D1077" s="39"/>
      <c r="E1077" s="36"/>
      <c r="F1077" s="36"/>
      <c r="G1077" s="36"/>
      <c r="H1077" s="40"/>
      <c r="I1077" s="36"/>
      <c r="J1077" s="36"/>
      <c r="K1077" s="36"/>
    </row>
    <row r="1078">
      <c r="A1078" s="30"/>
      <c r="B1078" s="30"/>
      <c r="C1078" s="36"/>
      <c r="D1078" s="39"/>
      <c r="E1078" s="36"/>
      <c r="F1078" s="36"/>
      <c r="G1078" s="36"/>
      <c r="H1078" s="40"/>
      <c r="I1078" s="36"/>
      <c r="J1078" s="36"/>
      <c r="K1078" s="36"/>
    </row>
    <row r="1079">
      <c r="A1079" s="30"/>
      <c r="B1079" s="30"/>
      <c r="C1079" s="36"/>
      <c r="D1079" s="39"/>
      <c r="E1079" s="36"/>
      <c r="F1079" s="36"/>
      <c r="G1079" s="36"/>
      <c r="H1079" s="40"/>
      <c r="I1079" s="36"/>
      <c r="J1079" s="36"/>
      <c r="K1079" s="36"/>
    </row>
    <row r="1080">
      <c r="A1080" s="30"/>
      <c r="B1080" s="30"/>
      <c r="C1080" s="36"/>
      <c r="D1080" s="39"/>
      <c r="E1080" s="36"/>
      <c r="F1080" s="36"/>
      <c r="G1080" s="36"/>
      <c r="H1080" s="40"/>
      <c r="I1080" s="36"/>
      <c r="J1080" s="36"/>
      <c r="K1080" s="36"/>
    </row>
    <row r="1081">
      <c r="A1081" s="30"/>
      <c r="B1081" s="30"/>
      <c r="C1081" s="36"/>
      <c r="D1081" s="39"/>
      <c r="E1081" s="36"/>
      <c r="F1081" s="36"/>
      <c r="G1081" s="36"/>
      <c r="H1081" s="40"/>
      <c r="I1081" s="36"/>
      <c r="J1081" s="36"/>
      <c r="K1081" s="36"/>
    </row>
    <row r="1082">
      <c r="A1082" s="30"/>
      <c r="B1082" s="30"/>
      <c r="C1082" s="36"/>
      <c r="D1082" s="39"/>
      <c r="E1082" s="36"/>
      <c r="F1082" s="36"/>
      <c r="G1082" s="36"/>
      <c r="H1082" s="40"/>
      <c r="I1082" s="36"/>
      <c r="J1082" s="36"/>
      <c r="K1082" s="36"/>
    </row>
    <row r="1083">
      <c r="A1083" s="30"/>
      <c r="B1083" s="30"/>
      <c r="C1083" s="36"/>
      <c r="D1083" s="39"/>
      <c r="E1083" s="36"/>
      <c r="F1083" s="36"/>
      <c r="G1083" s="36"/>
      <c r="H1083" s="40"/>
      <c r="I1083" s="36"/>
      <c r="J1083" s="36"/>
      <c r="K1083" s="36"/>
    </row>
    <row r="1084">
      <c r="A1084" s="30"/>
      <c r="B1084" s="30"/>
      <c r="C1084" s="36"/>
      <c r="D1084" s="39"/>
      <c r="E1084" s="36"/>
      <c r="F1084" s="36"/>
      <c r="G1084" s="36"/>
      <c r="H1084" s="40"/>
      <c r="I1084" s="36"/>
      <c r="J1084" s="36"/>
      <c r="K1084" s="36"/>
    </row>
    <row r="1085">
      <c r="A1085" s="30"/>
      <c r="B1085" s="30"/>
      <c r="C1085" s="36"/>
      <c r="D1085" s="39"/>
      <c r="E1085" s="36"/>
      <c r="F1085" s="36"/>
      <c r="G1085" s="36"/>
      <c r="H1085" s="40"/>
      <c r="I1085" s="36"/>
      <c r="J1085" s="36"/>
      <c r="K1085" s="36"/>
    </row>
    <row r="1086">
      <c r="A1086" s="30"/>
      <c r="B1086" s="30"/>
      <c r="C1086" s="36"/>
      <c r="D1086" s="39"/>
      <c r="E1086" s="36"/>
      <c r="F1086" s="36"/>
      <c r="G1086" s="36"/>
      <c r="H1086" s="40"/>
      <c r="I1086" s="36"/>
      <c r="J1086" s="36"/>
      <c r="K1086" s="36"/>
    </row>
    <row r="1087">
      <c r="A1087" s="30"/>
      <c r="B1087" s="30"/>
      <c r="C1087" s="36"/>
      <c r="D1087" s="39"/>
      <c r="E1087" s="36"/>
      <c r="F1087" s="36"/>
      <c r="G1087" s="36"/>
      <c r="H1087" s="40"/>
      <c r="I1087" s="36"/>
      <c r="J1087" s="36"/>
      <c r="K1087" s="36"/>
    </row>
    <row r="1088">
      <c r="A1088" s="30"/>
      <c r="B1088" s="30"/>
      <c r="C1088" s="36"/>
      <c r="D1088" s="39"/>
      <c r="E1088" s="36"/>
      <c r="F1088" s="36"/>
      <c r="G1088" s="36"/>
      <c r="H1088" s="40"/>
      <c r="I1088" s="36"/>
      <c r="J1088" s="36"/>
      <c r="K1088" s="36"/>
    </row>
    <row r="1089">
      <c r="A1089" s="30"/>
      <c r="B1089" s="30"/>
      <c r="C1089" s="36"/>
      <c r="D1089" s="39"/>
      <c r="E1089" s="36"/>
      <c r="F1089" s="36"/>
      <c r="G1089" s="36"/>
      <c r="H1089" s="40"/>
      <c r="I1089" s="36"/>
      <c r="J1089" s="36"/>
      <c r="K1089" s="36"/>
    </row>
    <row r="1090">
      <c r="A1090" s="30"/>
      <c r="B1090" s="30"/>
      <c r="C1090" s="36"/>
      <c r="D1090" s="39"/>
      <c r="E1090" s="36"/>
      <c r="F1090" s="36"/>
      <c r="G1090" s="36"/>
      <c r="H1090" s="40"/>
      <c r="I1090" s="36"/>
      <c r="J1090" s="36"/>
      <c r="K1090" s="36"/>
    </row>
    <row r="1091">
      <c r="A1091" s="30"/>
      <c r="B1091" s="30"/>
      <c r="C1091" s="36"/>
      <c r="D1091" s="39"/>
      <c r="E1091" s="36"/>
      <c r="F1091" s="36"/>
      <c r="G1091" s="36"/>
      <c r="H1091" s="40"/>
      <c r="I1091" s="36"/>
      <c r="J1091" s="36"/>
      <c r="K1091" s="36"/>
    </row>
    <row r="1092">
      <c r="A1092" s="30"/>
      <c r="B1092" s="30"/>
      <c r="C1092" s="36"/>
      <c r="D1092" s="39"/>
      <c r="E1092" s="36"/>
      <c r="F1092" s="36"/>
      <c r="G1092" s="36"/>
      <c r="H1092" s="40"/>
      <c r="I1092" s="36"/>
      <c r="J1092" s="36"/>
      <c r="K1092" s="36"/>
    </row>
    <row r="1093">
      <c r="A1093" s="30"/>
      <c r="B1093" s="30"/>
      <c r="C1093" s="36"/>
      <c r="D1093" s="39"/>
      <c r="E1093" s="36"/>
      <c r="F1093" s="36"/>
      <c r="G1093" s="36"/>
      <c r="H1093" s="40"/>
      <c r="I1093" s="36"/>
      <c r="J1093" s="36"/>
      <c r="K1093" s="36"/>
    </row>
    <row r="1094">
      <c r="A1094" s="30"/>
      <c r="B1094" s="30"/>
      <c r="C1094" s="36"/>
      <c r="D1094" s="39"/>
      <c r="E1094" s="36"/>
      <c r="F1094" s="36"/>
      <c r="G1094" s="36"/>
      <c r="H1094" s="40"/>
      <c r="I1094" s="36"/>
      <c r="J1094" s="36"/>
      <c r="K1094" s="36"/>
    </row>
    <row r="1095">
      <c r="A1095" s="30"/>
      <c r="B1095" s="30"/>
      <c r="C1095" s="36"/>
      <c r="D1095" s="39"/>
      <c r="E1095" s="36"/>
      <c r="F1095" s="36"/>
      <c r="G1095" s="36"/>
      <c r="H1095" s="40"/>
      <c r="I1095" s="36"/>
      <c r="J1095" s="36"/>
      <c r="K1095" s="36"/>
    </row>
    <row r="1096">
      <c r="A1096" s="30"/>
      <c r="B1096" s="30"/>
      <c r="C1096" s="36"/>
      <c r="D1096" s="39"/>
      <c r="E1096" s="36"/>
      <c r="F1096" s="36"/>
      <c r="G1096" s="36"/>
      <c r="H1096" s="40"/>
      <c r="I1096" s="36"/>
      <c r="J1096" s="36"/>
      <c r="K1096" s="36"/>
    </row>
    <row r="1097">
      <c r="A1097" s="30"/>
      <c r="B1097" s="30"/>
      <c r="C1097" s="36"/>
      <c r="D1097" s="39"/>
      <c r="E1097" s="36"/>
      <c r="F1097" s="36"/>
      <c r="G1097" s="36"/>
      <c r="H1097" s="40"/>
      <c r="I1097" s="36"/>
      <c r="J1097" s="36"/>
      <c r="K1097" s="36"/>
    </row>
    <row r="1098">
      <c r="A1098" s="30"/>
      <c r="B1098" s="30"/>
      <c r="C1098" s="36"/>
      <c r="D1098" s="39"/>
      <c r="E1098" s="36"/>
      <c r="F1098" s="36"/>
      <c r="G1098" s="36"/>
      <c r="H1098" s="40"/>
      <c r="I1098" s="36"/>
      <c r="J1098" s="36"/>
      <c r="K1098" s="36"/>
    </row>
    <row r="1099">
      <c r="A1099" s="30"/>
      <c r="B1099" s="30"/>
      <c r="C1099" s="36"/>
      <c r="D1099" s="39"/>
      <c r="E1099" s="36"/>
      <c r="F1099" s="36"/>
      <c r="G1099" s="36"/>
      <c r="H1099" s="40"/>
      <c r="I1099" s="36"/>
      <c r="J1099" s="36"/>
      <c r="K1099" s="36"/>
    </row>
    <row r="1100">
      <c r="A1100" s="30"/>
      <c r="B1100" s="30"/>
      <c r="C1100" s="36"/>
      <c r="D1100" s="39"/>
      <c r="E1100" s="36"/>
      <c r="F1100" s="36"/>
      <c r="G1100" s="36"/>
      <c r="H1100" s="40"/>
      <c r="I1100" s="36"/>
      <c r="J1100" s="36"/>
      <c r="K1100" s="36"/>
    </row>
    <row r="1101">
      <c r="A1101" s="30"/>
      <c r="B1101" s="30"/>
      <c r="C1101" s="36"/>
      <c r="D1101" s="39"/>
      <c r="E1101" s="36"/>
      <c r="F1101" s="36"/>
      <c r="G1101" s="36"/>
      <c r="H1101" s="40"/>
      <c r="I1101" s="36"/>
      <c r="J1101" s="36"/>
      <c r="K1101" s="36"/>
    </row>
    <row r="1102">
      <c r="A1102" s="30"/>
      <c r="B1102" s="30"/>
      <c r="C1102" s="36"/>
      <c r="D1102" s="39"/>
      <c r="E1102" s="36"/>
      <c r="F1102" s="36"/>
      <c r="G1102" s="36"/>
      <c r="H1102" s="40"/>
      <c r="I1102" s="36"/>
      <c r="J1102" s="36"/>
      <c r="K1102" s="36"/>
    </row>
    <row r="1103">
      <c r="A1103" s="30"/>
      <c r="B1103" s="30"/>
      <c r="C1103" s="36"/>
      <c r="D1103" s="39"/>
      <c r="E1103" s="36"/>
      <c r="F1103" s="36"/>
      <c r="G1103" s="36"/>
      <c r="H1103" s="40"/>
      <c r="I1103" s="36"/>
      <c r="J1103" s="36"/>
      <c r="K1103" s="36"/>
    </row>
    <row r="1104">
      <c r="A1104" s="30"/>
      <c r="B1104" s="30"/>
      <c r="C1104" s="36"/>
      <c r="D1104" s="39"/>
      <c r="E1104" s="36"/>
      <c r="F1104" s="36"/>
      <c r="G1104" s="36"/>
      <c r="H1104" s="40"/>
      <c r="I1104" s="36"/>
      <c r="J1104" s="36"/>
      <c r="K1104" s="36"/>
    </row>
    <row r="1105">
      <c r="A1105" s="30"/>
      <c r="B1105" s="30"/>
      <c r="C1105" s="36"/>
      <c r="D1105" s="39"/>
      <c r="E1105" s="36"/>
      <c r="F1105" s="36"/>
      <c r="G1105" s="36"/>
      <c r="H1105" s="40"/>
      <c r="I1105" s="36"/>
      <c r="J1105" s="36"/>
      <c r="K1105" s="36"/>
    </row>
    <row r="1106">
      <c r="A1106" s="30"/>
      <c r="B1106" s="30"/>
      <c r="C1106" s="36"/>
      <c r="D1106" s="39"/>
      <c r="E1106" s="36"/>
      <c r="F1106" s="36"/>
      <c r="G1106" s="36"/>
      <c r="H1106" s="40"/>
      <c r="I1106" s="36"/>
      <c r="J1106" s="36"/>
      <c r="K1106" s="36"/>
    </row>
    <row r="1107">
      <c r="A1107" s="30"/>
      <c r="B1107" s="30"/>
      <c r="C1107" s="36"/>
      <c r="D1107" s="39"/>
      <c r="E1107" s="36"/>
      <c r="F1107" s="36"/>
      <c r="G1107" s="36"/>
      <c r="H1107" s="40"/>
      <c r="I1107" s="36"/>
      <c r="J1107" s="36"/>
      <c r="K1107" s="36"/>
    </row>
    <row r="1108">
      <c r="A1108" s="30"/>
      <c r="B1108" s="30"/>
      <c r="C1108" s="36"/>
      <c r="D1108" s="39"/>
      <c r="E1108" s="36"/>
      <c r="F1108" s="36"/>
      <c r="G1108" s="36"/>
      <c r="H1108" s="40"/>
      <c r="I1108" s="36"/>
      <c r="J1108" s="36"/>
      <c r="K1108" s="36"/>
    </row>
    <row r="1109">
      <c r="A1109" s="30"/>
      <c r="B1109" s="30"/>
      <c r="C1109" s="36"/>
      <c r="D1109" s="39"/>
      <c r="E1109" s="36"/>
      <c r="F1109" s="36"/>
      <c r="G1109" s="36"/>
      <c r="H1109" s="40"/>
      <c r="I1109" s="36"/>
      <c r="J1109" s="36"/>
      <c r="K1109" s="36"/>
    </row>
    <row r="1110">
      <c r="A1110" s="30"/>
      <c r="B1110" s="30"/>
      <c r="C1110" s="36"/>
      <c r="D1110" s="39"/>
      <c r="E1110" s="36"/>
      <c r="F1110" s="36"/>
      <c r="G1110" s="36"/>
      <c r="H1110" s="40"/>
      <c r="I1110" s="36"/>
      <c r="J1110" s="36"/>
      <c r="K1110" s="36"/>
    </row>
    <row r="1111">
      <c r="A1111" s="30"/>
      <c r="B1111" s="30"/>
      <c r="C1111" s="36"/>
      <c r="D1111" s="39"/>
      <c r="E1111" s="36"/>
      <c r="F1111" s="36"/>
      <c r="G1111" s="36"/>
      <c r="H1111" s="40"/>
      <c r="I1111" s="36"/>
      <c r="J1111" s="36"/>
      <c r="K1111" s="36"/>
    </row>
    <row r="1112">
      <c r="A1112" s="30"/>
      <c r="B1112" s="30"/>
      <c r="C1112" s="36"/>
      <c r="D1112" s="39"/>
      <c r="E1112" s="36"/>
      <c r="F1112" s="36"/>
      <c r="G1112" s="36"/>
      <c r="H1112" s="40"/>
      <c r="I1112" s="36"/>
      <c r="J1112" s="36"/>
      <c r="K1112" s="36"/>
    </row>
    <row r="1113">
      <c r="A1113" s="30"/>
      <c r="B1113" s="30"/>
      <c r="C1113" s="36"/>
      <c r="D1113" s="39"/>
      <c r="E1113" s="36"/>
      <c r="F1113" s="36"/>
      <c r="G1113" s="36"/>
      <c r="H1113" s="40"/>
      <c r="I1113" s="36"/>
      <c r="J1113" s="36"/>
      <c r="K1113" s="36"/>
    </row>
    <row r="1114">
      <c r="A1114" s="30"/>
      <c r="B1114" s="30"/>
      <c r="C1114" s="36"/>
      <c r="D1114" s="39"/>
      <c r="E1114" s="36"/>
      <c r="F1114" s="36"/>
      <c r="G1114" s="36"/>
      <c r="H1114" s="40"/>
      <c r="I1114" s="36"/>
      <c r="J1114" s="36"/>
      <c r="K1114" s="36"/>
    </row>
    <row r="1115">
      <c r="A1115" s="30"/>
      <c r="B1115" s="30"/>
      <c r="C1115" s="36"/>
      <c r="D1115" s="39"/>
      <c r="E1115" s="36"/>
      <c r="F1115" s="36"/>
      <c r="G1115" s="36"/>
      <c r="H1115" s="40"/>
      <c r="I1115" s="36"/>
      <c r="J1115" s="36"/>
      <c r="K1115" s="36"/>
    </row>
    <row r="1116">
      <c r="A1116" s="30"/>
      <c r="B1116" s="30"/>
      <c r="C1116" s="36"/>
      <c r="D1116" s="39"/>
      <c r="E1116" s="36"/>
      <c r="F1116" s="36"/>
      <c r="G1116" s="36"/>
      <c r="H1116" s="40"/>
      <c r="I1116" s="36"/>
      <c r="J1116" s="36"/>
      <c r="K1116" s="36"/>
    </row>
    <row r="1117">
      <c r="A1117" s="30"/>
      <c r="B1117" s="30"/>
      <c r="C1117" s="36"/>
      <c r="D1117" s="39"/>
      <c r="E1117" s="36"/>
      <c r="F1117" s="36"/>
      <c r="G1117" s="36"/>
      <c r="H1117" s="40"/>
      <c r="I1117" s="36"/>
      <c r="J1117" s="36"/>
      <c r="K1117" s="36"/>
    </row>
    <row r="1118">
      <c r="A1118" s="30"/>
      <c r="B1118" s="30"/>
      <c r="C1118" s="36"/>
      <c r="D1118" s="39"/>
      <c r="E1118" s="36"/>
      <c r="F1118" s="36"/>
      <c r="G1118" s="36"/>
      <c r="H1118" s="40"/>
      <c r="I1118" s="36"/>
      <c r="J1118" s="36"/>
      <c r="K1118" s="36"/>
    </row>
    <row r="1119">
      <c r="A1119" s="30"/>
      <c r="B1119" s="30"/>
      <c r="C1119" s="36"/>
      <c r="D1119" s="39"/>
      <c r="E1119" s="36"/>
      <c r="F1119" s="36"/>
      <c r="G1119" s="36"/>
      <c r="H1119" s="40"/>
      <c r="I1119" s="36"/>
      <c r="J1119" s="36"/>
      <c r="K1119" s="36"/>
    </row>
    <row r="1120">
      <c r="A1120" s="30"/>
      <c r="B1120" s="30"/>
      <c r="C1120" s="36"/>
      <c r="D1120" s="39"/>
      <c r="E1120" s="36"/>
      <c r="F1120" s="36"/>
      <c r="G1120" s="36"/>
      <c r="H1120" s="40"/>
      <c r="I1120" s="36"/>
      <c r="J1120" s="36"/>
      <c r="K1120" s="36"/>
    </row>
    <row r="1121">
      <c r="A1121" s="30"/>
      <c r="B1121" s="30"/>
      <c r="C1121" s="36"/>
      <c r="D1121" s="39"/>
      <c r="E1121" s="36"/>
      <c r="F1121" s="36"/>
      <c r="G1121" s="36"/>
      <c r="H1121" s="40"/>
      <c r="I1121" s="36"/>
      <c r="J1121" s="36"/>
      <c r="K1121" s="36"/>
    </row>
    <row r="1122">
      <c r="A1122" s="30"/>
      <c r="B1122" s="30"/>
      <c r="C1122" s="36"/>
      <c r="D1122" s="39"/>
      <c r="E1122" s="36"/>
      <c r="F1122" s="36"/>
      <c r="G1122" s="36"/>
      <c r="H1122" s="40"/>
      <c r="I1122" s="36"/>
      <c r="J1122" s="36"/>
      <c r="K1122" s="36"/>
    </row>
    <row r="1123">
      <c r="A1123" s="30"/>
      <c r="B1123" s="30"/>
      <c r="C1123" s="36"/>
      <c r="D1123" s="39"/>
      <c r="E1123" s="36"/>
      <c r="F1123" s="36"/>
      <c r="G1123" s="36"/>
      <c r="H1123" s="40"/>
      <c r="I1123" s="36"/>
      <c r="J1123" s="36"/>
      <c r="K1123" s="36"/>
    </row>
    <row r="1124">
      <c r="A1124" s="30"/>
      <c r="B1124" s="30"/>
      <c r="C1124" s="36"/>
      <c r="D1124" s="39"/>
      <c r="E1124" s="36"/>
      <c r="F1124" s="36"/>
      <c r="G1124" s="36"/>
      <c r="H1124" s="40"/>
      <c r="I1124" s="36"/>
      <c r="J1124" s="36"/>
      <c r="K1124" s="36"/>
    </row>
    <row r="1125">
      <c r="A1125" s="30"/>
      <c r="B1125" s="30"/>
      <c r="C1125" s="36"/>
      <c r="D1125" s="39"/>
      <c r="E1125" s="36"/>
      <c r="F1125" s="36"/>
      <c r="G1125" s="36"/>
      <c r="H1125" s="40"/>
      <c r="I1125" s="36"/>
      <c r="J1125" s="36"/>
      <c r="K1125" s="36"/>
    </row>
    <row r="1126">
      <c r="A1126" s="30"/>
      <c r="B1126" s="30"/>
      <c r="C1126" s="36"/>
      <c r="D1126" s="39"/>
      <c r="E1126" s="36"/>
      <c r="F1126" s="36"/>
      <c r="G1126" s="36"/>
      <c r="H1126" s="40"/>
      <c r="I1126" s="36"/>
      <c r="J1126" s="36"/>
      <c r="K1126" s="36"/>
    </row>
    <row r="1127">
      <c r="A1127" s="30"/>
      <c r="B1127" s="30"/>
      <c r="C1127" s="36"/>
      <c r="D1127" s="39"/>
      <c r="E1127" s="36"/>
      <c r="F1127" s="36"/>
      <c r="G1127" s="36"/>
      <c r="H1127" s="40"/>
      <c r="I1127" s="36"/>
      <c r="J1127" s="36"/>
      <c r="K1127" s="36"/>
    </row>
    <row r="1128">
      <c r="A1128" s="30"/>
      <c r="B1128" s="30"/>
      <c r="C1128" s="36"/>
      <c r="D1128" s="39"/>
      <c r="E1128" s="36"/>
      <c r="F1128" s="36"/>
      <c r="G1128" s="36"/>
      <c r="H1128" s="40"/>
      <c r="I1128" s="36"/>
      <c r="J1128" s="36"/>
      <c r="K1128" s="36"/>
    </row>
    <row r="1129">
      <c r="A1129" s="30"/>
      <c r="B1129" s="30"/>
      <c r="C1129" s="36"/>
      <c r="D1129" s="39"/>
      <c r="E1129" s="36"/>
      <c r="F1129" s="36"/>
      <c r="G1129" s="36"/>
      <c r="H1129" s="40"/>
      <c r="I1129" s="36"/>
      <c r="J1129" s="36"/>
      <c r="K1129" s="36"/>
    </row>
    <row r="1130">
      <c r="A1130" s="30"/>
      <c r="B1130" s="30"/>
      <c r="C1130" s="36"/>
      <c r="D1130" s="39"/>
      <c r="E1130" s="36"/>
      <c r="F1130" s="36"/>
      <c r="G1130" s="36"/>
      <c r="H1130" s="40"/>
      <c r="I1130" s="36"/>
      <c r="J1130" s="36"/>
      <c r="K1130" s="36"/>
    </row>
    <row r="1131">
      <c r="A1131" s="30"/>
      <c r="B1131" s="30"/>
      <c r="C1131" s="36"/>
      <c r="D1131" s="39"/>
      <c r="E1131" s="36"/>
      <c r="F1131" s="36"/>
      <c r="G1131" s="36"/>
      <c r="H1131" s="40"/>
      <c r="I1131" s="36"/>
      <c r="J1131" s="36"/>
      <c r="K1131" s="36"/>
    </row>
    <row r="1132">
      <c r="A1132" s="30"/>
      <c r="B1132" s="30"/>
      <c r="C1132" s="36"/>
      <c r="D1132" s="39"/>
      <c r="E1132" s="36"/>
      <c r="F1132" s="36"/>
      <c r="G1132" s="36"/>
      <c r="H1132" s="40"/>
      <c r="I1132" s="36"/>
      <c r="J1132" s="36"/>
      <c r="K1132" s="36"/>
    </row>
    <row r="1133">
      <c r="A1133" s="30"/>
      <c r="B1133" s="30"/>
      <c r="C1133" s="36"/>
      <c r="D1133" s="39"/>
      <c r="E1133" s="36"/>
      <c r="F1133" s="36"/>
      <c r="G1133" s="36"/>
      <c r="H1133" s="40"/>
      <c r="I1133" s="36"/>
      <c r="J1133" s="36"/>
      <c r="K1133" s="36"/>
    </row>
    <row r="1134">
      <c r="A1134" s="30"/>
      <c r="B1134" s="30"/>
      <c r="C1134" s="36"/>
      <c r="D1134" s="39"/>
      <c r="E1134" s="36"/>
      <c r="F1134" s="36"/>
      <c r="G1134" s="36"/>
      <c r="H1134" s="40"/>
      <c r="I1134" s="36"/>
      <c r="J1134" s="36"/>
      <c r="K1134" s="36"/>
    </row>
    <row r="1135">
      <c r="A1135" s="30"/>
      <c r="B1135" s="30"/>
      <c r="C1135" s="36"/>
      <c r="D1135" s="39"/>
      <c r="E1135" s="36"/>
      <c r="F1135" s="36"/>
      <c r="G1135" s="36"/>
      <c r="H1135" s="40"/>
      <c r="I1135" s="36"/>
      <c r="J1135" s="36"/>
      <c r="K1135" s="36"/>
    </row>
    <row r="1136">
      <c r="A1136" s="30"/>
      <c r="B1136" s="30"/>
      <c r="C1136" s="36"/>
      <c r="D1136" s="39"/>
      <c r="E1136" s="36"/>
      <c r="F1136" s="36"/>
      <c r="G1136" s="36"/>
      <c r="H1136" s="40"/>
      <c r="I1136" s="36"/>
      <c r="J1136" s="36"/>
      <c r="K1136" s="36"/>
    </row>
    <row r="1137">
      <c r="A1137" s="30"/>
      <c r="B1137" s="30"/>
      <c r="C1137" s="36"/>
      <c r="D1137" s="39"/>
      <c r="E1137" s="36"/>
      <c r="F1137" s="36"/>
      <c r="G1137" s="36"/>
      <c r="H1137" s="40"/>
      <c r="I1137" s="36"/>
      <c r="J1137" s="36"/>
      <c r="K1137" s="36"/>
    </row>
    <row r="1138">
      <c r="A1138" s="30"/>
      <c r="B1138" s="30"/>
      <c r="C1138" s="36"/>
      <c r="D1138" s="39"/>
      <c r="E1138" s="36"/>
      <c r="F1138" s="36"/>
      <c r="G1138" s="36"/>
      <c r="H1138" s="40"/>
      <c r="I1138" s="36"/>
      <c r="J1138" s="36"/>
      <c r="K1138" s="36"/>
    </row>
    <row r="1139">
      <c r="A1139" s="30"/>
      <c r="B1139" s="30"/>
      <c r="C1139" s="36"/>
      <c r="D1139" s="39"/>
      <c r="E1139" s="36"/>
      <c r="F1139" s="36"/>
      <c r="G1139" s="36"/>
      <c r="H1139" s="40"/>
      <c r="I1139" s="36"/>
      <c r="J1139" s="36"/>
      <c r="K1139" s="36"/>
    </row>
    <row r="1140">
      <c r="A1140" s="30"/>
      <c r="B1140" s="30"/>
      <c r="C1140" s="36"/>
      <c r="D1140" s="39"/>
      <c r="E1140" s="36"/>
      <c r="F1140" s="36"/>
      <c r="G1140" s="36"/>
      <c r="H1140" s="40"/>
      <c r="I1140" s="36"/>
      <c r="J1140" s="36"/>
      <c r="K1140" s="36"/>
    </row>
    <row r="1141">
      <c r="A1141" s="30"/>
      <c r="B1141" s="30"/>
      <c r="C1141" s="36"/>
      <c r="D1141" s="39"/>
      <c r="E1141" s="36"/>
      <c r="F1141" s="36"/>
      <c r="G1141" s="36"/>
      <c r="H1141" s="40"/>
      <c r="I1141" s="36"/>
      <c r="J1141" s="36"/>
      <c r="K1141" s="36"/>
    </row>
    <row r="1142">
      <c r="A1142" s="30"/>
      <c r="B1142" s="30"/>
      <c r="C1142" s="36"/>
      <c r="D1142" s="39"/>
      <c r="E1142" s="36"/>
      <c r="F1142" s="36"/>
      <c r="G1142" s="36"/>
      <c r="H1142" s="40"/>
      <c r="I1142" s="36"/>
      <c r="J1142" s="36"/>
      <c r="K1142" s="36"/>
    </row>
    <row r="1143">
      <c r="A1143" s="30"/>
      <c r="B1143" s="30"/>
      <c r="C1143" s="36"/>
      <c r="D1143" s="39"/>
      <c r="E1143" s="36"/>
      <c r="F1143" s="36"/>
      <c r="G1143" s="36"/>
      <c r="H1143" s="40"/>
      <c r="I1143" s="36"/>
      <c r="J1143" s="36"/>
      <c r="K1143" s="36"/>
    </row>
    <row r="1144">
      <c r="A1144" s="30"/>
      <c r="B1144" s="30"/>
      <c r="C1144" s="36"/>
      <c r="D1144" s="39"/>
      <c r="E1144" s="36"/>
      <c r="F1144" s="36"/>
      <c r="G1144" s="36"/>
      <c r="H1144" s="40"/>
      <c r="I1144" s="36"/>
      <c r="J1144" s="36"/>
      <c r="K1144" s="36"/>
    </row>
    <row r="1145">
      <c r="A1145" s="30"/>
      <c r="B1145" s="30"/>
      <c r="C1145" s="36"/>
      <c r="D1145" s="39"/>
      <c r="E1145" s="36"/>
      <c r="F1145" s="36"/>
      <c r="G1145" s="36"/>
      <c r="H1145" s="40"/>
      <c r="I1145" s="36"/>
      <c r="J1145" s="36"/>
      <c r="K1145" s="36"/>
    </row>
    <row r="1146">
      <c r="A1146" s="30"/>
      <c r="B1146" s="30"/>
      <c r="C1146" s="36"/>
      <c r="D1146" s="39"/>
      <c r="E1146" s="36"/>
      <c r="F1146" s="36"/>
      <c r="G1146" s="36"/>
      <c r="H1146" s="40"/>
      <c r="I1146" s="36"/>
      <c r="J1146" s="36"/>
      <c r="K1146" s="36"/>
    </row>
    <row r="1147">
      <c r="A1147" s="30"/>
      <c r="B1147" s="30"/>
      <c r="C1147" s="36"/>
      <c r="D1147" s="39"/>
      <c r="E1147" s="36"/>
      <c r="F1147" s="36"/>
      <c r="G1147" s="36"/>
      <c r="H1147" s="40"/>
      <c r="I1147" s="36"/>
      <c r="J1147" s="36"/>
      <c r="K1147" s="36"/>
    </row>
    <row r="1148">
      <c r="A1148" s="30"/>
      <c r="B1148" s="30"/>
      <c r="C1148" s="36"/>
      <c r="D1148" s="39"/>
      <c r="E1148" s="36"/>
      <c r="F1148" s="36"/>
      <c r="G1148" s="36"/>
      <c r="H1148" s="40"/>
      <c r="I1148" s="36"/>
      <c r="J1148" s="36"/>
      <c r="K1148" s="36"/>
    </row>
    <row r="1149">
      <c r="A1149" s="30"/>
      <c r="B1149" s="30"/>
      <c r="C1149" s="36"/>
      <c r="D1149" s="39"/>
      <c r="E1149" s="36"/>
      <c r="F1149" s="36"/>
      <c r="G1149" s="36"/>
      <c r="H1149" s="40"/>
      <c r="I1149" s="36"/>
      <c r="J1149" s="36"/>
      <c r="K1149" s="36"/>
    </row>
    <row r="1150">
      <c r="A1150" s="30"/>
      <c r="B1150" s="30"/>
      <c r="C1150" s="36"/>
      <c r="D1150" s="39"/>
      <c r="E1150" s="36"/>
      <c r="F1150" s="36"/>
      <c r="G1150" s="36"/>
      <c r="H1150" s="40"/>
      <c r="I1150" s="36"/>
      <c r="J1150" s="36"/>
      <c r="K1150" s="36"/>
    </row>
    <row r="1151">
      <c r="A1151" s="30"/>
      <c r="B1151" s="30"/>
      <c r="C1151" s="36"/>
      <c r="D1151" s="39"/>
      <c r="E1151" s="36"/>
      <c r="F1151" s="36"/>
      <c r="G1151" s="36"/>
      <c r="H1151" s="40"/>
      <c r="I1151" s="36"/>
      <c r="J1151" s="36"/>
      <c r="K1151" s="36"/>
    </row>
    <row r="1152">
      <c r="A1152" s="30"/>
      <c r="B1152" s="30"/>
      <c r="C1152" s="36"/>
      <c r="D1152" s="39"/>
      <c r="E1152" s="36"/>
      <c r="F1152" s="36"/>
      <c r="G1152" s="36"/>
      <c r="H1152" s="40"/>
      <c r="I1152" s="36"/>
      <c r="J1152" s="36"/>
      <c r="K1152" s="36"/>
    </row>
    <row r="1153">
      <c r="A1153" s="30"/>
      <c r="B1153" s="30"/>
      <c r="C1153" s="36"/>
      <c r="D1153" s="39"/>
      <c r="E1153" s="36"/>
      <c r="F1153" s="36"/>
      <c r="G1153" s="36"/>
      <c r="H1153" s="40"/>
      <c r="I1153" s="36"/>
      <c r="J1153" s="36"/>
      <c r="K1153" s="36"/>
    </row>
    <row r="1154">
      <c r="A1154" s="30"/>
      <c r="B1154" s="30"/>
      <c r="C1154" s="36"/>
      <c r="D1154" s="39"/>
      <c r="E1154" s="36"/>
      <c r="F1154" s="36"/>
      <c r="G1154" s="36"/>
      <c r="H1154" s="40"/>
      <c r="I1154" s="36"/>
      <c r="J1154" s="36"/>
      <c r="K1154" s="36"/>
    </row>
    <row r="1155">
      <c r="A1155" s="30"/>
      <c r="B1155" s="30"/>
      <c r="C1155" s="36"/>
      <c r="D1155" s="39"/>
      <c r="E1155" s="36"/>
      <c r="F1155" s="36"/>
      <c r="G1155" s="36"/>
      <c r="H1155" s="40"/>
      <c r="I1155" s="36"/>
      <c r="J1155" s="36"/>
      <c r="K1155" s="36"/>
    </row>
    <row r="1156">
      <c r="A1156" s="30"/>
      <c r="B1156" s="30"/>
      <c r="C1156" s="36"/>
      <c r="D1156" s="39"/>
      <c r="E1156" s="36"/>
      <c r="F1156" s="36"/>
      <c r="G1156" s="36"/>
      <c r="H1156" s="40"/>
      <c r="I1156" s="36"/>
      <c r="J1156" s="36"/>
      <c r="K1156" s="36"/>
    </row>
    <row r="1157">
      <c r="A1157" s="30"/>
      <c r="B1157" s="30"/>
      <c r="C1157" s="36"/>
      <c r="D1157" s="39"/>
      <c r="E1157" s="36"/>
      <c r="F1157" s="36"/>
      <c r="G1157" s="36"/>
      <c r="H1157" s="40"/>
      <c r="I1157" s="36"/>
      <c r="J1157" s="36"/>
      <c r="K1157" s="36"/>
    </row>
    <row r="1158">
      <c r="A1158" s="30"/>
      <c r="B1158" s="30"/>
      <c r="C1158" s="36"/>
      <c r="D1158" s="39"/>
      <c r="E1158" s="36"/>
      <c r="F1158" s="36"/>
      <c r="G1158" s="36"/>
      <c r="H1158" s="40"/>
      <c r="I1158" s="36"/>
      <c r="J1158" s="36"/>
      <c r="K1158" s="36"/>
    </row>
    <row r="1159">
      <c r="A1159" s="30"/>
      <c r="B1159" s="30"/>
      <c r="C1159" s="36"/>
      <c r="D1159" s="39"/>
      <c r="E1159" s="36"/>
      <c r="F1159" s="36"/>
      <c r="G1159" s="36"/>
      <c r="H1159" s="40"/>
      <c r="I1159" s="36"/>
      <c r="J1159" s="36"/>
      <c r="K1159" s="36"/>
    </row>
    <row r="1160">
      <c r="A1160" s="30"/>
      <c r="B1160" s="30"/>
      <c r="C1160" s="36"/>
      <c r="D1160" s="39"/>
      <c r="E1160" s="36"/>
      <c r="F1160" s="36"/>
      <c r="G1160" s="36"/>
      <c r="H1160" s="40"/>
      <c r="I1160" s="36"/>
      <c r="J1160" s="36"/>
      <c r="K1160" s="36"/>
    </row>
    <row r="1161">
      <c r="A1161" s="30"/>
      <c r="B1161" s="30"/>
      <c r="C1161" s="36"/>
      <c r="D1161" s="39"/>
      <c r="E1161" s="36"/>
      <c r="F1161" s="36"/>
      <c r="G1161" s="36"/>
      <c r="H1161" s="40"/>
      <c r="I1161" s="36"/>
      <c r="J1161" s="36"/>
      <c r="K1161" s="36"/>
    </row>
    <row r="1162">
      <c r="A1162" s="30"/>
      <c r="B1162" s="30"/>
      <c r="C1162" s="36"/>
      <c r="D1162" s="39"/>
      <c r="E1162" s="36"/>
      <c r="F1162" s="36"/>
      <c r="G1162" s="36"/>
      <c r="H1162" s="40"/>
      <c r="I1162" s="36"/>
      <c r="J1162" s="36"/>
      <c r="K1162" s="36"/>
    </row>
    <row r="1163">
      <c r="A1163" s="30"/>
      <c r="B1163" s="30"/>
      <c r="C1163" s="36"/>
      <c r="D1163" s="39"/>
      <c r="E1163" s="36"/>
      <c r="F1163" s="36"/>
      <c r="G1163" s="36"/>
      <c r="H1163" s="40"/>
      <c r="I1163" s="36"/>
      <c r="J1163" s="36"/>
      <c r="K1163" s="36"/>
    </row>
    <row r="1164">
      <c r="A1164" s="30"/>
      <c r="B1164" s="30"/>
      <c r="C1164" s="36"/>
      <c r="D1164" s="39"/>
      <c r="E1164" s="36"/>
      <c r="F1164" s="36"/>
      <c r="G1164" s="36"/>
      <c r="H1164" s="40"/>
      <c r="I1164" s="36"/>
      <c r="J1164" s="36"/>
      <c r="K1164" s="36"/>
    </row>
    <row r="1165">
      <c r="A1165" s="30"/>
      <c r="B1165" s="30"/>
      <c r="C1165" s="36"/>
      <c r="D1165" s="39"/>
      <c r="E1165" s="36"/>
      <c r="F1165" s="36"/>
      <c r="G1165" s="36"/>
      <c r="H1165" s="40"/>
      <c r="I1165" s="36"/>
      <c r="J1165" s="36"/>
      <c r="K1165" s="36"/>
    </row>
    <row r="1166">
      <c r="A1166" s="30"/>
      <c r="B1166" s="30"/>
      <c r="C1166" s="36"/>
      <c r="D1166" s="39"/>
      <c r="E1166" s="36"/>
      <c r="F1166" s="36"/>
      <c r="G1166" s="36"/>
      <c r="H1166" s="40"/>
      <c r="I1166" s="36"/>
      <c r="J1166" s="36"/>
      <c r="K1166" s="36"/>
    </row>
    <row r="1167">
      <c r="A1167" s="30"/>
      <c r="B1167" s="30"/>
      <c r="C1167" s="36"/>
      <c r="D1167" s="39"/>
      <c r="E1167" s="36"/>
      <c r="F1167" s="36"/>
      <c r="G1167" s="36"/>
      <c r="H1167" s="40"/>
      <c r="I1167" s="36"/>
      <c r="J1167" s="36"/>
      <c r="K1167" s="36"/>
    </row>
    <row r="1168">
      <c r="A1168" s="30"/>
      <c r="B1168" s="30"/>
      <c r="C1168" s="36"/>
      <c r="D1168" s="39"/>
      <c r="E1168" s="36"/>
      <c r="F1168" s="36"/>
      <c r="G1168" s="36"/>
      <c r="H1168" s="40"/>
      <c r="I1168" s="36"/>
      <c r="J1168" s="36"/>
      <c r="K1168" s="36"/>
    </row>
    <row r="1169">
      <c r="A1169" s="30"/>
      <c r="B1169" s="30"/>
      <c r="C1169" s="36"/>
      <c r="D1169" s="39"/>
      <c r="E1169" s="36"/>
      <c r="F1169" s="36"/>
      <c r="G1169" s="36"/>
      <c r="H1169" s="40"/>
      <c r="I1169" s="36"/>
      <c r="J1169" s="36"/>
      <c r="K1169" s="36"/>
    </row>
    <row r="1170">
      <c r="A1170" s="30"/>
      <c r="B1170" s="30"/>
      <c r="C1170" s="36"/>
      <c r="D1170" s="39"/>
      <c r="E1170" s="36"/>
      <c r="F1170" s="36"/>
      <c r="G1170" s="36"/>
      <c r="H1170" s="40"/>
      <c r="I1170" s="36"/>
      <c r="J1170" s="36"/>
      <c r="K1170" s="36"/>
    </row>
    <row r="1171">
      <c r="A1171" s="30"/>
      <c r="B1171" s="30"/>
      <c r="C1171" s="36"/>
      <c r="D1171" s="39"/>
      <c r="E1171" s="36"/>
      <c r="F1171" s="36"/>
      <c r="G1171" s="36"/>
      <c r="H1171" s="40"/>
      <c r="I1171" s="36"/>
      <c r="J1171" s="36"/>
      <c r="K1171" s="36"/>
    </row>
    <row r="1172">
      <c r="A1172" s="30"/>
      <c r="B1172" s="30"/>
      <c r="C1172" s="36"/>
      <c r="D1172" s="39"/>
      <c r="E1172" s="36"/>
      <c r="F1172" s="36"/>
      <c r="G1172" s="36"/>
      <c r="H1172" s="40"/>
      <c r="I1172" s="36"/>
      <c r="J1172" s="36"/>
      <c r="K1172" s="36"/>
    </row>
    <row r="1173">
      <c r="A1173" s="30"/>
      <c r="B1173" s="30"/>
      <c r="C1173" s="36"/>
      <c r="D1173" s="39"/>
      <c r="E1173" s="36"/>
      <c r="F1173" s="36"/>
      <c r="G1173" s="36"/>
      <c r="H1173" s="40"/>
      <c r="I1173" s="36"/>
      <c r="J1173" s="36"/>
      <c r="K1173" s="36"/>
    </row>
    <row r="1174">
      <c r="A1174" s="30"/>
      <c r="B1174" s="30"/>
      <c r="C1174" s="36"/>
      <c r="D1174" s="39"/>
      <c r="E1174" s="36"/>
      <c r="F1174" s="36"/>
      <c r="G1174" s="36"/>
      <c r="H1174" s="40"/>
      <c r="I1174" s="36"/>
      <c r="J1174" s="36"/>
      <c r="K1174" s="36"/>
    </row>
    <row r="1175">
      <c r="A1175" s="30"/>
      <c r="B1175" s="30"/>
      <c r="C1175" s="36"/>
      <c r="D1175" s="39"/>
      <c r="E1175" s="36"/>
      <c r="F1175" s="36"/>
      <c r="G1175" s="36"/>
      <c r="H1175" s="40"/>
      <c r="I1175" s="36"/>
      <c r="J1175" s="36"/>
      <c r="K1175" s="36"/>
    </row>
    <row r="1176">
      <c r="A1176" s="30"/>
      <c r="B1176" s="30"/>
      <c r="C1176" s="36"/>
      <c r="D1176" s="39"/>
      <c r="E1176" s="36"/>
      <c r="F1176" s="36"/>
      <c r="G1176" s="36"/>
      <c r="H1176" s="40"/>
      <c r="I1176" s="36"/>
      <c r="J1176" s="36"/>
      <c r="K1176" s="36"/>
    </row>
    <row r="1177">
      <c r="A1177" s="30"/>
      <c r="B1177" s="30"/>
      <c r="C1177" s="36"/>
      <c r="D1177" s="39"/>
      <c r="E1177" s="36"/>
      <c r="F1177" s="36"/>
      <c r="G1177" s="36"/>
      <c r="H1177" s="40"/>
      <c r="I1177" s="36"/>
      <c r="J1177" s="36"/>
      <c r="K1177" s="36"/>
    </row>
    <row r="1178">
      <c r="A1178" s="30"/>
      <c r="B1178" s="30"/>
      <c r="C1178" s="36"/>
      <c r="D1178" s="39"/>
      <c r="E1178" s="36"/>
      <c r="F1178" s="36"/>
      <c r="G1178" s="36"/>
      <c r="H1178" s="40"/>
      <c r="I1178" s="36"/>
      <c r="J1178" s="36"/>
      <c r="K1178" s="36"/>
    </row>
    <row r="1179">
      <c r="A1179" s="30"/>
      <c r="B1179" s="30"/>
      <c r="C1179" s="36"/>
      <c r="D1179" s="39"/>
      <c r="E1179" s="36"/>
      <c r="F1179" s="36"/>
      <c r="G1179" s="36"/>
      <c r="H1179" s="40"/>
      <c r="I1179" s="36"/>
      <c r="J1179" s="36"/>
      <c r="K1179" s="36"/>
    </row>
    <row r="1180">
      <c r="A1180" s="30"/>
      <c r="B1180" s="30"/>
      <c r="C1180" s="36"/>
      <c r="D1180" s="39"/>
      <c r="E1180" s="36"/>
      <c r="F1180" s="36"/>
      <c r="G1180" s="36"/>
      <c r="H1180" s="40"/>
      <c r="I1180" s="36"/>
      <c r="J1180" s="36"/>
      <c r="K1180" s="36"/>
    </row>
    <row r="1181">
      <c r="A1181" s="30"/>
      <c r="B1181" s="30"/>
      <c r="C1181" s="36"/>
      <c r="D1181" s="39"/>
      <c r="E1181" s="36"/>
      <c r="F1181" s="36"/>
      <c r="G1181" s="36"/>
      <c r="H1181" s="40"/>
      <c r="I1181" s="36"/>
      <c r="J1181" s="36"/>
      <c r="K1181" s="36"/>
    </row>
    <row r="1182">
      <c r="A1182" s="30"/>
      <c r="B1182" s="30"/>
      <c r="C1182" s="36"/>
      <c r="D1182" s="39"/>
      <c r="E1182" s="36"/>
      <c r="F1182" s="36"/>
      <c r="G1182" s="36"/>
      <c r="H1182" s="40"/>
      <c r="I1182" s="36"/>
      <c r="J1182" s="36"/>
      <c r="K1182" s="36"/>
    </row>
    <row r="1183">
      <c r="A1183" s="30"/>
      <c r="B1183" s="30"/>
      <c r="C1183" s="36"/>
      <c r="D1183" s="39"/>
      <c r="E1183" s="36"/>
      <c r="F1183" s="36"/>
      <c r="G1183" s="36"/>
      <c r="H1183" s="40"/>
      <c r="I1183" s="36"/>
      <c r="J1183" s="36"/>
      <c r="K1183" s="36"/>
    </row>
    <row r="1184">
      <c r="A1184" s="30"/>
      <c r="B1184" s="30"/>
      <c r="C1184" s="36"/>
      <c r="D1184" s="39"/>
      <c r="E1184" s="36"/>
      <c r="F1184" s="36"/>
      <c r="G1184" s="36"/>
      <c r="H1184" s="40"/>
      <c r="I1184" s="36"/>
      <c r="J1184" s="36"/>
      <c r="K1184" s="36"/>
    </row>
    <row r="1185">
      <c r="A1185" s="30"/>
      <c r="B1185" s="30"/>
      <c r="C1185" s="36"/>
      <c r="D1185" s="39"/>
      <c r="E1185" s="36"/>
      <c r="F1185" s="36"/>
      <c r="G1185" s="36"/>
      <c r="H1185" s="40"/>
      <c r="I1185" s="36"/>
      <c r="J1185" s="36"/>
      <c r="K1185" s="36"/>
    </row>
    <row r="1186">
      <c r="A1186" s="30"/>
      <c r="B1186" s="30"/>
      <c r="C1186" s="36"/>
      <c r="D1186" s="39"/>
      <c r="E1186" s="36"/>
      <c r="F1186" s="36"/>
      <c r="G1186" s="36"/>
      <c r="H1186" s="40"/>
      <c r="I1186" s="36"/>
      <c r="J1186" s="36"/>
      <c r="K1186" s="36"/>
    </row>
    <row r="1187">
      <c r="A1187" s="30"/>
      <c r="B1187" s="30"/>
      <c r="C1187" s="36"/>
      <c r="D1187" s="39"/>
      <c r="E1187" s="36"/>
      <c r="F1187" s="36"/>
      <c r="G1187" s="36"/>
      <c r="H1187" s="40"/>
      <c r="I1187" s="36"/>
      <c r="J1187" s="36"/>
      <c r="K1187" s="36"/>
    </row>
    <row r="1188">
      <c r="A1188" s="30"/>
      <c r="B1188" s="30"/>
      <c r="C1188" s="36"/>
      <c r="D1188" s="39"/>
      <c r="E1188" s="36"/>
      <c r="F1188" s="36"/>
      <c r="G1188" s="36"/>
      <c r="H1188" s="40"/>
      <c r="I1188" s="36"/>
      <c r="J1188" s="36"/>
      <c r="K1188" s="36"/>
    </row>
    <row r="1189">
      <c r="A1189" s="30"/>
      <c r="B1189" s="30"/>
      <c r="C1189" s="36"/>
      <c r="D1189" s="39"/>
      <c r="E1189" s="36"/>
      <c r="F1189" s="36"/>
      <c r="G1189" s="36"/>
      <c r="H1189" s="40"/>
      <c r="I1189" s="36"/>
      <c r="J1189" s="36"/>
      <c r="K1189" s="36"/>
    </row>
    <row r="1190">
      <c r="A1190" s="30"/>
      <c r="B1190" s="30"/>
      <c r="C1190" s="36"/>
      <c r="D1190" s="39"/>
      <c r="E1190" s="36"/>
      <c r="F1190" s="36"/>
      <c r="G1190" s="36"/>
      <c r="H1190" s="40"/>
      <c r="I1190" s="36"/>
      <c r="J1190" s="36"/>
      <c r="K1190" s="36"/>
    </row>
    <row r="1191">
      <c r="A1191" s="30"/>
      <c r="B1191" s="30"/>
      <c r="C1191" s="36"/>
      <c r="D1191" s="39"/>
      <c r="E1191" s="36"/>
      <c r="F1191" s="36"/>
      <c r="G1191" s="36"/>
      <c r="H1191" s="40"/>
      <c r="I1191" s="36"/>
      <c r="J1191" s="36"/>
      <c r="K1191" s="36"/>
    </row>
    <row r="1192">
      <c r="A1192" s="30"/>
      <c r="B1192" s="30"/>
      <c r="C1192" s="36"/>
      <c r="D1192" s="39"/>
      <c r="E1192" s="36"/>
      <c r="F1192" s="36"/>
      <c r="G1192" s="36"/>
      <c r="H1192" s="40"/>
      <c r="I1192" s="36"/>
      <c r="J1192" s="36"/>
      <c r="K1192" s="36"/>
    </row>
    <row r="1193">
      <c r="A1193" s="30"/>
      <c r="B1193" s="30"/>
      <c r="C1193" s="36"/>
      <c r="D1193" s="39"/>
      <c r="E1193" s="36"/>
      <c r="F1193" s="36"/>
      <c r="G1193" s="36"/>
      <c r="H1193" s="40"/>
      <c r="I1193" s="36"/>
      <c r="J1193" s="36"/>
      <c r="K1193" s="36"/>
    </row>
    <row r="1194">
      <c r="A1194" s="30"/>
      <c r="B1194" s="30"/>
      <c r="C1194" s="36"/>
      <c r="D1194" s="39"/>
      <c r="E1194" s="36"/>
      <c r="F1194" s="36"/>
      <c r="G1194" s="36"/>
      <c r="H1194" s="40"/>
      <c r="I1194" s="36"/>
      <c r="J1194" s="36"/>
      <c r="K1194" s="36"/>
    </row>
    <row r="1195">
      <c r="A1195" s="30"/>
      <c r="B1195" s="30"/>
      <c r="C1195" s="36"/>
      <c r="D1195" s="39"/>
      <c r="E1195" s="36"/>
      <c r="F1195" s="36"/>
      <c r="G1195" s="36"/>
      <c r="H1195" s="40"/>
      <c r="I1195" s="36"/>
      <c r="J1195" s="36"/>
      <c r="K1195" s="36"/>
    </row>
    <row r="1196">
      <c r="A1196" s="30"/>
      <c r="B1196" s="30"/>
      <c r="C1196" s="36"/>
      <c r="D1196" s="39"/>
      <c r="E1196" s="36"/>
      <c r="F1196" s="36"/>
      <c r="G1196" s="36"/>
      <c r="H1196" s="40"/>
      <c r="I1196" s="36"/>
      <c r="J1196" s="36"/>
      <c r="K1196" s="36"/>
    </row>
    <row r="1197">
      <c r="A1197" s="30"/>
      <c r="B1197" s="30"/>
      <c r="C1197" s="36"/>
      <c r="D1197" s="39"/>
      <c r="E1197" s="36"/>
      <c r="F1197" s="36"/>
      <c r="G1197" s="36"/>
      <c r="H1197" s="40"/>
      <c r="I1197" s="36"/>
      <c r="J1197" s="36"/>
      <c r="K1197" s="36"/>
    </row>
    <row r="1198">
      <c r="A1198" s="30"/>
      <c r="B1198" s="30"/>
      <c r="C1198" s="36"/>
      <c r="D1198" s="39"/>
      <c r="E1198" s="36"/>
      <c r="F1198" s="36"/>
      <c r="G1198" s="36"/>
      <c r="H1198" s="40"/>
      <c r="I1198" s="36"/>
      <c r="J1198" s="36"/>
      <c r="K1198" s="36"/>
    </row>
    <row r="1199">
      <c r="A1199" s="30"/>
      <c r="B1199" s="30"/>
      <c r="C1199" s="36"/>
      <c r="D1199" s="39"/>
      <c r="E1199" s="36"/>
      <c r="F1199" s="36"/>
      <c r="G1199" s="36"/>
      <c r="H1199" s="40"/>
      <c r="I1199" s="36"/>
      <c r="J1199" s="36"/>
      <c r="K1199" s="36"/>
    </row>
    <row r="1200">
      <c r="A1200" s="30"/>
      <c r="B1200" s="30"/>
      <c r="C1200" s="36"/>
      <c r="D1200" s="39"/>
      <c r="E1200" s="36"/>
      <c r="F1200" s="36"/>
      <c r="G1200" s="36"/>
      <c r="H1200" s="40"/>
      <c r="I1200" s="36"/>
      <c r="J1200" s="36"/>
      <c r="K1200" s="36"/>
    </row>
    <row r="1201">
      <c r="A1201" s="30"/>
      <c r="B1201" s="30"/>
      <c r="C1201" s="36"/>
      <c r="D1201" s="39"/>
      <c r="E1201" s="36"/>
      <c r="F1201" s="36"/>
      <c r="G1201" s="36"/>
      <c r="H1201" s="40"/>
      <c r="I1201" s="36"/>
      <c r="J1201" s="36"/>
      <c r="K1201" s="36"/>
    </row>
    <row r="1202">
      <c r="A1202" s="30"/>
      <c r="B1202" s="30"/>
      <c r="C1202" s="36"/>
      <c r="D1202" s="39"/>
      <c r="E1202" s="36"/>
      <c r="F1202" s="36"/>
      <c r="G1202" s="36"/>
      <c r="H1202" s="40"/>
      <c r="I1202" s="36"/>
      <c r="J1202" s="36"/>
      <c r="K1202" s="36"/>
    </row>
    <row r="1203">
      <c r="A1203" s="30"/>
      <c r="B1203" s="30"/>
      <c r="C1203" s="36"/>
      <c r="D1203" s="39"/>
      <c r="E1203" s="36"/>
      <c r="F1203" s="36"/>
      <c r="G1203" s="36"/>
      <c r="H1203" s="40"/>
      <c r="I1203" s="36"/>
      <c r="J1203" s="36"/>
      <c r="K1203" s="36"/>
    </row>
    <row r="1204">
      <c r="A1204" s="30"/>
      <c r="B1204" s="30"/>
      <c r="C1204" s="36"/>
      <c r="D1204" s="39"/>
      <c r="E1204" s="36"/>
      <c r="F1204" s="36"/>
      <c r="G1204" s="36"/>
      <c r="H1204" s="40"/>
      <c r="I1204" s="36"/>
      <c r="J1204" s="36"/>
      <c r="K1204" s="36"/>
    </row>
    <row r="1205">
      <c r="A1205" s="30"/>
      <c r="B1205" s="30"/>
      <c r="C1205" s="36"/>
      <c r="D1205" s="39"/>
      <c r="E1205" s="36"/>
      <c r="F1205" s="36"/>
      <c r="G1205" s="36"/>
      <c r="H1205" s="40"/>
      <c r="I1205" s="36"/>
      <c r="J1205" s="36"/>
      <c r="K1205" s="36"/>
    </row>
    <row r="1206">
      <c r="A1206" s="30"/>
      <c r="B1206" s="30"/>
      <c r="C1206" s="36"/>
      <c r="D1206" s="39"/>
      <c r="E1206" s="36"/>
      <c r="F1206" s="36"/>
      <c r="G1206" s="36"/>
      <c r="H1206" s="40"/>
      <c r="I1206" s="36"/>
      <c r="J1206" s="36"/>
      <c r="K1206" s="36"/>
    </row>
    <row r="1207">
      <c r="A1207" s="30"/>
      <c r="B1207" s="30"/>
      <c r="C1207" s="36"/>
      <c r="D1207" s="39"/>
      <c r="E1207" s="36"/>
      <c r="F1207" s="36"/>
      <c r="G1207" s="36"/>
      <c r="H1207" s="40"/>
      <c r="I1207" s="36"/>
      <c r="J1207" s="36"/>
      <c r="K1207" s="36"/>
    </row>
    <row r="1208">
      <c r="A1208" s="30"/>
      <c r="B1208" s="30"/>
      <c r="C1208" s="36"/>
      <c r="D1208" s="39"/>
      <c r="E1208" s="36"/>
      <c r="F1208" s="36"/>
      <c r="G1208" s="36"/>
      <c r="H1208" s="40"/>
      <c r="I1208" s="36"/>
      <c r="J1208" s="36"/>
      <c r="K1208" s="36"/>
    </row>
    <row r="1209">
      <c r="A1209" s="30"/>
      <c r="B1209" s="30"/>
      <c r="C1209" s="36"/>
      <c r="D1209" s="39"/>
      <c r="E1209" s="36"/>
      <c r="F1209" s="36"/>
      <c r="G1209" s="36"/>
      <c r="H1209" s="40"/>
      <c r="I1209" s="36"/>
      <c r="J1209" s="36"/>
      <c r="K1209" s="36"/>
    </row>
    <row r="1210">
      <c r="A1210" s="30"/>
      <c r="B1210" s="30"/>
      <c r="C1210" s="36"/>
      <c r="D1210" s="39"/>
      <c r="E1210" s="36"/>
      <c r="F1210" s="36"/>
      <c r="G1210" s="36"/>
      <c r="H1210" s="40"/>
      <c r="I1210" s="36"/>
      <c r="J1210" s="36"/>
      <c r="K1210" s="36"/>
    </row>
    <row r="1211">
      <c r="A1211" s="30"/>
      <c r="B1211" s="30"/>
      <c r="C1211" s="36"/>
      <c r="D1211" s="39"/>
      <c r="E1211" s="36"/>
      <c r="F1211" s="36"/>
      <c r="G1211" s="36"/>
      <c r="H1211" s="40"/>
      <c r="I1211" s="36"/>
      <c r="J1211" s="36"/>
      <c r="K1211" s="36"/>
    </row>
    <row r="1212">
      <c r="A1212" s="30"/>
      <c r="B1212" s="30"/>
      <c r="C1212" s="36"/>
      <c r="D1212" s="39"/>
      <c r="E1212" s="36"/>
      <c r="F1212" s="36"/>
      <c r="G1212" s="36"/>
      <c r="H1212" s="40"/>
      <c r="I1212" s="36"/>
      <c r="J1212" s="36"/>
      <c r="K1212" s="36"/>
    </row>
    <row r="1213">
      <c r="A1213" s="30"/>
      <c r="B1213" s="30"/>
      <c r="C1213" s="36"/>
      <c r="D1213" s="39"/>
      <c r="E1213" s="36"/>
      <c r="F1213" s="36"/>
      <c r="G1213" s="36"/>
      <c r="H1213" s="40"/>
      <c r="I1213" s="36"/>
      <c r="J1213" s="36"/>
      <c r="K1213" s="36"/>
    </row>
    <row r="1214">
      <c r="A1214" s="30"/>
      <c r="B1214" s="30"/>
      <c r="C1214" s="36"/>
      <c r="D1214" s="39"/>
      <c r="E1214" s="36"/>
      <c r="F1214" s="36"/>
      <c r="G1214" s="36"/>
      <c r="H1214" s="40"/>
      <c r="I1214" s="36"/>
      <c r="J1214" s="36"/>
      <c r="K1214" s="36"/>
    </row>
    <row r="1215">
      <c r="A1215" s="30"/>
      <c r="B1215" s="30"/>
      <c r="C1215" s="36"/>
      <c r="D1215" s="39"/>
      <c r="E1215" s="36"/>
      <c r="F1215" s="36"/>
      <c r="G1215" s="36"/>
      <c r="H1215" s="40"/>
      <c r="I1215" s="36"/>
      <c r="J1215" s="36"/>
      <c r="K1215" s="36"/>
    </row>
    <row r="1216">
      <c r="A1216" s="30"/>
      <c r="B1216" s="30"/>
      <c r="C1216" s="36"/>
      <c r="D1216" s="39"/>
      <c r="E1216" s="36"/>
      <c r="F1216" s="36"/>
      <c r="G1216" s="36"/>
      <c r="H1216" s="40"/>
      <c r="I1216" s="36"/>
      <c r="J1216" s="36"/>
      <c r="K1216" s="36"/>
    </row>
    <row r="1217">
      <c r="A1217" s="30"/>
      <c r="B1217" s="30"/>
      <c r="C1217" s="36"/>
      <c r="D1217" s="39"/>
      <c r="E1217" s="36"/>
      <c r="F1217" s="36"/>
      <c r="G1217" s="36"/>
      <c r="H1217" s="40"/>
      <c r="I1217" s="36"/>
      <c r="J1217" s="36"/>
      <c r="K1217" s="36"/>
    </row>
    <row r="1218">
      <c r="A1218" s="30"/>
      <c r="B1218" s="30"/>
      <c r="C1218" s="36"/>
      <c r="D1218" s="39"/>
      <c r="E1218" s="36"/>
      <c r="F1218" s="36"/>
      <c r="G1218" s="36"/>
      <c r="H1218" s="40"/>
      <c r="I1218" s="36"/>
      <c r="J1218" s="36"/>
      <c r="K1218" s="36"/>
    </row>
    <row r="1219">
      <c r="A1219" s="30"/>
      <c r="B1219" s="30"/>
      <c r="C1219" s="36"/>
      <c r="D1219" s="39"/>
      <c r="E1219" s="36"/>
      <c r="F1219" s="36"/>
      <c r="G1219" s="36"/>
      <c r="H1219" s="40"/>
      <c r="I1219" s="36"/>
      <c r="J1219" s="36"/>
      <c r="K1219" s="36"/>
    </row>
    <row r="1220">
      <c r="A1220" s="30"/>
      <c r="B1220" s="30"/>
      <c r="C1220" s="36"/>
      <c r="D1220" s="39"/>
      <c r="E1220" s="36"/>
      <c r="F1220" s="36"/>
      <c r="G1220" s="36"/>
      <c r="H1220" s="40"/>
      <c r="I1220" s="36"/>
      <c r="J1220" s="36"/>
      <c r="K1220" s="36"/>
    </row>
    <row r="1221">
      <c r="A1221" s="30"/>
      <c r="B1221" s="30"/>
      <c r="C1221" s="36"/>
      <c r="D1221" s="39"/>
      <c r="E1221" s="36"/>
      <c r="F1221" s="36"/>
      <c r="G1221" s="36"/>
      <c r="H1221" s="40"/>
      <c r="I1221" s="36"/>
      <c r="J1221" s="36"/>
      <c r="K1221" s="36"/>
    </row>
    <row r="1222">
      <c r="A1222" s="30"/>
      <c r="B1222" s="30"/>
      <c r="C1222" s="36"/>
      <c r="D1222" s="39"/>
      <c r="E1222" s="36"/>
      <c r="F1222" s="36"/>
      <c r="G1222" s="36"/>
      <c r="H1222" s="40"/>
      <c r="I1222" s="36"/>
      <c r="J1222" s="36"/>
      <c r="K1222" s="36"/>
    </row>
    <row r="1223">
      <c r="A1223" s="30"/>
      <c r="B1223" s="30"/>
      <c r="C1223" s="36"/>
      <c r="D1223" s="39"/>
      <c r="E1223" s="36"/>
      <c r="F1223" s="36"/>
      <c r="G1223" s="36"/>
      <c r="H1223" s="40"/>
      <c r="I1223" s="36"/>
      <c r="J1223" s="36"/>
      <c r="K1223" s="36"/>
    </row>
    <row r="1224">
      <c r="A1224" s="30"/>
      <c r="B1224" s="30"/>
      <c r="C1224" s="36"/>
      <c r="D1224" s="39"/>
      <c r="E1224" s="36"/>
      <c r="F1224" s="36"/>
      <c r="G1224" s="36"/>
      <c r="H1224" s="40"/>
      <c r="I1224" s="36"/>
      <c r="J1224" s="36"/>
      <c r="K1224" s="36"/>
    </row>
    <row r="1225">
      <c r="A1225" s="30"/>
      <c r="B1225" s="30"/>
      <c r="C1225" s="36"/>
      <c r="D1225" s="39"/>
      <c r="E1225" s="36"/>
      <c r="F1225" s="36"/>
      <c r="G1225" s="36"/>
      <c r="H1225" s="40"/>
      <c r="I1225" s="36"/>
      <c r="J1225" s="36"/>
      <c r="K1225" s="36"/>
    </row>
    <row r="1226">
      <c r="A1226" s="30"/>
      <c r="B1226" s="30"/>
      <c r="C1226" s="36"/>
      <c r="D1226" s="39"/>
      <c r="E1226" s="36"/>
      <c r="F1226" s="36"/>
      <c r="G1226" s="36"/>
      <c r="H1226" s="40"/>
      <c r="I1226" s="36"/>
      <c r="J1226" s="36"/>
      <c r="K1226" s="36"/>
    </row>
    <row r="1227">
      <c r="A1227" s="30"/>
      <c r="B1227" s="30"/>
      <c r="C1227" s="36"/>
      <c r="D1227" s="39"/>
      <c r="E1227" s="36"/>
      <c r="F1227" s="36"/>
      <c r="G1227" s="36"/>
      <c r="H1227" s="40"/>
      <c r="I1227" s="36"/>
      <c r="J1227" s="36"/>
      <c r="K1227" s="36"/>
    </row>
    <row r="1228">
      <c r="A1228" s="30"/>
      <c r="B1228" s="30"/>
      <c r="C1228" s="36"/>
      <c r="D1228" s="39"/>
      <c r="E1228" s="36"/>
      <c r="F1228" s="36"/>
      <c r="G1228" s="36"/>
      <c r="H1228" s="40"/>
      <c r="I1228" s="36"/>
      <c r="J1228" s="36"/>
      <c r="K1228" s="36"/>
    </row>
    <row r="1229">
      <c r="A1229" s="30"/>
      <c r="B1229" s="30"/>
      <c r="C1229" s="36"/>
      <c r="D1229" s="39"/>
      <c r="E1229" s="36"/>
      <c r="F1229" s="36"/>
      <c r="G1229" s="36"/>
      <c r="H1229" s="40"/>
      <c r="I1229" s="36"/>
      <c r="J1229" s="36"/>
      <c r="K1229" s="36"/>
    </row>
    <row r="1230">
      <c r="A1230" s="30"/>
      <c r="B1230" s="30"/>
      <c r="C1230" s="36"/>
      <c r="D1230" s="39"/>
      <c r="E1230" s="36"/>
      <c r="F1230" s="36"/>
      <c r="G1230" s="36"/>
      <c r="H1230" s="40"/>
      <c r="I1230" s="36"/>
      <c r="J1230" s="36"/>
      <c r="K1230" s="36"/>
    </row>
    <row r="1231">
      <c r="A1231" s="30"/>
      <c r="B1231" s="30"/>
      <c r="C1231" s="36"/>
      <c r="D1231" s="39"/>
      <c r="E1231" s="36"/>
      <c r="F1231" s="36"/>
      <c r="G1231" s="36"/>
      <c r="H1231" s="40"/>
      <c r="I1231" s="36"/>
      <c r="J1231" s="36"/>
      <c r="K1231" s="36"/>
    </row>
    <row r="1232">
      <c r="A1232" s="30"/>
      <c r="B1232" s="30"/>
      <c r="C1232" s="36"/>
      <c r="D1232" s="39"/>
      <c r="E1232" s="36"/>
      <c r="F1232" s="36"/>
      <c r="G1232" s="36"/>
      <c r="H1232" s="40"/>
      <c r="I1232" s="36"/>
      <c r="J1232" s="36"/>
      <c r="K1232" s="36"/>
    </row>
    <row r="1233">
      <c r="A1233" s="30"/>
      <c r="B1233" s="30"/>
      <c r="C1233" s="36"/>
      <c r="D1233" s="39"/>
      <c r="E1233" s="36"/>
      <c r="F1233" s="36"/>
      <c r="G1233" s="36"/>
      <c r="H1233" s="40"/>
      <c r="I1233" s="36"/>
      <c r="J1233" s="36"/>
      <c r="K1233" s="36"/>
    </row>
    <row r="1234">
      <c r="A1234" s="30"/>
      <c r="B1234" s="30"/>
      <c r="C1234" s="36"/>
      <c r="D1234" s="39"/>
      <c r="E1234" s="36"/>
      <c r="F1234" s="36"/>
      <c r="G1234" s="36"/>
      <c r="H1234" s="40"/>
      <c r="I1234" s="36"/>
      <c r="J1234" s="36"/>
      <c r="K1234" s="36"/>
    </row>
    <row r="1235">
      <c r="A1235" s="30"/>
      <c r="B1235" s="30"/>
      <c r="C1235" s="36"/>
      <c r="D1235" s="39"/>
      <c r="E1235" s="36"/>
      <c r="F1235" s="36"/>
      <c r="G1235" s="36"/>
      <c r="H1235" s="40"/>
      <c r="I1235" s="36"/>
      <c r="J1235" s="36"/>
      <c r="K1235" s="36"/>
    </row>
    <row r="1236">
      <c r="A1236" s="30"/>
      <c r="B1236" s="30"/>
      <c r="C1236" s="36"/>
      <c r="D1236" s="39"/>
      <c r="E1236" s="36"/>
      <c r="F1236" s="36"/>
      <c r="G1236" s="36"/>
      <c r="H1236" s="40"/>
      <c r="I1236" s="36"/>
      <c r="J1236" s="36"/>
      <c r="K1236" s="36"/>
    </row>
    <row r="1237">
      <c r="A1237" s="30"/>
      <c r="B1237" s="30"/>
      <c r="C1237" s="36"/>
      <c r="D1237" s="39"/>
      <c r="E1237" s="36"/>
      <c r="F1237" s="36"/>
      <c r="G1237" s="36"/>
      <c r="H1237" s="40"/>
      <c r="I1237" s="36"/>
      <c r="J1237" s="36"/>
      <c r="K1237" s="36"/>
    </row>
    <row r="1238">
      <c r="A1238" s="30"/>
      <c r="B1238" s="30"/>
      <c r="C1238" s="36"/>
      <c r="D1238" s="39"/>
      <c r="E1238" s="36"/>
      <c r="F1238" s="36"/>
      <c r="G1238" s="36"/>
      <c r="H1238" s="40"/>
      <c r="I1238" s="36"/>
      <c r="J1238" s="36"/>
      <c r="K1238" s="36"/>
    </row>
    <row r="1239">
      <c r="A1239" s="30"/>
      <c r="B1239" s="30"/>
      <c r="C1239" s="36"/>
      <c r="D1239" s="39"/>
      <c r="E1239" s="36"/>
      <c r="F1239" s="36"/>
      <c r="G1239" s="36"/>
      <c r="H1239" s="40"/>
      <c r="I1239" s="36"/>
      <c r="J1239" s="36"/>
      <c r="K1239" s="36"/>
    </row>
    <row r="1240">
      <c r="A1240" s="30"/>
      <c r="B1240" s="30"/>
      <c r="C1240" s="36"/>
      <c r="D1240" s="39"/>
      <c r="E1240" s="36"/>
      <c r="F1240" s="36"/>
      <c r="G1240" s="36"/>
      <c r="H1240" s="40"/>
      <c r="I1240" s="36"/>
      <c r="J1240" s="36"/>
      <c r="K1240" s="36"/>
    </row>
    <row r="1241">
      <c r="A1241" s="30"/>
      <c r="B1241" s="30"/>
      <c r="C1241" s="36"/>
      <c r="D1241" s="39"/>
      <c r="E1241" s="36"/>
      <c r="F1241" s="36"/>
      <c r="G1241" s="36"/>
      <c r="H1241" s="40"/>
      <c r="I1241" s="36"/>
      <c r="J1241" s="36"/>
      <c r="K1241" s="36"/>
    </row>
    <row r="1242">
      <c r="A1242" s="30"/>
      <c r="B1242" s="30"/>
      <c r="C1242" s="36"/>
      <c r="D1242" s="39"/>
      <c r="E1242" s="36"/>
      <c r="F1242" s="36"/>
      <c r="G1242" s="36"/>
      <c r="H1242" s="40"/>
      <c r="I1242" s="36"/>
      <c r="J1242" s="36"/>
      <c r="K1242" s="36"/>
    </row>
    <row r="1243">
      <c r="A1243" s="30"/>
      <c r="B1243" s="30"/>
      <c r="C1243" s="36"/>
      <c r="D1243" s="39"/>
      <c r="E1243" s="36"/>
      <c r="F1243" s="36"/>
      <c r="G1243" s="36"/>
      <c r="H1243" s="40"/>
      <c r="I1243" s="36"/>
      <c r="J1243" s="36"/>
      <c r="K1243" s="36"/>
    </row>
    <row r="1244">
      <c r="A1244" s="30"/>
      <c r="B1244" s="30"/>
      <c r="C1244" s="36"/>
      <c r="D1244" s="39"/>
      <c r="E1244" s="36"/>
      <c r="F1244" s="36"/>
      <c r="G1244" s="36"/>
      <c r="H1244" s="40"/>
      <c r="I1244" s="36"/>
      <c r="J1244" s="36"/>
      <c r="K1244" s="36"/>
    </row>
    <row r="1245">
      <c r="A1245" s="30"/>
      <c r="B1245" s="30"/>
      <c r="C1245" s="36"/>
      <c r="D1245" s="39"/>
      <c r="E1245" s="36"/>
      <c r="F1245" s="36"/>
      <c r="G1245" s="36"/>
      <c r="H1245" s="40"/>
      <c r="I1245" s="36"/>
      <c r="J1245" s="36"/>
      <c r="K1245" s="36"/>
    </row>
    <row r="1246">
      <c r="A1246" s="30"/>
      <c r="B1246" s="30"/>
      <c r="C1246" s="36"/>
      <c r="D1246" s="39"/>
      <c r="E1246" s="36"/>
      <c r="F1246" s="36"/>
      <c r="G1246" s="36"/>
      <c r="H1246" s="40"/>
      <c r="I1246" s="36"/>
      <c r="J1246" s="36"/>
      <c r="K1246" s="36"/>
    </row>
    <row r="1247">
      <c r="A1247" s="30"/>
      <c r="B1247" s="30"/>
      <c r="C1247" s="36"/>
      <c r="D1247" s="39"/>
      <c r="E1247" s="36"/>
      <c r="F1247" s="36"/>
      <c r="G1247" s="36"/>
      <c r="H1247" s="40"/>
      <c r="I1247" s="36"/>
      <c r="J1247" s="36"/>
      <c r="K1247" s="36"/>
    </row>
    <row r="1248">
      <c r="A1248" s="30"/>
      <c r="B1248" s="30"/>
      <c r="C1248" s="36"/>
      <c r="D1248" s="39"/>
      <c r="E1248" s="36"/>
      <c r="F1248" s="36"/>
      <c r="G1248" s="36"/>
      <c r="H1248" s="40"/>
      <c r="I1248" s="36"/>
      <c r="J1248" s="36"/>
      <c r="K1248" s="36"/>
    </row>
    <row r="1249">
      <c r="A1249" s="30"/>
      <c r="B1249" s="30"/>
      <c r="C1249" s="36"/>
      <c r="D1249" s="39"/>
      <c r="E1249" s="36"/>
      <c r="F1249" s="36"/>
      <c r="G1249" s="36"/>
      <c r="H1249" s="40"/>
      <c r="I1249" s="36"/>
      <c r="J1249" s="36"/>
      <c r="K1249" s="36"/>
    </row>
    <row r="1250">
      <c r="A1250" s="30"/>
      <c r="B1250" s="30"/>
      <c r="C1250" s="36"/>
      <c r="D1250" s="39"/>
      <c r="E1250" s="36"/>
      <c r="F1250" s="36"/>
      <c r="G1250" s="36"/>
      <c r="H1250" s="40"/>
      <c r="I1250" s="36"/>
      <c r="J1250" s="36"/>
      <c r="K1250" s="36"/>
    </row>
    <row r="1251">
      <c r="A1251" s="30"/>
      <c r="B1251" s="30"/>
      <c r="C1251" s="36"/>
      <c r="D1251" s="39"/>
      <c r="E1251" s="36"/>
      <c r="F1251" s="36"/>
      <c r="G1251" s="36"/>
      <c r="H1251" s="40"/>
      <c r="I1251" s="36"/>
      <c r="J1251" s="36"/>
      <c r="K1251" s="36"/>
    </row>
    <row r="1252">
      <c r="A1252" s="30"/>
      <c r="B1252" s="30"/>
      <c r="C1252" s="36"/>
      <c r="D1252" s="39"/>
      <c r="E1252" s="36"/>
      <c r="F1252" s="36"/>
      <c r="G1252" s="36"/>
      <c r="H1252" s="40"/>
      <c r="I1252" s="36"/>
      <c r="J1252" s="36"/>
      <c r="K1252" s="36"/>
    </row>
    <row r="1253">
      <c r="A1253" s="30"/>
      <c r="B1253" s="30"/>
      <c r="C1253" s="36"/>
      <c r="D1253" s="39"/>
      <c r="E1253" s="36"/>
      <c r="F1253" s="36"/>
      <c r="G1253" s="36"/>
      <c r="H1253" s="40"/>
      <c r="I1253" s="36"/>
      <c r="J1253" s="36"/>
      <c r="K1253" s="36"/>
    </row>
    <row r="1254">
      <c r="A1254" s="30"/>
      <c r="B1254" s="30"/>
      <c r="C1254" s="36"/>
      <c r="D1254" s="39"/>
      <c r="E1254" s="36"/>
      <c r="F1254" s="36"/>
      <c r="G1254" s="36"/>
      <c r="H1254" s="40"/>
      <c r="I1254" s="36"/>
      <c r="J1254" s="36"/>
      <c r="K1254" s="36"/>
    </row>
    <row r="1255">
      <c r="A1255" s="30"/>
      <c r="B1255" s="30"/>
      <c r="C1255" s="36"/>
      <c r="D1255" s="39"/>
      <c r="E1255" s="36"/>
      <c r="F1255" s="36"/>
      <c r="G1255" s="36"/>
      <c r="H1255" s="40"/>
      <c r="I1255" s="36"/>
      <c r="J1255" s="36"/>
      <c r="K1255" s="36"/>
    </row>
    <row r="1256">
      <c r="A1256" s="30"/>
      <c r="B1256" s="30"/>
      <c r="C1256" s="36"/>
      <c r="D1256" s="39"/>
      <c r="E1256" s="36"/>
      <c r="F1256" s="36"/>
      <c r="G1256" s="36"/>
      <c r="H1256" s="40"/>
      <c r="I1256" s="36"/>
      <c r="J1256" s="36"/>
      <c r="K1256" s="36"/>
    </row>
    <row r="1257">
      <c r="A1257" s="30"/>
      <c r="B1257" s="30"/>
      <c r="C1257" s="36"/>
      <c r="D1257" s="39"/>
      <c r="E1257" s="36"/>
      <c r="F1257" s="36"/>
      <c r="G1257" s="36"/>
      <c r="H1257" s="40"/>
      <c r="I1257" s="36"/>
      <c r="J1257" s="36"/>
      <c r="K1257" s="36"/>
    </row>
    <row r="1258">
      <c r="A1258" s="30"/>
      <c r="B1258" s="30"/>
      <c r="C1258" s="36"/>
      <c r="D1258" s="39"/>
      <c r="E1258" s="36"/>
      <c r="F1258" s="36"/>
      <c r="G1258" s="36"/>
      <c r="H1258" s="40"/>
      <c r="I1258" s="36"/>
      <c r="J1258" s="36"/>
      <c r="K1258" s="36"/>
    </row>
    <row r="1259">
      <c r="A1259" s="30"/>
      <c r="B1259" s="30"/>
      <c r="C1259" s="36"/>
      <c r="D1259" s="39"/>
      <c r="E1259" s="36"/>
      <c r="F1259" s="36"/>
      <c r="G1259" s="36"/>
      <c r="H1259" s="40"/>
      <c r="I1259" s="36"/>
      <c r="J1259" s="36"/>
      <c r="K1259" s="36"/>
    </row>
    <row r="1260">
      <c r="A1260" s="30"/>
      <c r="B1260" s="30"/>
      <c r="C1260" s="36"/>
      <c r="D1260" s="39"/>
      <c r="E1260" s="36"/>
      <c r="F1260" s="36"/>
      <c r="G1260" s="36"/>
      <c r="H1260" s="40"/>
      <c r="I1260" s="36"/>
      <c r="J1260" s="36"/>
      <c r="K1260" s="36"/>
    </row>
    <row r="1261">
      <c r="A1261" s="30"/>
      <c r="B1261" s="30"/>
      <c r="C1261" s="36"/>
      <c r="D1261" s="39"/>
      <c r="E1261" s="36"/>
      <c r="F1261" s="36"/>
      <c r="G1261" s="36"/>
      <c r="H1261" s="40"/>
      <c r="I1261" s="36"/>
      <c r="J1261" s="36"/>
      <c r="K1261" s="36"/>
    </row>
    <row r="1262">
      <c r="A1262" s="30"/>
      <c r="B1262" s="30"/>
      <c r="C1262" s="36"/>
      <c r="D1262" s="39"/>
      <c r="E1262" s="36"/>
      <c r="F1262" s="36"/>
      <c r="G1262" s="36"/>
      <c r="H1262" s="40"/>
      <c r="I1262" s="36"/>
      <c r="J1262" s="36"/>
      <c r="K1262" s="36"/>
    </row>
    <row r="1263">
      <c r="A1263" s="30"/>
      <c r="B1263" s="30"/>
      <c r="C1263" s="36"/>
      <c r="D1263" s="39"/>
      <c r="E1263" s="36"/>
      <c r="F1263" s="36"/>
      <c r="G1263" s="36"/>
      <c r="H1263" s="40"/>
      <c r="I1263" s="36"/>
      <c r="J1263" s="36"/>
      <c r="K1263" s="36"/>
    </row>
    <row r="1264">
      <c r="A1264" s="30"/>
      <c r="B1264" s="30"/>
      <c r="C1264" s="36"/>
      <c r="D1264" s="39"/>
      <c r="E1264" s="36"/>
      <c r="F1264" s="36"/>
      <c r="G1264" s="36"/>
      <c r="H1264" s="40"/>
      <c r="I1264" s="36"/>
      <c r="J1264" s="36"/>
      <c r="K1264" s="36"/>
    </row>
    <row r="1265">
      <c r="A1265" s="30"/>
      <c r="B1265" s="30"/>
      <c r="C1265" s="36"/>
      <c r="D1265" s="39"/>
      <c r="E1265" s="36"/>
      <c r="F1265" s="36"/>
      <c r="G1265" s="36"/>
      <c r="H1265" s="40"/>
      <c r="I1265" s="36"/>
      <c r="J1265" s="36"/>
      <c r="K1265" s="36"/>
    </row>
    <row r="1266">
      <c r="A1266" s="30"/>
      <c r="B1266" s="30"/>
      <c r="C1266" s="36"/>
      <c r="D1266" s="39"/>
      <c r="E1266" s="36"/>
      <c r="F1266" s="36"/>
      <c r="G1266" s="36"/>
      <c r="H1266" s="40"/>
      <c r="I1266" s="36"/>
      <c r="J1266" s="36"/>
      <c r="K1266" s="36"/>
    </row>
    <row r="1267">
      <c r="A1267" s="30"/>
      <c r="B1267" s="30"/>
      <c r="C1267" s="36"/>
      <c r="D1267" s="39"/>
      <c r="E1267" s="36"/>
      <c r="F1267" s="36"/>
      <c r="G1267" s="36"/>
      <c r="H1267" s="40"/>
      <c r="I1267" s="36"/>
      <c r="J1267" s="36"/>
      <c r="K1267" s="36"/>
    </row>
    <row r="1268">
      <c r="A1268" s="30"/>
      <c r="B1268" s="30"/>
      <c r="C1268" s="36"/>
      <c r="D1268" s="39"/>
      <c r="E1268" s="36"/>
      <c r="F1268" s="36"/>
      <c r="G1268" s="36"/>
      <c r="H1268" s="40"/>
      <c r="I1268" s="36"/>
      <c r="J1268" s="36"/>
      <c r="K1268" s="36"/>
    </row>
    <row r="1269">
      <c r="A1269" s="30"/>
      <c r="B1269" s="30"/>
      <c r="C1269" s="36"/>
      <c r="D1269" s="39"/>
      <c r="E1269" s="36"/>
      <c r="F1269" s="36"/>
      <c r="G1269" s="36"/>
      <c r="H1269" s="40"/>
      <c r="I1269" s="36"/>
      <c r="J1269" s="36"/>
      <c r="K1269" s="36"/>
    </row>
    <row r="1270">
      <c r="A1270" s="30"/>
      <c r="B1270" s="30"/>
      <c r="C1270" s="36"/>
      <c r="D1270" s="39"/>
      <c r="E1270" s="36"/>
      <c r="F1270" s="36"/>
      <c r="G1270" s="36"/>
      <c r="H1270" s="40"/>
      <c r="I1270" s="36"/>
      <c r="J1270" s="36"/>
      <c r="K1270" s="36"/>
    </row>
    <row r="1271">
      <c r="A1271" s="30"/>
      <c r="B1271" s="30"/>
      <c r="C1271" s="36"/>
      <c r="D1271" s="39"/>
      <c r="E1271" s="36"/>
      <c r="F1271" s="36"/>
      <c r="G1271" s="36"/>
      <c r="H1271" s="40"/>
      <c r="I1271" s="36"/>
      <c r="J1271" s="36"/>
      <c r="K1271" s="36"/>
    </row>
    <row r="1272">
      <c r="A1272" s="30"/>
      <c r="B1272" s="30"/>
      <c r="C1272" s="36"/>
      <c r="D1272" s="39"/>
      <c r="E1272" s="36"/>
      <c r="F1272" s="36"/>
      <c r="G1272" s="36"/>
      <c r="H1272" s="40"/>
      <c r="I1272" s="36"/>
      <c r="J1272" s="36"/>
      <c r="K1272" s="36"/>
    </row>
    <row r="1273">
      <c r="A1273" s="30"/>
      <c r="B1273" s="30"/>
      <c r="C1273" s="36"/>
      <c r="D1273" s="39"/>
      <c r="E1273" s="36"/>
      <c r="F1273" s="36"/>
      <c r="G1273" s="36"/>
      <c r="H1273" s="40"/>
      <c r="I1273" s="36"/>
      <c r="J1273" s="36"/>
      <c r="K1273" s="36"/>
    </row>
    <row r="1274">
      <c r="A1274" s="30"/>
      <c r="B1274" s="30"/>
      <c r="C1274" s="36"/>
      <c r="D1274" s="39"/>
      <c r="E1274" s="36"/>
      <c r="F1274" s="36"/>
      <c r="G1274" s="36"/>
      <c r="H1274" s="40"/>
      <c r="I1274" s="36"/>
      <c r="J1274" s="36"/>
      <c r="K1274" s="36"/>
    </row>
    <row r="1275">
      <c r="A1275" s="30"/>
      <c r="B1275" s="30"/>
      <c r="C1275" s="36"/>
      <c r="D1275" s="39"/>
      <c r="E1275" s="36"/>
      <c r="F1275" s="36"/>
      <c r="G1275" s="36"/>
      <c r="H1275" s="40"/>
      <c r="I1275" s="36"/>
      <c r="J1275" s="36"/>
      <c r="K1275" s="36"/>
    </row>
    <row r="1276">
      <c r="A1276" s="30"/>
      <c r="B1276" s="30"/>
      <c r="C1276" s="36"/>
      <c r="D1276" s="39"/>
      <c r="E1276" s="36"/>
      <c r="F1276" s="36"/>
      <c r="G1276" s="36"/>
      <c r="H1276" s="40"/>
      <c r="I1276" s="36"/>
      <c r="J1276" s="36"/>
      <c r="K1276" s="36"/>
    </row>
    <row r="1277">
      <c r="A1277" s="30"/>
      <c r="B1277" s="30"/>
      <c r="C1277" s="36"/>
      <c r="D1277" s="39"/>
      <c r="E1277" s="36"/>
      <c r="F1277" s="36"/>
      <c r="G1277" s="36"/>
      <c r="H1277" s="40"/>
      <c r="I1277" s="36"/>
      <c r="J1277" s="36"/>
      <c r="K1277" s="36"/>
    </row>
    <row r="1278">
      <c r="A1278" s="30"/>
      <c r="B1278" s="30"/>
      <c r="C1278" s="36"/>
      <c r="D1278" s="39"/>
      <c r="E1278" s="36"/>
      <c r="F1278" s="36"/>
      <c r="G1278" s="36"/>
      <c r="H1278" s="40"/>
      <c r="I1278" s="36"/>
      <c r="J1278" s="36"/>
      <c r="K1278" s="36"/>
    </row>
    <row r="1279">
      <c r="A1279" s="30"/>
      <c r="B1279" s="30"/>
      <c r="C1279" s="36"/>
      <c r="D1279" s="39"/>
      <c r="E1279" s="36"/>
      <c r="F1279" s="36"/>
      <c r="G1279" s="36"/>
      <c r="H1279" s="40"/>
      <c r="I1279" s="36"/>
      <c r="J1279" s="36"/>
      <c r="K1279" s="36"/>
    </row>
    <row r="1280">
      <c r="A1280" s="30"/>
      <c r="B1280" s="30"/>
      <c r="C1280" s="36"/>
      <c r="D1280" s="39"/>
      <c r="E1280" s="36"/>
      <c r="F1280" s="36"/>
      <c r="G1280" s="36"/>
      <c r="H1280" s="40"/>
      <c r="I1280" s="36"/>
      <c r="J1280" s="36"/>
      <c r="K1280" s="36"/>
    </row>
    <row r="1281">
      <c r="A1281" s="30"/>
      <c r="B1281" s="30"/>
      <c r="C1281" s="36"/>
      <c r="D1281" s="39"/>
      <c r="E1281" s="36"/>
      <c r="F1281" s="36"/>
      <c r="G1281" s="36"/>
      <c r="H1281" s="40"/>
      <c r="I1281" s="36"/>
      <c r="J1281" s="36"/>
      <c r="K1281" s="36"/>
    </row>
    <row r="1282">
      <c r="A1282" s="30"/>
      <c r="B1282" s="30"/>
      <c r="C1282" s="36"/>
      <c r="D1282" s="39"/>
      <c r="E1282" s="36"/>
      <c r="F1282" s="36"/>
      <c r="G1282" s="36"/>
      <c r="H1282" s="40"/>
      <c r="I1282" s="36"/>
      <c r="J1282" s="36"/>
      <c r="K1282" s="36"/>
    </row>
    <row r="1283">
      <c r="A1283" s="30"/>
      <c r="B1283" s="30"/>
      <c r="C1283" s="36"/>
      <c r="D1283" s="39"/>
      <c r="E1283" s="36"/>
      <c r="F1283" s="36"/>
      <c r="G1283" s="36"/>
      <c r="H1283" s="40"/>
      <c r="I1283" s="36"/>
      <c r="J1283" s="36"/>
      <c r="K1283" s="36"/>
    </row>
    <row r="1284">
      <c r="A1284" s="30"/>
      <c r="B1284" s="30"/>
      <c r="C1284" s="36"/>
      <c r="D1284" s="39"/>
      <c r="E1284" s="36"/>
      <c r="F1284" s="36"/>
      <c r="G1284" s="36"/>
      <c r="H1284" s="40"/>
      <c r="I1284" s="36"/>
      <c r="J1284" s="36"/>
      <c r="K1284" s="36"/>
    </row>
    <row r="1285">
      <c r="A1285" s="30"/>
      <c r="B1285" s="30"/>
      <c r="C1285" s="36"/>
      <c r="D1285" s="39"/>
      <c r="E1285" s="36"/>
      <c r="F1285" s="36"/>
      <c r="G1285" s="36"/>
      <c r="H1285" s="40"/>
      <c r="I1285" s="36"/>
      <c r="J1285" s="36"/>
      <c r="K1285" s="36"/>
    </row>
    <row r="1286">
      <c r="A1286" s="30"/>
      <c r="B1286" s="30"/>
      <c r="C1286" s="36"/>
      <c r="D1286" s="39"/>
      <c r="E1286" s="36"/>
      <c r="F1286" s="36"/>
      <c r="G1286" s="36"/>
      <c r="H1286" s="40"/>
      <c r="I1286" s="36"/>
      <c r="J1286" s="36"/>
      <c r="K1286" s="36"/>
    </row>
    <row r="1287">
      <c r="A1287" s="30"/>
      <c r="B1287" s="30"/>
      <c r="C1287" s="36"/>
      <c r="D1287" s="39"/>
      <c r="E1287" s="36"/>
      <c r="F1287" s="36"/>
      <c r="G1287" s="36"/>
      <c r="H1287" s="40"/>
      <c r="I1287" s="36"/>
      <c r="J1287" s="36"/>
      <c r="K1287" s="36"/>
    </row>
    <row r="1288">
      <c r="A1288" s="30"/>
      <c r="B1288" s="30"/>
      <c r="C1288" s="36"/>
      <c r="D1288" s="39"/>
      <c r="E1288" s="36"/>
      <c r="F1288" s="36"/>
      <c r="G1288" s="36"/>
      <c r="H1288" s="40"/>
      <c r="I1288" s="36"/>
      <c r="J1288" s="36"/>
      <c r="K1288" s="36"/>
    </row>
    <row r="1289">
      <c r="A1289" s="30"/>
      <c r="B1289" s="30"/>
      <c r="C1289" s="36"/>
      <c r="D1289" s="39"/>
      <c r="E1289" s="36"/>
      <c r="F1289" s="36"/>
      <c r="G1289" s="36"/>
      <c r="H1289" s="40"/>
      <c r="I1289" s="36"/>
      <c r="J1289" s="36"/>
      <c r="K1289" s="36"/>
    </row>
    <row r="1290">
      <c r="A1290" s="30"/>
      <c r="B1290" s="30"/>
      <c r="C1290" s="36"/>
      <c r="D1290" s="39"/>
      <c r="E1290" s="36"/>
      <c r="F1290" s="36"/>
      <c r="G1290" s="36"/>
      <c r="H1290" s="40"/>
      <c r="I1290" s="36"/>
      <c r="J1290" s="36"/>
      <c r="K1290" s="36"/>
    </row>
    <row r="1291">
      <c r="A1291" s="30"/>
      <c r="B1291" s="30"/>
      <c r="C1291" s="36"/>
      <c r="D1291" s="39"/>
      <c r="E1291" s="36"/>
      <c r="F1291" s="36"/>
      <c r="G1291" s="36"/>
      <c r="H1291" s="40"/>
      <c r="I1291" s="36"/>
      <c r="J1291" s="36"/>
      <c r="K1291" s="36"/>
    </row>
    <row r="1292">
      <c r="A1292" s="30"/>
      <c r="B1292" s="30"/>
      <c r="C1292" s="36"/>
      <c r="D1292" s="39"/>
      <c r="E1292" s="36"/>
      <c r="F1292" s="36"/>
      <c r="G1292" s="36"/>
      <c r="H1292" s="40"/>
      <c r="I1292" s="36"/>
      <c r="J1292" s="36"/>
      <c r="K1292" s="36"/>
    </row>
    <row r="1293">
      <c r="A1293" s="30"/>
      <c r="B1293" s="30"/>
      <c r="C1293" s="36"/>
      <c r="D1293" s="39"/>
      <c r="E1293" s="36"/>
      <c r="F1293" s="36"/>
      <c r="G1293" s="36"/>
      <c r="H1293" s="40"/>
      <c r="I1293" s="36"/>
      <c r="J1293" s="36"/>
      <c r="K1293" s="36"/>
    </row>
    <row r="1294">
      <c r="A1294" s="30"/>
      <c r="B1294" s="30"/>
      <c r="C1294" s="36"/>
      <c r="D1294" s="39"/>
      <c r="E1294" s="36"/>
      <c r="F1294" s="36"/>
      <c r="G1294" s="36"/>
      <c r="H1294" s="40"/>
      <c r="I1294" s="36"/>
      <c r="J1294" s="36"/>
      <c r="K1294" s="36"/>
    </row>
    <row r="1295">
      <c r="A1295" s="30"/>
      <c r="B1295" s="30"/>
      <c r="C1295" s="36"/>
      <c r="D1295" s="39"/>
      <c r="E1295" s="36"/>
      <c r="F1295" s="36"/>
      <c r="G1295" s="36"/>
      <c r="H1295" s="40"/>
      <c r="I1295" s="36"/>
      <c r="J1295" s="36"/>
      <c r="K1295" s="36"/>
    </row>
    <row r="1296">
      <c r="A1296" s="30"/>
      <c r="B1296" s="30"/>
      <c r="C1296" s="36"/>
      <c r="D1296" s="39"/>
      <c r="E1296" s="36"/>
      <c r="F1296" s="36"/>
      <c r="G1296" s="36"/>
      <c r="H1296" s="40"/>
      <c r="I1296" s="36"/>
      <c r="J1296" s="36"/>
      <c r="K1296" s="36"/>
    </row>
    <row r="1297">
      <c r="A1297" s="30"/>
      <c r="B1297" s="30"/>
      <c r="C1297" s="36"/>
      <c r="D1297" s="39"/>
      <c r="E1297" s="36"/>
      <c r="F1297" s="36"/>
      <c r="G1297" s="36"/>
      <c r="H1297" s="40"/>
      <c r="I1297" s="36"/>
      <c r="J1297" s="36"/>
      <c r="K1297" s="36"/>
    </row>
    <row r="1298">
      <c r="A1298" s="30"/>
      <c r="B1298" s="30"/>
      <c r="C1298" s="36"/>
      <c r="D1298" s="39"/>
      <c r="E1298" s="36"/>
      <c r="F1298" s="36"/>
      <c r="G1298" s="36"/>
      <c r="H1298" s="40"/>
      <c r="I1298" s="36"/>
      <c r="J1298" s="36"/>
      <c r="K1298" s="36"/>
    </row>
    <row r="1299">
      <c r="A1299" s="30"/>
      <c r="B1299" s="30"/>
      <c r="C1299" s="36"/>
      <c r="D1299" s="39"/>
      <c r="E1299" s="36"/>
      <c r="F1299" s="36"/>
      <c r="G1299" s="36"/>
      <c r="H1299" s="40"/>
      <c r="I1299" s="36"/>
      <c r="J1299" s="36"/>
      <c r="K1299" s="36"/>
    </row>
    <row r="1300">
      <c r="A1300" s="30"/>
      <c r="B1300" s="30"/>
      <c r="C1300" s="36"/>
      <c r="D1300" s="39"/>
      <c r="E1300" s="36"/>
      <c r="F1300" s="36"/>
      <c r="G1300" s="36"/>
      <c r="H1300" s="40"/>
      <c r="I1300" s="36"/>
      <c r="J1300" s="36"/>
      <c r="K1300" s="36"/>
    </row>
    <row r="1301">
      <c r="A1301" s="30"/>
      <c r="B1301" s="30"/>
      <c r="C1301" s="36"/>
      <c r="D1301" s="39"/>
      <c r="E1301" s="36"/>
      <c r="F1301" s="36"/>
      <c r="G1301" s="36"/>
      <c r="H1301" s="40"/>
      <c r="I1301" s="36"/>
      <c r="J1301" s="36"/>
      <c r="K1301" s="36"/>
    </row>
    <row r="1302">
      <c r="A1302" s="30"/>
      <c r="B1302" s="30"/>
      <c r="C1302" s="36"/>
      <c r="D1302" s="39"/>
      <c r="E1302" s="36"/>
      <c r="F1302" s="36"/>
      <c r="G1302" s="36"/>
      <c r="H1302" s="40"/>
      <c r="I1302" s="36"/>
      <c r="J1302" s="36"/>
      <c r="K1302" s="36"/>
    </row>
    <row r="1303">
      <c r="A1303" s="30"/>
      <c r="B1303" s="30"/>
      <c r="C1303" s="36"/>
      <c r="D1303" s="39"/>
      <c r="E1303" s="36"/>
      <c r="F1303" s="36"/>
      <c r="G1303" s="36"/>
      <c r="H1303" s="40"/>
      <c r="I1303" s="36"/>
      <c r="J1303" s="36"/>
      <c r="K1303" s="36"/>
    </row>
    <row r="1304">
      <c r="A1304" s="30"/>
      <c r="B1304" s="30"/>
      <c r="C1304" s="36"/>
      <c r="D1304" s="39"/>
      <c r="E1304" s="36"/>
      <c r="F1304" s="36"/>
      <c r="G1304" s="36"/>
      <c r="H1304" s="40"/>
      <c r="I1304" s="36"/>
      <c r="J1304" s="36"/>
      <c r="K1304" s="36"/>
    </row>
    <row r="1305">
      <c r="A1305" s="30"/>
      <c r="B1305" s="30"/>
      <c r="C1305" s="36"/>
      <c r="D1305" s="39"/>
      <c r="E1305" s="36"/>
      <c r="F1305" s="36"/>
      <c r="G1305" s="36"/>
      <c r="H1305" s="40"/>
      <c r="I1305" s="36"/>
      <c r="J1305" s="36"/>
      <c r="K1305" s="36"/>
    </row>
    <row r="1306">
      <c r="A1306" s="30"/>
      <c r="B1306" s="30"/>
      <c r="C1306" s="36"/>
      <c r="D1306" s="39"/>
      <c r="E1306" s="36"/>
      <c r="F1306" s="36"/>
      <c r="G1306" s="36"/>
      <c r="H1306" s="40"/>
      <c r="I1306" s="36"/>
      <c r="J1306" s="36"/>
      <c r="K1306" s="36"/>
    </row>
    <row r="1307">
      <c r="A1307" s="30"/>
      <c r="B1307" s="30"/>
      <c r="C1307" s="36"/>
      <c r="D1307" s="39"/>
      <c r="E1307" s="36"/>
      <c r="F1307" s="36"/>
      <c r="G1307" s="36"/>
      <c r="H1307" s="40"/>
      <c r="I1307" s="36"/>
      <c r="J1307" s="36"/>
      <c r="K1307" s="36"/>
    </row>
    <row r="1308">
      <c r="A1308" s="30"/>
      <c r="B1308" s="30"/>
      <c r="C1308" s="36"/>
      <c r="D1308" s="39"/>
      <c r="E1308" s="36"/>
      <c r="F1308" s="36"/>
      <c r="G1308" s="36"/>
      <c r="H1308" s="40"/>
      <c r="I1308" s="36"/>
      <c r="J1308" s="36"/>
      <c r="K1308" s="36"/>
    </row>
    <row r="1309">
      <c r="A1309" s="30"/>
      <c r="B1309" s="30"/>
      <c r="C1309" s="36"/>
      <c r="D1309" s="39"/>
      <c r="E1309" s="36"/>
      <c r="F1309" s="36"/>
      <c r="G1309" s="36"/>
      <c r="H1309" s="40"/>
      <c r="I1309" s="36"/>
      <c r="J1309" s="36"/>
      <c r="K1309" s="36"/>
    </row>
    <row r="1310">
      <c r="A1310" s="30"/>
      <c r="B1310" s="30"/>
      <c r="C1310" s="36"/>
      <c r="D1310" s="39"/>
      <c r="E1310" s="36"/>
      <c r="F1310" s="36"/>
      <c r="G1310" s="36"/>
      <c r="H1310" s="40"/>
      <c r="I1310" s="36"/>
      <c r="J1310" s="36"/>
      <c r="K1310" s="36"/>
    </row>
    <row r="1311">
      <c r="A1311" s="30"/>
      <c r="B1311" s="30"/>
      <c r="C1311" s="36"/>
      <c r="D1311" s="39"/>
      <c r="E1311" s="36"/>
      <c r="F1311" s="36"/>
      <c r="G1311" s="36"/>
      <c r="H1311" s="40"/>
      <c r="I1311" s="36"/>
      <c r="J1311" s="36"/>
      <c r="K1311" s="36"/>
    </row>
    <row r="1312">
      <c r="A1312" s="30"/>
      <c r="B1312" s="30"/>
      <c r="C1312" s="36"/>
      <c r="D1312" s="39"/>
      <c r="E1312" s="36"/>
      <c r="F1312" s="36"/>
      <c r="G1312" s="36"/>
      <c r="H1312" s="40"/>
      <c r="I1312" s="36"/>
      <c r="J1312" s="36"/>
      <c r="K1312" s="36"/>
    </row>
    <row r="1313">
      <c r="A1313" s="30"/>
      <c r="B1313" s="30"/>
      <c r="C1313" s="36"/>
      <c r="D1313" s="39"/>
      <c r="E1313" s="36"/>
      <c r="F1313" s="36"/>
      <c r="G1313" s="36"/>
      <c r="H1313" s="40"/>
      <c r="I1313" s="36"/>
      <c r="J1313" s="36"/>
      <c r="K1313" s="36"/>
    </row>
    <row r="1314">
      <c r="A1314" s="30"/>
      <c r="B1314" s="30"/>
      <c r="C1314" s="36"/>
      <c r="D1314" s="39"/>
      <c r="E1314" s="36"/>
      <c r="F1314" s="36"/>
      <c r="G1314" s="36"/>
      <c r="H1314" s="40"/>
      <c r="I1314" s="36"/>
      <c r="J1314" s="36"/>
      <c r="K1314" s="36"/>
    </row>
    <row r="1315">
      <c r="A1315" s="30"/>
      <c r="B1315" s="30"/>
      <c r="C1315" s="36"/>
      <c r="D1315" s="39"/>
      <c r="E1315" s="36"/>
      <c r="F1315" s="36"/>
      <c r="G1315" s="36"/>
      <c r="H1315" s="40"/>
      <c r="I1315" s="36"/>
      <c r="J1315" s="36"/>
      <c r="K1315" s="36"/>
    </row>
    <row r="1316">
      <c r="A1316" s="30"/>
      <c r="B1316" s="30"/>
      <c r="C1316" s="36"/>
      <c r="D1316" s="39"/>
      <c r="E1316" s="36"/>
      <c r="F1316" s="36"/>
      <c r="G1316" s="36"/>
      <c r="H1316" s="40"/>
      <c r="I1316" s="36"/>
      <c r="J1316" s="36"/>
      <c r="K1316" s="36"/>
    </row>
    <row r="1317">
      <c r="A1317" s="30"/>
      <c r="B1317" s="30"/>
      <c r="C1317" s="36"/>
      <c r="D1317" s="39"/>
      <c r="E1317" s="36"/>
      <c r="F1317" s="36"/>
      <c r="G1317" s="36"/>
      <c r="H1317" s="40"/>
      <c r="I1317" s="36"/>
      <c r="J1317" s="36"/>
      <c r="K1317" s="36"/>
    </row>
    <row r="1318">
      <c r="A1318" s="30"/>
      <c r="B1318" s="30"/>
      <c r="C1318" s="36"/>
      <c r="D1318" s="39"/>
      <c r="E1318" s="36"/>
      <c r="F1318" s="36"/>
      <c r="G1318" s="36"/>
      <c r="H1318" s="40"/>
      <c r="I1318" s="36"/>
      <c r="J1318" s="36"/>
      <c r="K1318" s="36"/>
    </row>
    <row r="1319">
      <c r="A1319" s="30"/>
      <c r="B1319" s="30"/>
      <c r="C1319" s="36"/>
      <c r="D1319" s="39"/>
      <c r="E1319" s="36"/>
      <c r="F1319" s="36"/>
      <c r="G1319" s="36"/>
      <c r="H1319" s="40"/>
      <c r="I1319" s="36"/>
      <c r="J1319" s="36"/>
      <c r="K1319" s="36"/>
    </row>
    <row r="1320">
      <c r="A1320" s="30"/>
      <c r="B1320" s="30"/>
      <c r="C1320" s="36"/>
      <c r="D1320" s="39"/>
      <c r="E1320" s="36"/>
      <c r="F1320" s="36"/>
      <c r="G1320" s="36"/>
      <c r="H1320" s="40"/>
      <c r="I1320" s="36"/>
      <c r="J1320" s="36"/>
      <c r="K1320" s="36"/>
    </row>
    <row r="1321">
      <c r="A1321" s="30"/>
      <c r="B1321" s="30"/>
      <c r="C1321" s="36"/>
      <c r="D1321" s="39"/>
      <c r="E1321" s="36"/>
      <c r="F1321" s="36"/>
      <c r="G1321" s="36"/>
      <c r="H1321" s="40"/>
      <c r="I1321" s="36"/>
      <c r="J1321" s="36"/>
      <c r="K1321" s="36"/>
    </row>
    <row r="1322">
      <c r="A1322" s="30"/>
      <c r="B1322" s="30"/>
      <c r="C1322" s="36"/>
      <c r="D1322" s="39"/>
      <c r="E1322" s="36"/>
      <c r="F1322" s="36"/>
      <c r="G1322" s="36"/>
      <c r="H1322" s="40"/>
      <c r="I1322" s="36"/>
      <c r="J1322" s="36"/>
      <c r="K1322" s="36"/>
    </row>
    <row r="1323">
      <c r="A1323" s="30"/>
      <c r="B1323" s="30"/>
      <c r="C1323" s="36"/>
      <c r="D1323" s="39"/>
      <c r="E1323" s="36"/>
      <c r="F1323" s="36"/>
      <c r="G1323" s="36"/>
      <c r="H1323" s="40"/>
      <c r="I1323" s="36"/>
      <c r="J1323" s="36"/>
      <c r="K1323" s="36"/>
    </row>
    <row r="1324">
      <c r="A1324" s="30"/>
      <c r="B1324" s="30"/>
      <c r="C1324" s="36"/>
      <c r="D1324" s="39"/>
      <c r="E1324" s="36"/>
      <c r="F1324" s="36"/>
      <c r="G1324" s="36"/>
      <c r="H1324" s="40"/>
      <c r="I1324" s="36"/>
      <c r="J1324" s="36"/>
      <c r="K1324" s="36"/>
    </row>
    <row r="1325">
      <c r="A1325" s="30"/>
      <c r="B1325" s="30"/>
      <c r="C1325" s="36"/>
      <c r="D1325" s="39"/>
      <c r="E1325" s="36"/>
      <c r="F1325" s="36"/>
      <c r="G1325" s="36"/>
      <c r="H1325" s="40"/>
      <c r="I1325" s="36"/>
      <c r="J1325" s="36"/>
      <c r="K1325" s="36"/>
    </row>
    <row r="1326">
      <c r="A1326" s="30"/>
      <c r="B1326" s="30"/>
      <c r="C1326" s="36"/>
      <c r="D1326" s="39"/>
      <c r="E1326" s="36"/>
      <c r="F1326" s="36"/>
      <c r="G1326" s="36"/>
      <c r="H1326" s="40"/>
      <c r="I1326" s="36"/>
      <c r="J1326" s="36"/>
      <c r="K1326" s="36"/>
    </row>
    <row r="1327">
      <c r="A1327" s="30"/>
      <c r="B1327" s="30"/>
      <c r="C1327" s="36"/>
      <c r="D1327" s="39"/>
      <c r="E1327" s="36"/>
      <c r="F1327" s="36"/>
      <c r="G1327" s="36"/>
      <c r="H1327" s="40"/>
      <c r="I1327" s="36"/>
      <c r="J1327" s="36"/>
      <c r="K1327" s="36"/>
    </row>
    <row r="1328">
      <c r="A1328" s="30"/>
      <c r="B1328" s="30"/>
      <c r="C1328" s="36"/>
      <c r="D1328" s="39"/>
      <c r="E1328" s="36"/>
      <c r="F1328" s="36"/>
      <c r="G1328" s="36"/>
      <c r="H1328" s="40"/>
      <c r="I1328" s="36"/>
      <c r="J1328" s="36"/>
      <c r="K1328" s="36"/>
    </row>
    <row r="1329">
      <c r="A1329" s="30"/>
      <c r="B1329" s="30"/>
      <c r="C1329" s="36"/>
      <c r="D1329" s="39"/>
      <c r="E1329" s="36"/>
      <c r="F1329" s="36"/>
      <c r="G1329" s="36"/>
      <c r="H1329" s="40"/>
      <c r="I1329" s="36"/>
      <c r="J1329" s="36"/>
      <c r="K1329" s="36"/>
    </row>
    <row r="1330">
      <c r="A1330" s="30"/>
      <c r="B1330" s="30"/>
      <c r="C1330" s="36"/>
      <c r="D1330" s="39"/>
      <c r="E1330" s="36"/>
      <c r="F1330" s="36"/>
      <c r="G1330" s="36"/>
      <c r="H1330" s="40"/>
      <c r="I1330" s="36"/>
      <c r="J1330" s="36"/>
      <c r="K1330" s="36"/>
    </row>
    <row r="1331">
      <c r="A1331" s="30"/>
      <c r="B1331" s="30"/>
      <c r="C1331" s="36"/>
      <c r="D1331" s="39"/>
      <c r="E1331" s="36"/>
      <c r="F1331" s="36"/>
      <c r="G1331" s="36"/>
      <c r="H1331" s="40"/>
      <c r="I1331" s="36"/>
      <c r="J1331" s="36"/>
      <c r="K1331" s="36"/>
    </row>
    <row r="1332">
      <c r="A1332" s="30"/>
      <c r="B1332" s="30"/>
      <c r="C1332" s="36"/>
      <c r="D1332" s="39"/>
      <c r="E1332" s="36"/>
      <c r="F1332" s="36"/>
      <c r="G1332" s="36"/>
      <c r="H1332" s="40"/>
      <c r="I1332" s="36"/>
      <c r="J1332" s="36"/>
      <c r="K1332" s="36"/>
    </row>
    <row r="1333">
      <c r="A1333" s="30"/>
      <c r="B1333" s="30"/>
      <c r="C1333" s="36"/>
      <c r="D1333" s="39"/>
      <c r="E1333" s="36"/>
      <c r="F1333" s="36"/>
      <c r="G1333" s="36"/>
      <c r="H1333" s="40"/>
      <c r="I1333" s="36"/>
      <c r="J1333" s="36"/>
      <c r="K1333" s="36"/>
    </row>
    <row r="1334">
      <c r="A1334" s="30"/>
      <c r="B1334" s="30"/>
      <c r="C1334" s="36"/>
      <c r="D1334" s="39"/>
      <c r="E1334" s="36"/>
      <c r="F1334" s="36"/>
      <c r="G1334" s="36"/>
      <c r="H1334" s="40"/>
      <c r="I1334" s="36"/>
      <c r="J1334" s="36"/>
      <c r="K1334" s="36"/>
    </row>
    <row r="1335">
      <c r="A1335" s="30"/>
      <c r="B1335" s="30"/>
      <c r="C1335" s="36"/>
      <c r="D1335" s="39"/>
      <c r="E1335" s="36"/>
      <c r="F1335" s="36"/>
      <c r="G1335" s="36"/>
      <c r="H1335" s="40"/>
      <c r="I1335" s="36"/>
      <c r="J1335" s="36"/>
      <c r="K1335" s="36"/>
    </row>
    <row r="1336">
      <c r="A1336" s="30"/>
      <c r="B1336" s="30"/>
      <c r="C1336" s="36"/>
      <c r="D1336" s="39"/>
      <c r="E1336" s="36"/>
      <c r="F1336" s="36"/>
      <c r="G1336" s="36"/>
      <c r="H1336" s="40"/>
      <c r="I1336" s="36"/>
      <c r="J1336" s="36"/>
      <c r="K1336" s="36"/>
    </row>
    <row r="1337">
      <c r="A1337" s="30"/>
      <c r="B1337" s="30"/>
      <c r="C1337" s="36"/>
      <c r="D1337" s="39"/>
      <c r="E1337" s="36"/>
      <c r="F1337" s="36"/>
      <c r="G1337" s="36"/>
      <c r="H1337" s="40"/>
      <c r="I1337" s="36"/>
      <c r="J1337" s="36"/>
      <c r="K1337" s="36"/>
    </row>
    <row r="1338">
      <c r="A1338" s="30"/>
      <c r="B1338" s="30"/>
      <c r="C1338" s="36"/>
      <c r="D1338" s="39"/>
      <c r="E1338" s="36"/>
      <c r="F1338" s="36"/>
      <c r="G1338" s="36"/>
      <c r="H1338" s="40"/>
      <c r="I1338" s="36"/>
      <c r="J1338" s="36"/>
      <c r="K1338" s="36"/>
    </row>
    <row r="1339">
      <c r="A1339" s="30"/>
      <c r="B1339" s="30"/>
      <c r="C1339" s="36"/>
      <c r="D1339" s="39"/>
      <c r="E1339" s="36"/>
      <c r="F1339" s="36"/>
      <c r="G1339" s="36"/>
      <c r="H1339" s="40"/>
      <c r="I1339" s="36"/>
      <c r="J1339" s="36"/>
      <c r="K1339" s="36"/>
    </row>
    <row r="1340">
      <c r="A1340" s="30"/>
      <c r="B1340" s="30"/>
      <c r="C1340" s="36"/>
      <c r="D1340" s="39"/>
      <c r="E1340" s="36"/>
      <c r="F1340" s="36"/>
      <c r="G1340" s="36"/>
      <c r="H1340" s="40"/>
      <c r="I1340" s="36"/>
      <c r="J1340" s="36"/>
      <c r="K1340" s="36"/>
    </row>
    <row r="1341">
      <c r="A1341" s="30"/>
      <c r="B1341" s="30"/>
      <c r="C1341" s="36"/>
      <c r="D1341" s="39"/>
      <c r="E1341" s="36"/>
      <c r="F1341" s="36"/>
      <c r="G1341" s="36"/>
      <c r="H1341" s="40"/>
      <c r="I1341" s="36"/>
      <c r="J1341" s="36"/>
      <c r="K1341" s="36"/>
    </row>
    <row r="1342">
      <c r="A1342" s="30"/>
      <c r="B1342" s="30"/>
      <c r="C1342" s="36"/>
      <c r="D1342" s="39"/>
      <c r="E1342" s="36"/>
      <c r="F1342" s="36"/>
      <c r="G1342" s="36"/>
      <c r="H1342" s="40"/>
      <c r="I1342" s="36"/>
      <c r="J1342" s="36"/>
      <c r="K1342" s="36"/>
    </row>
    <row r="1343">
      <c r="A1343" s="30"/>
      <c r="B1343" s="30"/>
      <c r="C1343" s="36"/>
      <c r="D1343" s="39"/>
      <c r="E1343" s="36"/>
      <c r="F1343" s="36"/>
      <c r="G1343" s="36"/>
      <c r="H1343" s="40"/>
      <c r="I1343" s="36"/>
      <c r="J1343" s="36"/>
      <c r="K1343" s="36"/>
    </row>
    <row r="1344">
      <c r="A1344" s="30"/>
      <c r="B1344" s="30"/>
      <c r="C1344" s="36"/>
      <c r="D1344" s="39"/>
      <c r="E1344" s="36"/>
      <c r="F1344" s="36"/>
      <c r="G1344" s="36"/>
      <c r="H1344" s="40"/>
      <c r="I1344" s="36"/>
      <c r="J1344" s="36"/>
      <c r="K1344" s="36"/>
    </row>
    <row r="1345">
      <c r="A1345" s="30"/>
      <c r="B1345" s="30"/>
      <c r="C1345" s="36"/>
      <c r="D1345" s="39"/>
      <c r="E1345" s="36"/>
      <c r="F1345" s="36"/>
      <c r="G1345" s="36"/>
      <c r="H1345" s="40"/>
      <c r="I1345" s="36"/>
      <c r="J1345" s="36"/>
      <c r="K1345" s="36"/>
    </row>
    <row r="1346">
      <c r="A1346" s="30"/>
      <c r="B1346" s="30"/>
      <c r="C1346" s="36"/>
      <c r="D1346" s="39"/>
      <c r="E1346" s="36"/>
      <c r="F1346" s="36"/>
      <c r="G1346" s="36"/>
      <c r="H1346" s="40"/>
      <c r="I1346" s="36"/>
      <c r="J1346" s="36"/>
      <c r="K1346" s="36"/>
    </row>
    <row r="1347">
      <c r="A1347" s="30"/>
      <c r="B1347" s="30"/>
      <c r="C1347" s="36"/>
      <c r="D1347" s="39"/>
      <c r="E1347" s="36"/>
      <c r="F1347" s="36"/>
      <c r="G1347" s="36"/>
      <c r="H1347" s="40"/>
      <c r="I1347" s="36"/>
      <c r="J1347" s="36"/>
      <c r="K1347" s="36"/>
    </row>
    <row r="1348">
      <c r="A1348" s="30"/>
      <c r="B1348" s="30"/>
      <c r="C1348" s="36"/>
      <c r="D1348" s="39"/>
      <c r="E1348" s="36"/>
      <c r="F1348" s="36"/>
      <c r="G1348" s="36"/>
      <c r="H1348" s="40"/>
      <c r="I1348" s="36"/>
      <c r="J1348" s="36"/>
      <c r="K1348" s="36"/>
    </row>
    <row r="1349">
      <c r="A1349" s="30"/>
      <c r="B1349" s="30"/>
      <c r="C1349" s="36"/>
      <c r="D1349" s="39"/>
      <c r="E1349" s="36"/>
      <c r="F1349" s="36"/>
      <c r="G1349" s="36"/>
      <c r="H1349" s="40"/>
      <c r="I1349" s="36"/>
      <c r="J1349" s="36"/>
      <c r="K1349" s="36"/>
    </row>
    <row r="1350">
      <c r="A1350" s="30"/>
      <c r="B1350" s="30"/>
      <c r="C1350" s="36"/>
      <c r="D1350" s="39"/>
      <c r="E1350" s="36"/>
      <c r="F1350" s="36"/>
      <c r="G1350" s="36"/>
      <c r="H1350" s="40"/>
      <c r="I1350" s="36"/>
      <c r="J1350" s="36"/>
      <c r="K1350" s="36"/>
    </row>
    <row r="1351">
      <c r="A1351" s="30"/>
      <c r="B1351" s="30"/>
      <c r="C1351" s="36"/>
      <c r="D1351" s="39"/>
      <c r="E1351" s="36"/>
      <c r="F1351" s="36"/>
      <c r="G1351" s="36"/>
      <c r="H1351" s="40"/>
      <c r="I1351" s="36"/>
      <c r="J1351" s="36"/>
      <c r="K1351" s="36"/>
    </row>
    <row r="1352">
      <c r="A1352" s="30"/>
      <c r="B1352" s="30"/>
      <c r="C1352" s="36"/>
      <c r="D1352" s="39"/>
      <c r="E1352" s="36"/>
      <c r="F1352" s="36"/>
      <c r="G1352" s="36"/>
      <c r="H1352" s="40"/>
      <c r="I1352" s="36"/>
      <c r="J1352" s="36"/>
      <c r="K1352" s="36"/>
    </row>
    <row r="1353">
      <c r="A1353" s="30"/>
      <c r="B1353" s="30"/>
      <c r="C1353" s="36"/>
      <c r="D1353" s="39"/>
      <c r="E1353" s="36"/>
      <c r="F1353" s="36"/>
      <c r="G1353" s="36"/>
      <c r="H1353" s="40"/>
      <c r="I1353" s="36"/>
      <c r="J1353" s="36"/>
      <c r="K1353" s="36"/>
    </row>
    <row r="1354">
      <c r="A1354" s="30"/>
      <c r="B1354" s="30"/>
      <c r="C1354" s="36"/>
      <c r="D1354" s="39"/>
      <c r="E1354" s="36"/>
      <c r="F1354" s="36"/>
      <c r="G1354" s="36"/>
      <c r="H1354" s="40"/>
      <c r="I1354" s="36"/>
      <c r="J1354" s="36"/>
      <c r="K1354" s="36"/>
    </row>
    <row r="1355">
      <c r="A1355" s="30"/>
      <c r="B1355" s="30"/>
      <c r="C1355" s="36"/>
      <c r="D1355" s="39"/>
      <c r="E1355" s="36"/>
      <c r="F1355" s="36"/>
      <c r="G1355" s="36"/>
      <c r="H1355" s="40"/>
      <c r="I1355" s="36"/>
      <c r="J1355" s="36"/>
      <c r="K1355" s="36"/>
    </row>
    <row r="1356">
      <c r="A1356" s="30"/>
      <c r="B1356" s="30"/>
      <c r="C1356" s="36"/>
      <c r="D1356" s="39"/>
      <c r="E1356" s="36"/>
      <c r="F1356" s="36"/>
      <c r="G1356" s="36"/>
      <c r="H1356" s="40"/>
      <c r="I1356" s="36"/>
      <c r="J1356" s="36"/>
      <c r="K1356" s="36"/>
    </row>
    <row r="1357">
      <c r="A1357" s="30"/>
      <c r="B1357" s="30"/>
      <c r="C1357" s="36"/>
      <c r="D1357" s="39"/>
      <c r="E1357" s="36"/>
      <c r="F1357" s="36"/>
      <c r="G1357" s="36"/>
      <c r="H1357" s="40"/>
      <c r="I1357" s="36"/>
      <c r="J1357" s="36"/>
      <c r="K1357" s="36"/>
    </row>
    <row r="1358">
      <c r="A1358" s="30"/>
      <c r="B1358" s="30"/>
      <c r="C1358" s="36"/>
      <c r="D1358" s="39"/>
      <c r="E1358" s="36"/>
      <c r="F1358" s="36"/>
      <c r="G1358" s="36"/>
      <c r="H1358" s="40"/>
      <c r="I1358" s="36"/>
      <c r="J1358" s="36"/>
      <c r="K1358" s="36"/>
    </row>
    <row r="1359">
      <c r="A1359" s="30"/>
      <c r="B1359" s="30"/>
      <c r="C1359" s="36"/>
      <c r="D1359" s="39"/>
      <c r="E1359" s="36"/>
      <c r="F1359" s="36"/>
      <c r="G1359" s="36"/>
      <c r="H1359" s="40"/>
      <c r="I1359" s="36"/>
      <c r="J1359" s="36"/>
      <c r="K1359" s="36"/>
    </row>
    <row r="1360">
      <c r="A1360" s="30"/>
      <c r="B1360" s="30"/>
      <c r="C1360" s="36"/>
      <c r="D1360" s="39"/>
      <c r="E1360" s="36"/>
      <c r="F1360" s="36"/>
      <c r="G1360" s="36"/>
      <c r="H1360" s="40"/>
      <c r="I1360" s="36"/>
      <c r="J1360" s="36"/>
      <c r="K1360" s="36"/>
    </row>
    <row r="1361">
      <c r="A1361" s="30"/>
      <c r="B1361" s="30"/>
      <c r="C1361" s="36"/>
      <c r="D1361" s="39"/>
      <c r="E1361" s="36"/>
      <c r="F1361" s="36"/>
      <c r="G1361" s="36"/>
      <c r="H1361" s="40"/>
      <c r="I1361" s="36"/>
      <c r="J1361" s="36"/>
      <c r="K1361" s="36"/>
    </row>
    <row r="1362">
      <c r="A1362" s="30"/>
      <c r="B1362" s="30"/>
      <c r="C1362" s="36"/>
      <c r="D1362" s="39"/>
      <c r="E1362" s="36"/>
      <c r="F1362" s="36"/>
      <c r="G1362" s="36"/>
      <c r="H1362" s="40"/>
      <c r="I1362" s="36"/>
      <c r="J1362" s="36"/>
      <c r="K1362" s="36"/>
    </row>
    <row r="1363">
      <c r="A1363" s="30"/>
      <c r="B1363" s="30"/>
      <c r="C1363" s="36"/>
      <c r="D1363" s="39"/>
      <c r="E1363" s="36"/>
      <c r="F1363" s="36"/>
      <c r="G1363" s="36"/>
      <c r="H1363" s="40"/>
      <c r="I1363" s="36"/>
      <c r="J1363" s="36"/>
      <c r="K1363" s="36"/>
    </row>
    <row r="1364">
      <c r="A1364" s="30"/>
      <c r="B1364" s="30"/>
      <c r="C1364" s="36"/>
      <c r="D1364" s="39"/>
      <c r="E1364" s="36"/>
      <c r="F1364" s="36"/>
      <c r="G1364" s="36"/>
      <c r="H1364" s="40"/>
      <c r="I1364" s="36"/>
      <c r="J1364" s="36"/>
      <c r="K1364" s="36"/>
    </row>
    <row r="1365">
      <c r="A1365" s="30"/>
      <c r="B1365" s="30"/>
      <c r="C1365" s="36"/>
      <c r="D1365" s="39"/>
      <c r="E1365" s="36"/>
      <c r="F1365" s="36"/>
      <c r="G1365" s="36"/>
      <c r="H1365" s="40"/>
      <c r="I1365" s="36"/>
      <c r="J1365" s="36"/>
      <c r="K1365" s="36"/>
    </row>
    <row r="1366">
      <c r="A1366" s="30"/>
      <c r="B1366" s="30"/>
      <c r="C1366" s="36"/>
      <c r="D1366" s="39"/>
      <c r="E1366" s="36"/>
      <c r="F1366" s="36"/>
      <c r="G1366" s="36"/>
      <c r="H1366" s="40"/>
      <c r="I1366" s="36"/>
      <c r="J1366" s="36"/>
      <c r="K1366" s="36"/>
    </row>
    <row r="1367">
      <c r="A1367" s="30"/>
      <c r="B1367" s="30"/>
      <c r="C1367" s="36"/>
      <c r="D1367" s="39"/>
      <c r="E1367" s="36"/>
      <c r="F1367" s="36"/>
      <c r="G1367" s="36"/>
      <c r="H1367" s="40"/>
      <c r="I1367" s="36"/>
      <c r="J1367" s="36"/>
      <c r="K1367" s="36"/>
    </row>
    <row r="1368">
      <c r="A1368" s="30"/>
      <c r="B1368" s="30"/>
      <c r="C1368" s="36"/>
      <c r="D1368" s="39"/>
      <c r="E1368" s="36"/>
      <c r="F1368" s="36"/>
      <c r="G1368" s="36"/>
      <c r="H1368" s="40"/>
      <c r="I1368" s="36"/>
      <c r="J1368" s="36"/>
      <c r="K1368" s="36"/>
    </row>
    <row r="1369">
      <c r="A1369" s="30"/>
      <c r="B1369" s="30"/>
      <c r="C1369" s="36"/>
      <c r="D1369" s="39"/>
      <c r="E1369" s="36"/>
      <c r="F1369" s="36"/>
      <c r="G1369" s="36"/>
      <c r="H1369" s="40"/>
      <c r="I1369" s="36"/>
      <c r="J1369" s="36"/>
      <c r="K1369" s="36"/>
    </row>
    <row r="1370">
      <c r="A1370" s="30"/>
      <c r="B1370" s="30"/>
      <c r="C1370" s="36"/>
      <c r="D1370" s="39"/>
      <c r="E1370" s="36"/>
      <c r="F1370" s="36"/>
      <c r="G1370" s="36"/>
      <c r="H1370" s="40"/>
      <c r="I1370" s="36"/>
      <c r="J1370" s="36"/>
      <c r="K1370" s="36"/>
    </row>
    <row r="1371">
      <c r="A1371" s="30"/>
      <c r="B1371" s="30"/>
      <c r="C1371" s="36"/>
      <c r="D1371" s="39"/>
      <c r="E1371" s="36"/>
      <c r="F1371" s="36"/>
      <c r="G1371" s="36"/>
      <c r="H1371" s="40"/>
      <c r="I1371" s="36"/>
      <c r="J1371" s="36"/>
      <c r="K1371" s="36"/>
    </row>
    <row r="1372">
      <c r="A1372" s="30"/>
      <c r="B1372" s="30"/>
      <c r="C1372" s="36"/>
      <c r="D1372" s="39"/>
      <c r="E1372" s="36"/>
      <c r="F1372" s="36"/>
      <c r="G1372" s="36"/>
      <c r="H1372" s="40"/>
      <c r="I1372" s="36"/>
      <c r="J1372" s="36"/>
      <c r="K1372" s="36"/>
    </row>
    <row r="1373">
      <c r="A1373" s="30"/>
      <c r="B1373" s="30"/>
      <c r="C1373" s="36"/>
      <c r="D1373" s="39"/>
      <c r="E1373" s="36"/>
      <c r="F1373" s="36"/>
      <c r="G1373" s="36"/>
      <c r="H1373" s="40"/>
      <c r="I1373" s="36"/>
      <c r="J1373" s="36"/>
      <c r="K1373" s="36"/>
    </row>
    <row r="1374">
      <c r="A1374" s="30"/>
      <c r="B1374" s="30"/>
      <c r="C1374" s="36"/>
      <c r="D1374" s="39"/>
      <c r="E1374" s="36"/>
      <c r="F1374" s="36"/>
      <c r="G1374" s="36"/>
      <c r="H1374" s="40"/>
      <c r="I1374" s="36"/>
      <c r="J1374" s="36"/>
      <c r="K1374" s="36"/>
    </row>
    <row r="1375">
      <c r="A1375" s="30"/>
      <c r="B1375" s="30"/>
      <c r="C1375" s="36"/>
      <c r="D1375" s="39"/>
      <c r="E1375" s="36"/>
      <c r="F1375" s="36"/>
      <c r="G1375" s="36"/>
      <c r="H1375" s="40"/>
      <c r="I1375" s="36"/>
      <c r="J1375" s="36"/>
      <c r="K1375" s="36"/>
    </row>
    <row r="1376">
      <c r="A1376" s="30"/>
      <c r="B1376" s="30"/>
      <c r="C1376" s="36"/>
      <c r="D1376" s="39"/>
      <c r="E1376" s="36"/>
      <c r="F1376" s="36"/>
      <c r="G1376" s="36"/>
      <c r="H1376" s="40"/>
      <c r="I1376" s="36"/>
      <c r="J1376" s="36"/>
      <c r="K1376" s="36"/>
    </row>
    <row r="1377">
      <c r="A1377" s="30"/>
      <c r="B1377" s="30"/>
      <c r="C1377" s="36"/>
      <c r="D1377" s="39"/>
      <c r="E1377" s="36"/>
      <c r="F1377" s="36"/>
      <c r="G1377" s="36"/>
      <c r="H1377" s="40"/>
      <c r="I1377" s="36"/>
      <c r="J1377" s="36"/>
      <c r="K1377" s="36"/>
    </row>
    <row r="1378">
      <c r="A1378" s="30"/>
      <c r="B1378" s="30"/>
      <c r="C1378" s="36"/>
      <c r="D1378" s="39"/>
      <c r="E1378" s="36"/>
      <c r="F1378" s="36"/>
      <c r="G1378" s="36"/>
      <c r="H1378" s="40"/>
      <c r="I1378" s="36"/>
      <c r="J1378" s="36"/>
      <c r="K1378" s="36"/>
    </row>
    <row r="1379">
      <c r="A1379" s="30"/>
      <c r="B1379" s="30"/>
      <c r="C1379" s="36"/>
      <c r="D1379" s="39"/>
      <c r="E1379" s="36"/>
      <c r="F1379" s="36"/>
      <c r="G1379" s="36"/>
      <c r="H1379" s="40"/>
      <c r="I1379" s="36"/>
      <c r="J1379" s="36"/>
      <c r="K1379" s="36"/>
    </row>
    <row r="1380">
      <c r="A1380" s="30"/>
      <c r="B1380" s="30"/>
      <c r="C1380" s="36"/>
      <c r="D1380" s="39"/>
      <c r="E1380" s="36"/>
      <c r="F1380" s="36"/>
      <c r="G1380" s="36"/>
      <c r="H1380" s="40"/>
      <c r="I1380" s="36"/>
      <c r="J1380" s="36"/>
      <c r="K1380" s="36"/>
    </row>
    <row r="1381">
      <c r="A1381" s="30"/>
      <c r="B1381" s="30"/>
      <c r="C1381" s="36"/>
      <c r="D1381" s="39"/>
      <c r="E1381" s="36"/>
      <c r="F1381" s="36"/>
      <c r="G1381" s="36"/>
      <c r="H1381" s="40"/>
      <c r="I1381" s="36"/>
      <c r="J1381" s="36"/>
      <c r="K1381" s="36"/>
    </row>
    <row r="1382">
      <c r="A1382" s="30"/>
      <c r="B1382" s="30"/>
      <c r="C1382" s="36"/>
      <c r="D1382" s="39"/>
      <c r="E1382" s="36"/>
      <c r="F1382" s="36"/>
      <c r="G1382" s="36"/>
      <c r="H1382" s="40"/>
      <c r="I1382" s="36"/>
      <c r="J1382" s="36"/>
      <c r="K1382" s="36"/>
    </row>
    <row r="1383">
      <c r="A1383" s="30"/>
      <c r="B1383" s="30"/>
      <c r="C1383" s="36"/>
      <c r="D1383" s="39"/>
      <c r="E1383" s="36"/>
      <c r="F1383" s="36"/>
      <c r="G1383" s="36"/>
      <c r="H1383" s="40"/>
      <c r="I1383" s="36"/>
      <c r="J1383" s="36"/>
      <c r="K1383" s="36"/>
    </row>
    <row r="1384">
      <c r="A1384" s="30"/>
      <c r="B1384" s="30"/>
      <c r="C1384" s="36"/>
      <c r="D1384" s="39"/>
      <c r="E1384" s="36"/>
      <c r="F1384" s="36"/>
      <c r="G1384" s="36"/>
      <c r="H1384" s="40"/>
      <c r="I1384" s="36"/>
      <c r="J1384" s="36"/>
      <c r="K1384" s="36"/>
    </row>
    <row r="1385">
      <c r="A1385" s="30"/>
      <c r="B1385" s="30"/>
      <c r="C1385" s="36"/>
      <c r="D1385" s="39"/>
      <c r="E1385" s="36"/>
      <c r="F1385" s="36"/>
      <c r="G1385" s="36"/>
      <c r="H1385" s="40"/>
      <c r="I1385" s="36"/>
      <c r="J1385" s="36"/>
      <c r="K1385" s="36"/>
    </row>
    <row r="1386">
      <c r="A1386" s="30"/>
      <c r="B1386" s="30"/>
      <c r="C1386" s="36"/>
      <c r="D1386" s="39"/>
      <c r="E1386" s="36"/>
      <c r="F1386" s="36"/>
      <c r="G1386" s="36"/>
      <c r="H1386" s="40"/>
      <c r="I1386" s="36"/>
      <c r="J1386" s="36"/>
      <c r="K1386" s="36"/>
    </row>
    <row r="1387">
      <c r="A1387" s="30"/>
      <c r="B1387" s="30"/>
      <c r="C1387" s="36"/>
      <c r="D1387" s="39"/>
      <c r="E1387" s="36"/>
      <c r="F1387" s="36"/>
      <c r="G1387" s="36"/>
      <c r="H1387" s="40"/>
      <c r="I1387" s="36"/>
      <c r="J1387" s="36"/>
      <c r="K1387" s="36"/>
    </row>
    <row r="1388">
      <c r="A1388" s="30"/>
      <c r="B1388" s="30"/>
      <c r="C1388" s="36"/>
      <c r="D1388" s="39"/>
      <c r="E1388" s="36"/>
      <c r="F1388" s="36"/>
      <c r="G1388" s="36"/>
      <c r="H1388" s="40"/>
      <c r="I1388" s="36"/>
      <c r="J1388" s="36"/>
      <c r="K1388" s="36"/>
    </row>
    <row r="1389">
      <c r="A1389" s="30"/>
      <c r="B1389" s="30"/>
      <c r="C1389" s="36"/>
      <c r="D1389" s="39"/>
      <c r="E1389" s="36"/>
      <c r="F1389" s="36"/>
      <c r="G1389" s="36"/>
      <c r="H1389" s="40"/>
      <c r="I1389" s="36"/>
      <c r="J1389" s="36"/>
      <c r="K1389" s="36"/>
    </row>
    <row r="1390">
      <c r="A1390" s="30"/>
      <c r="B1390" s="30"/>
      <c r="C1390" s="36"/>
      <c r="D1390" s="39"/>
      <c r="E1390" s="36"/>
      <c r="F1390" s="36"/>
      <c r="G1390" s="36"/>
      <c r="H1390" s="40"/>
      <c r="I1390" s="36"/>
      <c r="J1390" s="36"/>
      <c r="K1390" s="36"/>
    </row>
    <row r="1391">
      <c r="A1391" s="30"/>
      <c r="B1391" s="30"/>
      <c r="C1391" s="36"/>
      <c r="D1391" s="39"/>
      <c r="E1391" s="36"/>
      <c r="F1391" s="36"/>
      <c r="G1391" s="36"/>
      <c r="H1391" s="40"/>
      <c r="I1391" s="36"/>
      <c r="J1391" s="36"/>
      <c r="K1391" s="36"/>
    </row>
    <row r="1392">
      <c r="A1392" s="30"/>
      <c r="B1392" s="30"/>
      <c r="C1392" s="36"/>
      <c r="D1392" s="39"/>
      <c r="E1392" s="36"/>
      <c r="F1392" s="36"/>
      <c r="G1392" s="36"/>
      <c r="H1392" s="40"/>
      <c r="I1392" s="36"/>
      <c r="J1392" s="36"/>
      <c r="K1392" s="36"/>
    </row>
    <row r="1393">
      <c r="A1393" s="30"/>
      <c r="B1393" s="30"/>
      <c r="C1393" s="36"/>
      <c r="D1393" s="39"/>
      <c r="E1393" s="36"/>
      <c r="F1393" s="36"/>
      <c r="G1393" s="36"/>
      <c r="H1393" s="40"/>
      <c r="I1393" s="36"/>
      <c r="J1393" s="36"/>
      <c r="K1393" s="36"/>
    </row>
    <row r="1394">
      <c r="A1394" s="30"/>
      <c r="B1394" s="30"/>
      <c r="C1394" s="36"/>
      <c r="D1394" s="39"/>
      <c r="E1394" s="36"/>
      <c r="F1394" s="36"/>
      <c r="G1394" s="36"/>
      <c r="H1394" s="40"/>
      <c r="I1394" s="36"/>
      <c r="J1394" s="36"/>
      <c r="K1394" s="36"/>
    </row>
    <row r="1395">
      <c r="A1395" s="30"/>
      <c r="B1395" s="30"/>
      <c r="C1395" s="36"/>
      <c r="D1395" s="39"/>
      <c r="E1395" s="36"/>
      <c r="F1395" s="36"/>
      <c r="G1395" s="36"/>
      <c r="H1395" s="40"/>
      <c r="I1395" s="36"/>
      <c r="J1395" s="36"/>
      <c r="K1395" s="36"/>
    </row>
    <row r="1396">
      <c r="A1396" s="30"/>
      <c r="B1396" s="30"/>
      <c r="C1396" s="36"/>
      <c r="D1396" s="39"/>
      <c r="E1396" s="36"/>
      <c r="F1396" s="36"/>
      <c r="G1396" s="36"/>
      <c r="H1396" s="40"/>
      <c r="I1396" s="36"/>
      <c r="J1396" s="36"/>
      <c r="K1396" s="36"/>
    </row>
    <row r="1397">
      <c r="A1397" s="30"/>
      <c r="B1397" s="30"/>
      <c r="C1397" s="36"/>
      <c r="D1397" s="39"/>
      <c r="E1397" s="36"/>
      <c r="F1397" s="36"/>
      <c r="G1397" s="36"/>
      <c r="H1397" s="40"/>
      <c r="I1397" s="36"/>
      <c r="J1397" s="36"/>
      <c r="K1397" s="36"/>
    </row>
    <row r="1398">
      <c r="A1398" s="30"/>
      <c r="B1398" s="30"/>
      <c r="C1398" s="36"/>
      <c r="D1398" s="39"/>
      <c r="E1398" s="36"/>
      <c r="F1398" s="36"/>
      <c r="G1398" s="36"/>
      <c r="H1398" s="40"/>
      <c r="I1398" s="36"/>
      <c r="J1398" s="36"/>
      <c r="K1398" s="36"/>
    </row>
    <row r="1399">
      <c r="A1399" s="30"/>
      <c r="B1399" s="30"/>
      <c r="C1399" s="36"/>
      <c r="D1399" s="39"/>
      <c r="E1399" s="36"/>
      <c r="F1399" s="36"/>
      <c r="G1399" s="36"/>
      <c r="H1399" s="40"/>
      <c r="I1399" s="36"/>
      <c r="J1399" s="36"/>
      <c r="K1399" s="36"/>
    </row>
    <row r="1400">
      <c r="A1400" s="30"/>
      <c r="B1400" s="30"/>
      <c r="C1400" s="36"/>
      <c r="D1400" s="39"/>
      <c r="E1400" s="36"/>
      <c r="F1400" s="36"/>
      <c r="G1400" s="36"/>
      <c r="H1400" s="40"/>
      <c r="I1400" s="36"/>
      <c r="J1400" s="36"/>
      <c r="K1400" s="36"/>
    </row>
    <row r="1401">
      <c r="A1401" s="30"/>
      <c r="B1401" s="30"/>
      <c r="C1401" s="36"/>
      <c r="D1401" s="39"/>
      <c r="E1401" s="36"/>
      <c r="F1401" s="36"/>
      <c r="G1401" s="36"/>
      <c r="H1401" s="40"/>
      <c r="I1401" s="36"/>
      <c r="J1401" s="36"/>
      <c r="K1401" s="36"/>
    </row>
    <row r="1402">
      <c r="A1402" s="30"/>
      <c r="B1402" s="30"/>
      <c r="C1402" s="36"/>
      <c r="D1402" s="39"/>
      <c r="E1402" s="36"/>
      <c r="F1402" s="36"/>
      <c r="G1402" s="36"/>
      <c r="H1402" s="40"/>
      <c r="I1402" s="36"/>
      <c r="J1402" s="36"/>
      <c r="K1402" s="36"/>
    </row>
    <row r="1403">
      <c r="A1403" s="30"/>
      <c r="B1403" s="30"/>
      <c r="C1403" s="36"/>
      <c r="D1403" s="39"/>
      <c r="E1403" s="36"/>
      <c r="F1403" s="36"/>
      <c r="G1403" s="36"/>
      <c r="H1403" s="40"/>
      <c r="I1403" s="36"/>
      <c r="J1403" s="36"/>
      <c r="K1403" s="36"/>
    </row>
    <row r="1404">
      <c r="A1404" s="30"/>
      <c r="B1404" s="30"/>
      <c r="C1404" s="36"/>
      <c r="D1404" s="39"/>
      <c r="E1404" s="36"/>
      <c r="F1404" s="36"/>
      <c r="G1404" s="36"/>
      <c r="H1404" s="40"/>
      <c r="I1404" s="36"/>
      <c r="J1404" s="36"/>
      <c r="K1404" s="36"/>
    </row>
    <row r="1405">
      <c r="A1405" s="30"/>
      <c r="B1405" s="30"/>
      <c r="C1405" s="36"/>
      <c r="D1405" s="39"/>
      <c r="E1405" s="36"/>
      <c r="F1405" s="36"/>
      <c r="G1405" s="36"/>
      <c r="H1405" s="40"/>
      <c r="I1405" s="36"/>
      <c r="J1405" s="36"/>
      <c r="K1405" s="36"/>
    </row>
    <row r="1406">
      <c r="A1406" s="30"/>
      <c r="B1406" s="30"/>
      <c r="C1406" s="36"/>
      <c r="D1406" s="39"/>
      <c r="E1406" s="36"/>
      <c r="F1406" s="36"/>
      <c r="G1406" s="36"/>
      <c r="H1406" s="40"/>
      <c r="I1406" s="36"/>
      <c r="J1406" s="36"/>
      <c r="K1406" s="36"/>
    </row>
    <row r="1407">
      <c r="A1407" s="30"/>
      <c r="B1407" s="30"/>
      <c r="C1407" s="36"/>
      <c r="D1407" s="39"/>
      <c r="E1407" s="36"/>
      <c r="F1407" s="36"/>
      <c r="G1407" s="36"/>
      <c r="H1407" s="40"/>
      <c r="I1407" s="36"/>
      <c r="J1407" s="36"/>
      <c r="K1407" s="36"/>
    </row>
    <row r="1408">
      <c r="A1408" s="30"/>
      <c r="B1408" s="30"/>
      <c r="C1408" s="36"/>
      <c r="D1408" s="39"/>
      <c r="E1408" s="36"/>
      <c r="F1408" s="36"/>
      <c r="G1408" s="36"/>
      <c r="H1408" s="40"/>
      <c r="I1408" s="36"/>
      <c r="J1408" s="36"/>
      <c r="K1408" s="36"/>
    </row>
    <row r="1409">
      <c r="A1409" s="30"/>
      <c r="B1409" s="30"/>
      <c r="C1409" s="36"/>
      <c r="D1409" s="39"/>
      <c r="E1409" s="36"/>
      <c r="F1409" s="36"/>
      <c r="G1409" s="36"/>
      <c r="H1409" s="40"/>
      <c r="I1409" s="36"/>
      <c r="J1409" s="36"/>
      <c r="K1409" s="36"/>
    </row>
    <row r="1410">
      <c r="A1410" s="30"/>
      <c r="B1410" s="30"/>
      <c r="C1410" s="36"/>
      <c r="D1410" s="39"/>
      <c r="E1410" s="36"/>
      <c r="F1410" s="36"/>
      <c r="G1410" s="36"/>
      <c r="H1410" s="40"/>
      <c r="I1410" s="36"/>
      <c r="J1410" s="36"/>
      <c r="K1410" s="36"/>
    </row>
    <row r="1411">
      <c r="A1411" s="30"/>
      <c r="B1411" s="30"/>
      <c r="C1411" s="36"/>
      <c r="D1411" s="39"/>
      <c r="E1411" s="36"/>
      <c r="F1411" s="36"/>
      <c r="G1411" s="36"/>
      <c r="H1411" s="40"/>
      <c r="I1411" s="36"/>
      <c r="J1411" s="36"/>
      <c r="K1411" s="36"/>
    </row>
    <row r="1412">
      <c r="A1412" s="30"/>
      <c r="B1412" s="30"/>
      <c r="C1412" s="36"/>
      <c r="D1412" s="39"/>
      <c r="E1412" s="36"/>
      <c r="F1412" s="36"/>
      <c r="G1412" s="36"/>
      <c r="H1412" s="40"/>
      <c r="I1412" s="36"/>
      <c r="J1412" s="36"/>
      <c r="K1412" s="36"/>
    </row>
    <row r="1413">
      <c r="A1413" s="30"/>
      <c r="B1413" s="30"/>
      <c r="C1413" s="36"/>
      <c r="D1413" s="39"/>
      <c r="E1413" s="36"/>
      <c r="F1413" s="36"/>
      <c r="G1413" s="36"/>
      <c r="H1413" s="40"/>
      <c r="I1413" s="36"/>
      <c r="J1413" s="36"/>
      <c r="K1413" s="36"/>
    </row>
    <row r="1414">
      <c r="A1414" s="30"/>
      <c r="B1414" s="30"/>
      <c r="C1414" s="36"/>
      <c r="D1414" s="39"/>
      <c r="E1414" s="36"/>
      <c r="F1414" s="36"/>
      <c r="G1414" s="36"/>
      <c r="H1414" s="40"/>
      <c r="I1414" s="36"/>
      <c r="J1414" s="36"/>
      <c r="K1414" s="36"/>
    </row>
    <row r="1415">
      <c r="A1415" s="30"/>
      <c r="B1415" s="30"/>
      <c r="C1415" s="36"/>
      <c r="D1415" s="39"/>
      <c r="E1415" s="36"/>
      <c r="F1415" s="36"/>
      <c r="G1415" s="36"/>
      <c r="H1415" s="40"/>
      <c r="I1415" s="36"/>
      <c r="J1415" s="36"/>
      <c r="K1415" s="36"/>
    </row>
    <row r="1416">
      <c r="A1416" s="30"/>
      <c r="B1416" s="30"/>
      <c r="C1416" s="36"/>
      <c r="D1416" s="39"/>
      <c r="E1416" s="36"/>
      <c r="F1416" s="36"/>
      <c r="G1416" s="36"/>
      <c r="H1416" s="40"/>
      <c r="I1416" s="36"/>
      <c r="J1416" s="36"/>
      <c r="K1416" s="36"/>
    </row>
    <row r="1417">
      <c r="A1417" s="30"/>
      <c r="B1417" s="30"/>
      <c r="C1417" s="36"/>
      <c r="D1417" s="39"/>
      <c r="E1417" s="36"/>
      <c r="F1417" s="36"/>
      <c r="G1417" s="36"/>
      <c r="H1417" s="40"/>
      <c r="I1417" s="36"/>
      <c r="J1417" s="36"/>
      <c r="K1417" s="36"/>
    </row>
    <row r="1418">
      <c r="A1418" s="30"/>
      <c r="B1418" s="30"/>
      <c r="C1418" s="36"/>
      <c r="D1418" s="39"/>
      <c r="E1418" s="36"/>
      <c r="F1418" s="36"/>
      <c r="G1418" s="36"/>
      <c r="H1418" s="40"/>
      <c r="I1418" s="36"/>
      <c r="J1418" s="36"/>
      <c r="K1418" s="36"/>
    </row>
    <row r="1419">
      <c r="A1419" s="30"/>
      <c r="B1419" s="30"/>
      <c r="C1419" s="36"/>
      <c r="D1419" s="39"/>
      <c r="E1419" s="36"/>
      <c r="F1419" s="36"/>
      <c r="G1419" s="36"/>
      <c r="H1419" s="40"/>
      <c r="I1419" s="36"/>
      <c r="J1419" s="36"/>
      <c r="K1419" s="36"/>
    </row>
    <row r="1420">
      <c r="A1420" s="30"/>
      <c r="B1420" s="30"/>
      <c r="C1420" s="36"/>
      <c r="D1420" s="39"/>
      <c r="E1420" s="36"/>
      <c r="F1420" s="36"/>
      <c r="G1420" s="36"/>
      <c r="H1420" s="40"/>
      <c r="I1420" s="36"/>
      <c r="J1420" s="36"/>
      <c r="K1420" s="36"/>
    </row>
    <row r="1421">
      <c r="A1421" s="30"/>
      <c r="B1421" s="30"/>
      <c r="C1421" s="36"/>
      <c r="D1421" s="39"/>
      <c r="E1421" s="36"/>
      <c r="F1421" s="36"/>
      <c r="G1421" s="36"/>
      <c r="H1421" s="40"/>
      <c r="I1421" s="36"/>
      <c r="J1421" s="36"/>
      <c r="K1421" s="36"/>
    </row>
    <row r="1422">
      <c r="A1422" s="30"/>
      <c r="B1422" s="30"/>
      <c r="C1422" s="36"/>
      <c r="D1422" s="39"/>
      <c r="E1422" s="36"/>
      <c r="F1422" s="36"/>
      <c r="G1422" s="36"/>
      <c r="H1422" s="40"/>
      <c r="I1422" s="36"/>
      <c r="J1422" s="36"/>
      <c r="K1422" s="36"/>
    </row>
    <row r="1423">
      <c r="A1423" s="30"/>
      <c r="B1423" s="30"/>
      <c r="C1423" s="36"/>
      <c r="D1423" s="39"/>
      <c r="E1423" s="36"/>
      <c r="F1423" s="36"/>
      <c r="G1423" s="36"/>
      <c r="H1423" s="40"/>
      <c r="I1423" s="36"/>
      <c r="J1423" s="36"/>
      <c r="K1423" s="36"/>
    </row>
    <row r="1424">
      <c r="A1424" s="30"/>
      <c r="B1424" s="30"/>
      <c r="C1424" s="36"/>
      <c r="D1424" s="39"/>
      <c r="E1424" s="36"/>
      <c r="F1424" s="36"/>
      <c r="G1424" s="36"/>
      <c r="H1424" s="40"/>
      <c r="I1424" s="36"/>
      <c r="J1424" s="36"/>
      <c r="K1424" s="36"/>
    </row>
    <row r="1425">
      <c r="A1425" s="30"/>
      <c r="B1425" s="30"/>
      <c r="C1425" s="36"/>
      <c r="D1425" s="39"/>
      <c r="E1425" s="36"/>
      <c r="F1425" s="36"/>
      <c r="G1425" s="36"/>
      <c r="H1425" s="40"/>
      <c r="I1425" s="36"/>
      <c r="J1425" s="36"/>
      <c r="K1425" s="36"/>
    </row>
    <row r="1426">
      <c r="A1426" s="30"/>
      <c r="B1426" s="30"/>
      <c r="C1426" s="36"/>
      <c r="D1426" s="39"/>
      <c r="E1426" s="36"/>
      <c r="F1426" s="36"/>
      <c r="G1426" s="36"/>
      <c r="H1426" s="40"/>
      <c r="I1426" s="36"/>
      <c r="J1426" s="36"/>
      <c r="K1426" s="36"/>
    </row>
    <row r="1427">
      <c r="A1427" s="30"/>
      <c r="B1427" s="30"/>
      <c r="C1427" s="36"/>
      <c r="D1427" s="39"/>
      <c r="E1427" s="36"/>
      <c r="F1427" s="36"/>
      <c r="G1427" s="36"/>
      <c r="H1427" s="40"/>
      <c r="I1427" s="36"/>
      <c r="J1427" s="36"/>
      <c r="K1427" s="36"/>
    </row>
    <row r="1428">
      <c r="A1428" s="30"/>
      <c r="B1428" s="30"/>
      <c r="C1428" s="36"/>
      <c r="D1428" s="39"/>
      <c r="E1428" s="36"/>
      <c r="F1428" s="36"/>
      <c r="G1428" s="36"/>
      <c r="H1428" s="40"/>
      <c r="I1428" s="36"/>
      <c r="J1428" s="36"/>
      <c r="K1428" s="36"/>
    </row>
    <row r="1429">
      <c r="A1429" s="30"/>
      <c r="B1429" s="30"/>
      <c r="C1429" s="36"/>
      <c r="D1429" s="39"/>
      <c r="E1429" s="36"/>
      <c r="F1429" s="36"/>
      <c r="G1429" s="36"/>
      <c r="H1429" s="40"/>
      <c r="I1429" s="36"/>
      <c r="J1429" s="36"/>
      <c r="K1429" s="36"/>
    </row>
    <row r="1430">
      <c r="A1430" s="30"/>
      <c r="B1430" s="30"/>
      <c r="C1430" s="36"/>
      <c r="D1430" s="39"/>
      <c r="E1430" s="36"/>
      <c r="F1430" s="36"/>
      <c r="G1430" s="36"/>
      <c r="H1430" s="40"/>
      <c r="I1430" s="36"/>
      <c r="J1430" s="36"/>
      <c r="K1430" s="36"/>
    </row>
    <row r="1431">
      <c r="A1431" s="30"/>
      <c r="B1431" s="30"/>
      <c r="C1431" s="36"/>
      <c r="D1431" s="39"/>
      <c r="E1431" s="36"/>
      <c r="F1431" s="36"/>
      <c r="G1431" s="36"/>
      <c r="H1431" s="40"/>
      <c r="I1431" s="36"/>
      <c r="J1431" s="36"/>
      <c r="K1431" s="36"/>
    </row>
    <row r="1432">
      <c r="A1432" s="30"/>
      <c r="B1432" s="30"/>
      <c r="C1432" s="36"/>
      <c r="D1432" s="39"/>
      <c r="E1432" s="36"/>
      <c r="F1432" s="36"/>
      <c r="G1432" s="36"/>
      <c r="H1432" s="40"/>
      <c r="I1432" s="36"/>
      <c r="J1432" s="36"/>
      <c r="K1432" s="36"/>
    </row>
    <row r="1433">
      <c r="A1433" s="30"/>
      <c r="B1433" s="30"/>
      <c r="C1433" s="36"/>
      <c r="D1433" s="39"/>
      <c r="E1433" s="36"/>
      <c r="F1433" s="36"/>
      <c r="G1433" s="36"/>
      <c r="H1433" s="40"/>
      <c r="I1433" s="36"/>
      <c r="J1433" s="36"/>
      <c r="K1433" s="36"/>
    </row>
    <row r="1434">
      <c r="A1434" s="30"/>
      <c r="B1434" s="30"/>
      <c r="C1434" s="36"/>
      <c r="D1434" s="39"/>
      <c r="E1434" s="36"/>
      <c r="F1434" s="36"/>
      <c r="G1434" s="36"/>
      <c r="H1434" s="40"/>
      <c r="I1434" s="36"/>
      <c r="J1434" s="36"/>
      <c r="K1434" s="36"/>
    </row>
    <row r="1435">
      <c r="A1435" s="30"/>
      <c r="B1435" s="30"/>
      <c r="C1435" s="36"/>
      <c r="D1435" s="39"/>
      <c r="E1435" s="36"/>
      <c r="F1435" s="36"/>
      <c r="G1435" s="36"/>
      <c r="H1435" s="40"/>
      <c r="I1435" s="36"/>
      <c r="J1435" s="36"/>
      <c r="K1435" s="36"/>
    </row>
    <row r="1436">
      <c r="A1436" s="30"/>
      <c r="B1436" s="30"/>
      <c r="C1436" s="36"/>
      <c r="D1436" s="39"/>
      <c r="E1436" s="36"/>
      <c r="F1436" s="36"/>
      <c r="G1436" s="36"/>
      <c r="H1436" s="40"/>
      <c r="I1436" s="36"/>
      <c r="J1436" s="36"/>
      <c r="K1436" s="36"/>
    </row>
    <row r="1437">
      <c r="A1437" s="30"/>
      <c r="B1437" s="30"/>
      <c r="C1437" s="36"/>
      <c r="D1437" s="39"/>
      <c r="E1437" s="36"/>
      <c r="F1437" s="36"/>
      <c r="G1437" s="36"/>
      <c r="H1437" s="40"/>
      <c r="I1437" s="36"/>
      <c r="J1437" s="36"/>
      <c r="K1437" s="36"/>
    </row>
    <row r="1438">
      <c r="A1438" s="30"/>
      <c r="B1438" s="30"/>
      <c r="C1438" s="36"/>
      <c r="D1438" s="39"/>
      <c r="E1438" s="36"/>
      <c r="F1438" s="36"/>
      <c r="G1438" s="36"/>
      <c r="H1438" s="40"/>
      <c r="I1438" s="36"/>
      <c r="J1438" s="36"/>
      <c r="K1438" s="36"/>
    </row>
    <row r="1439">
      <c r="A1439" s="30"/>
      <c r="B1439" s="30"/>
      <c r="C1439" s="36"/>
      <c r="D1439" s="39"/>
      <c r="E1439" s="36"/>
      <c r="F1439" s="36"/>
      <c r="G1439" s="36"/>
      <c r="H1439" s="40"/>
      <c r="I1439" s="36"/>
      <c r="J1439" s="36"/>
      <c r="K1439" s="36"/>
    </row>
    <row r="1440">
      <c r="A1440" s="30"/>
      <c r="B1440" s="30"/>
      <c r="C1440" s="36"/>
      <c r="D1440" s="39"/>
      <c r="E1440" s="36"/>
      <c r="F1440" s="36"/>
      <c r="G1440" s="36"/>
      <c r="H1440" s="40"/>
      <c r="I1440" s="36"/>
      <c r="J1440" s="36"/>
      <c r="K1440" s="36"/>
    </row>
    <row r="1441">
      <c r="A1441" s="30"/>
      <c r="B1441" s="30"/>
      <c r="C1441" s="36"/>
      <c r="D1441" s="39"/>
      <c r="E1441" s="36"/>
      <c r="F1441" s="36"/>
      <c r="G1441" s="36"/>
      <c r="H1441" s="40"/>
      <c r="I1441" s="36"/>
      <c r="J1441" s="36"/>
      <c r="K1441" s="36"/>
    </row>
    <row r="1442">
      <c r="A1442" s="30"/>
      <c r="B1442" s="30"/>
      <c r="C1442" s="36"/>
      <c r="D1442" s="39"/>
      <c r="E1442" s="36"/>
      <c r="F1442" s="36"/>
      <c r="G1442" s="36"/>
      <c r="H1442" s="40"/>
      <c r="I1442" s="36"/>
      <c r="J1442" s="36"/>
      <c r="K1442" s="36"/>
    </row>
    <row r="1443">
      <c r="A1443" s="30"/>
      <c r="B1443" s="30"/>
      <c r="C1443" s="36"/>
      <c r="D1443" s="39"/>
      <c r="E1443" s="36"/>
      <c r="F1443" s="36"/>
      <c r="G1443" s="36"/>
      <c r="H1443" s="40"/>
      <c r="I1443" s="36"/>
      <c r="J1443" s="36"/>
      <c r="K1443" s="36"/>
    </row>
    <row r="1444">
      <c r="A1444" s="30"/>
      <c r="B1444" s="30"/>
      <c r="C1444" s="36"/>
      <c r="D1444" s="39"/>
      <c r="E1444" s="36"/>
      <c r="F1444" s="36"/>
      <c r="G1444" s="36"/>
      <c r="H1444" s="40"/>
      <c r="I1444" s="36"/>
      <c r="J1444" s="36"/>
      <c r="K1444" s="36"/>
    </row>
    <row r="1445">
      <c r="A1445" s="30"/>
      <c r="B1445" s="30"/>
      <c r="C1445" s="36"/>
      <c r="D1445" s="39"/>
      <c r="E1445" s="36"/>
      <c r="F1445" s="36"/>
      <c r="G1445" s="36"/>
      <c r="H1445" s="40"/>
      <c r="I1445" s="36"/>
      <c r="J1445" s="36"/>
      <c r="K1445" s="36"/>
    </row>
    <row r="1446">
      <c r="A1446" s="30"/>
      <c r="B1446" s="30"/>
      <c r="C1446" s="36"/>
      <c r="D1446" s="39"/>
      <c r="E1446" s="36"/>
      <c r="F1446" s="36"/>
      <c r="G1446" s="36"/>
      <c r="H1446" s="40"/>
      <c r="I1446" s="36"/>
      <c r="J1446" s="36"/>
      <c r="K1446" s="36"/>
    </row>
    <row r="1447">
      <c r="A1447" s="30"/>
      <c r="B1447" s="30"/>
      <c r="C1447" s="36"/>
      <c r="D1447" s="39"/>
      <c r="E1447" s="36"/>
      <c r="F1447" s="36"/>
      <c r="G1447" s="36"/>
      <c r="H1447" s="40"/>
      <c r="I1447" s="36"/>
      <c r="J1447" s="36"/>
      <c r="K1447" s="36"/>
    </row>
    <row r="1448">
      <c r="A1448" s="30"/>
      <c r="B1448" s="30"/>
      <c r="C1448" s="36"/>
      <c r="D1448" s="39"/>
      <c r="E1448" s="36"/>
      <c r="F1448" s="36"/>
      <c r="G1448" s="36"/>
      <c r="H1448" s="40"/>
      <c r="I1448" s="36"/>
      <c r="J1448" s="36"/>
      <c r="K1448" s="36"/>
    </row>
    <row r="1449">
      <c r="A1449" s="30"/>
      <c r="B1449" s="30"/>
      <c r="C1449" s="36"/>
      <c r="D1449" s="39"/>
      <c r="E1449" s="36"/>
      <c r="F1449" s="36"/>
      <c r="G1449" s="36"/>
      <c r="H1449" s="40"/>
      <c r="I1449" s="36"/>
      <c r="J1449" s="36"/>
      <c r="K1449" s="36"/>
    </row>
    <row r="1450">
      <c r="A1450" s="30"/>
      <c r="B1450" s="30"/>
      <c r="C1450" s="36"/>
      <c r="D1450" s="39"/>
      <c r="E1450" s="36"/>
      <c r="F1450" s="36"/>
      <c r="G1450" s="36"/>
      <c r="H1450" s="40"/>
      <c r="I1450" s="36"/>
      <c r="J1450" s="36"/>
      <c r="K1450" s="36"/>
    </row>
    <row r="1451">
      <c r="A1451" s="30"/>
      <c r="B1451" s="30"/>
      <c r="C1451" s="36"/>
      <c r="D1451" s="39"/>
      <c r="E1451" s="36"/>
      <c r="F1451" s="36"/>
      <c r="G1451" s="36"/>
      <c r="H1451" s="40"/>
      <c r="I1451" s="36"/>
      <c r="J1451" s="36"/>
      <c r="K1451" s="36"/>
    </row>
    <row r="1452">
      <c r="A1452" s="30"/>
      <c r="B1452" s="30"/>
      <c r="C1452" s="36"/>
      <c r="D1452" s="39"/>
      <c r="E1452" s="36"/>
      <c r="F1452" s="36"/>
      <c r="G1452" s="36"/>
      <c r="H1452" s="40"/>
      <c r="I1452" s="36"/>
      <c r="J1452" s="36"/>
      <c r="K1452" s="36"/>
    </row>
    <row r="1453">
      <c r="A1453" s="30"/>
      <c r="B1453" s="30"/>
      <c r="C1453" s="36"/>
      <c r="D1453" s="39"/>
      <c r="E1453" s="36"/>
      <c r="F1453" s="36"/>
      <c r="G1453" s="36"/>
      <c r="H1453" s="40"/>
      <c r="I1453" s="36"/>
      <c r="J1453" s="36"/>
      <c r="K1453" s="36"/>
    </row>
    <row r="1454">
      <c r="A1454" s="30"/>
      <c r="B1454" s="30"/>
      <c r="C1454" s="36"/>
      <c r="D1454" s="39"/>
      <c r="E1454" s="36"/>
      <c r="F1454" s="36"/>
      <c r="G1454" s="36"/>
      <c r="H1454" s="40"/>
      <c r="I1454" s="36"/>
      <c r="J1454" s="36"/>
      <c r="K1454" s="36"/>
    </row>
    <row r="1455">
      <c r="A1455" s="30"/>
      <c r="B1455" s="30"/>
      <c r="C1455" s="36"/>
      <c r="D1455" s="39"/>
      <c r="E1455" s="36"/>
      <c r="F1455" s="36"/>
      <c r="G1455" s="36"/>
      <c r="H1455" s="40"/>
      <c r="I1455" s="36"/>
      <c r="J1455" s="36"/>
      <c r="K1455" s="36"/>
    </row>
    <row r="1456">
      <c r="A1456" s="30"/>
      <c r="B1456" s="30"/>
      <c r="C1456" s="36"/>
      <c r="D1456" s="39"/>
      <c r="E1456" s="36"/>
      <c r="F1456" s="36"/>
      <c r="G1456" s="36"/>
      <c r="H1456" s="40"/>
      <c r="I1456" s="36"/>
      <c r="J1456" s="36"/>
      <c r="K1456" s="36"/>
    </row>
    <row r="1457">
      <c r="A1457" s="30"/>
      <c r="B1457" s="30"/>
      <c r="C1457" s="36"/>
      <c r="D1457" s="39"/>
      <c r="E1457" s="36"/>
      <c r="F1457" s="36"/>
      <c r="G1457" s="36"/>
      <c r="H1457" s="40"/>
      <c r="I1457" s="36"/>
      <c r="J1457" s="36"/>
      <c r="K1457" s="36"/>
    </row>
    <row r="1458">
      <c r="A1458" s="30"/>
      <c r="B1458" s="30"/>
      <c r="C1458" s="36"/>
      <c r="D1458" s="39"/>
      <c r="E1458" s="36"/>
      <c r="F1458" s="36"/>
      <c r="G1458" s="36"/>
      <c r="H1458" s="40"/>
      <c r="I1458" s="36"/>
      <c r="J1458" s="36"/>
      <c r="K1458" s="36"/>
    </row>
    <row r="1459">
      <c r="A1459" s="30"/>
      <c r="B1459" s="30"/>
      <c r="C1459" s="36"/>
      <c r="D1459" s="39"/>
      <c r="E1459" s="36"/>
      <c r="F1459" s="36"/>
      <c r="G1459" s="36"/>
      <c r="H1459" s="40"/>
      <c r="I1459" s="36"/>
      <c r="J1459" s="36"/>
      <c r="K1459" s="36"/>
    </row>
    <row r="1460">
      <c r="A1460" s="30"/>
      <c r="B1460" s="30"/>
      <c r="C1460" s="36"/>
      <c r="D1460" s="39"/>
      <c r="E1460" s="36"/>
      <c r="F1460" s="36"/>
      <c r="G1460" s="36"/>
      <c r="H1460" s="40"/>
      <c r="I1460" s="36"/>
      <c r="J1460" s="36"/>
      <c r="K1460" s="36"/>
    </row>
    <row r="1461">
      <c r="A1461" s="30"/>
      <c r="B1461" s="30"/>
      <c r="C1461" s="36"/>
      <c r="D1461" s="39"/>
      <c r="E1461" s="36"/>
      <c r="F1461" s="36"/>
      <c r="G1461" s="36"/>
      <c r="H1461" s="40"/>
      <c r="I1461" s="36"/>
      <c r="J1461" s="36"/>
      <c r="K1461" s="36"/>
    </row>
    <row r="1462">
      <c r="A1462" s="30"/>
      <c r="B1462" s="30"/>
      <c r="C1462" s="36"/>
      <c r="D1462" s="39"/>
      <c r="E1462" s="36"/>
      <c r="F1462" s="36"/>
      <c r="G1462" s="36"/>
      <c r="H1462" s="40"/>
      <c r="I1462" s="36"/>
      <c r="J1462" s="36"/>
      <c r="K1462" s="36"/>
    </row>
    <row r="1463">
      <c r="A1463" s="30"/>
      <c r="B1463" s="30"/>
      <c r="C1463" s="36"/>
      <c r="D1463" s="39"/>
      <c r="E1463" s="36"/>
      <c r="F1463" s="36"/>
      <c r="G1463" s="36"/>
      <c r="H1463" s="40"/>
      <c r="I1463" s="36"/>
      <c r="J1463" s="36"/>
      <c r="K1463" s="36"/>
    </row>
    <row r="1464">
      <c r="A1464" s="30"/>
      <c r="B1464" s="30"/>
      <c r="C1464" s="36"/>
      <c r="D1464" s="39"/>
      <c r="E1464" s="36"/>
      <c r="F1464" s="36"/>
      <c r="G1464" s="36"/>
      <c r="H1464" s="40"/>
      <c r="I1464" s="36"/>
      <c r="J1464" s="36"/>
      <c r="K1464" s="36"/>
    </row>
    <row r="1465">
      <c r="A1465" s="30"/>
      <c r="B1465" s="30"/>
      <c r="C1465" s="36"/>
      <c r="D1465" s="39"/>
      <c r="E1465" s="36"/>
      <c r="F1465" s="36"/>
      <c r="G1465" s="36"/>
      <c r="H1465" s="40"/>
      <c r="I1465" s="36"/>
      <c r="J1465" s="36"/>
      <c r="K1465" s="36"/>
    </row>
    <row r="1466">
      <c r="A1466" s="30"/>
      <c r="B1466" s="30"/>
      <c r="C1466" s="36"/>
      <c r="D1466" s="39"/>
      <c r="E1466" s="36"/>
      <c r="F1466" s="36"/>
      <c r="G1466" s="36"/>
      <c r="H1466" s="40"/>
      <c r="I1466" s="36"/>
      <c r="J1466" s="36"/>
      <c r="K1466" s="36"/>
    </row>
    <row r="1467">
      <c r="A1467" s="30"/>
      <c r="B1467" s="30"/>
      <c r="C1467" s="36"/>
      <c r="D1467" s="39"/>
      <c r="E1467" s="36"/>
      <c r="F1467" s="36"/>
      <c r="G1467" s="36"/>
      <c r="H1467" s="40"/>
      <c r="I1467" s="36"/>
      <c r="J1467" s="36"/>
      <c r="K1467" s="36"/>
    </row>
    <row r="1468">
      <c r="A1468" s="30"/>
      <c r="B1468" s="30"/>
      <c r="C1468" s="36"/>
      <c r="D1468" s="39"/>
      <c r="E1468" s="36"/>
      <c r="F1468" s="36"/>
      <c r="G1468" s="36"/>
      <c r="H1468" s="40"/>
      <c r="I1468" s="36"/>
      <c r="J1468" s="36"/>
      <c r="K1468" s="36"/>
    </row>
    <row r="1469">
      <c r="A1469" s="30"/>
      <c r="B1469" s="30"/>
      <c r="C1469" s="36"/>
      <c r="D1469" s="39"/>
      <c r="E1469" s="36"/>
      <c r="F1469" s="36"/>
      <c r="G1469" s="36"/>
      <c r="H1469" s="40"/>
      <c r="I1469" s="36"/>
      <c r="J1469" s="36"/>
      <c r="K1469" s="36"/>
    </row>
    <row r="1470">
      <c r="A1470" s="30"/>
      <c r="B1470" s="30"/>
      <c r="C1470" s="36"/>
      <c r="D1470" s="39"/>
      <c r="E1470" s="36"/>
      <c r="F1470" s="36"/>
      <c r="G1470" s="36"/>
      <c r="H1470" s="40"/>
      <c r="I1470" s="36"/>
      <c r="J1470" s="36"/>
      <c r="K1470" s="36"/>
    </row>
    <row r="1471">
      <c r="A1471" s="30"/>
      <c r="B1471" s="30"/>
      <c r="C1471" s="36"/>
      <c r="D1471" s="39"/>
      <c r="E1471" s="36"/>
      <c r="F1471" s="36"/>
      <c r="G1471" s="36"/>
      <c r="H1471" s="40"/>
      <c r="I1471" s="36"/>
      <c r="J1471" s="36"/>
      <c r="K1471" s="36"/>
    </row>
    <row r="1472">
      <c r="A1472" s="30"/>
      <c r="B1472" s="30"/>
      <c r="C1472" s="36"/>
      <c r="D1472" s="39"/>
      <c r="E1472" s="36"/>
      <c r="F1472" s="36"/>
      <c r="G1472" s="36"/>
      <c r="H1472" s="40"/>
      <c r="I1472" s="36"/>
      <c r="J1472" s="36"/>
      <c r="K1472" s="36"/>
    </row>
    <row r="1473">
      <c r="A1473" s="30"/>
      <c r="B1473" s="30"/>
      <c r="C1473" s="36"/>
      <c r="D1473" s="39"/>
      <c r="E1473" s="36"/>
      <c r="F1473" s="36"/>
      <c r="G1473" s="36"/>
      <c r="H1473" s="40"/>
      <c r="I1473" s="36"/>
      <c r="J1473" s="36"/>
      <c r="K1473" s="36"/>
    </row>
    <row r="1474">
      <c r="A1474" s="30"/>
      <c r="B1474" s="30"/>
      <c r="C1474" s="36"/>
      <c r="D1474" s="39"/>
      <c r="E1474" s="36"/>
      <c r="F1474" s="36"/>
      <c r="G1474" s="36"/>
      <c r="H1474" s="40"/>
      <c r="I1474" s="36"/>
      <c r="J1474" s="36"/>
      <c r="K1474" s="36"/>
    </row>
    <row r="1475">
      <c r="A1475" s="30"/>
      <c r="B1475" s="30"/>
      <c r="C1475" s="36"/>
      <c r="D1475" s="39"/>
      <c r="E1475" s="36"/>
      <c r="F1475" s="36"/>
      <c r="G1475" s="36"/>
      <c r="H1475" s="40"/>
      <c r="I1475" s="36"/>
      <c r="J1475" s="36"/>
      <c r="K1475" s="36"/>
    </row>
    <row r="1476">
      <c r="A1476" s="30"/>
      <c r="B1476" s="30"/>
      <c r="C1476" s="36"/>
      <c r="D1476" s="39"/>
      <c r="E1476" s="36"/>
      <c r="F1476" s="36"/>
      <c r="G1476" s="36"/>
      <c r="H1476" s="40"/>
      <c r="I1476" s="36"/>
      <c r="J1476" s="36"/>
      <c r="K1476" s="36"/>
    </row>
    <row r="1477">
      <c r="A1477" s="30"/>
      <c r="B1477" s="30"/>
      <c r="C1477" s="36"/>
      <c r="D1477" s="39"/>
      <c r="E1477" s="36"/>
      <c r="F1477" s="36"/>
      <c r="G1477" s="36"/>
      <c r="H1477" s="40"/>
      <c r="I1477" s="36"/>
      <c r="J1477" s="36"/>
      <c r="K1477" s="36"/>
    </row>
    <row r="1478">
      <c r="A1478" s="30"/>
      <c r="B1478" s="30"/>
      <c r="C1478" s="36"/>
      <c r="D1478" s="39"/>
      <c r="E1478" s="36"/>
      <c r="F1478" s="36"/>
      <c r="G1478" s="36"/>
      <c r="H1478" s="40"/>
      <c r="I1478" s="36"/>
      <c r="J1478" s="36"/>
      <c r="K1478" s="36"/>
    </row>
    <row r="1479">
      <c r="A1479" s="30"/>
      <c r="B1479" s="30"/>
      <c r="C1479" s="36"/>
      <c r="D1479" s="39"/>
      <c r="E1479" s="36"/>
      <c r="F1479" s="36"/>
      <c r="G1479" s="36"/>
      <c r="H1479" s="40"/>
      <c r="I1479" s="36"/>
      <c r="J1479" s="36"/>
      <c r="K1479" s="36"/>
    </row>
    <row r="1480">
      <c r="A1480" s="30"/>
      <c r="B1480" s="30"/>
      <c r="C1480" s="36"/>
      <c r="D1480" s="39"/>
      <c r="E1480" s="36"/>
      <c r="F1480" s="36"/>
      <c r="G1480" s="36"/>
      <c r="H1480" s="40"/>
      <c r="I1480" s="36"/>
      <c r="J1480" s="36"/>
      <c r="K1480" s="36"/>
    </row>
    <row r="1481">
      <c r="A1481" s="30"/>
      <c r="B1481" s="30"/>
      <c r="C1481" s="36"/>
      <c r="D1481" s="39"/>
      <c r="E1481" s="36"/>
      <c r="F1481" s="36"/>
      <c r="G1481" s="36"/>
      <c r="H1481" s="40"/>
      <c r="I1481" s="36"/>
      <c r="J1481" s="36"/>
      <c r="K1481" s="36"/>
    </row>
    <row r="1482">
      <c r="A1482" s="30"/>
      <c r="B1482" s="30"/>
      <c r="C1482" s="36"/>
      <c r="D1482" s="39"/>
      <c r="E1482" s="36"/>
      <c r="F1482" s="36"/>
      <c r="G1482" s="36"/>
      <c r="H1482" s="40"/>
      <c r="I1482" s="36"/>
      <c r="J1482" s="36"/>
      <c r="K1482" s="36"/>
    </row>
    <row r="1483">
      <c r="A1483" s="30"/>
      <c r="B1483" s="30"/>
      <c r="C1483" s="36"/>
      <c r="D1483" s="39"/>
      <c r="E1483" s="36"/>
      <c r="F1483" s="36"/>
      <c r="G1483" s="36"/>
      <c r="H1483" s="40"/>
      <c r="I1483" s="36"/>
      <c r="J1483" s="36"/>
      <c r="K1483" s="36"/>
    </row>
    <row r="1484">
      <c r="A1484" s="30"/>
      <c r="B1484" s="30"/>
      <c r="C1484" s="36"/>
      <c r="D1484" s="39"/>
      <c r="E1484" s="36"/>
      <c r="F1484" s="36"/>
      <c r="G1484" s="36"/>
      <c r="H1484" s="40"/>
      <c r="I1484" s="36"/>
      <c r="J1484" s="36"/>
      <c r="K1484" s="36"/>
    </row>
    <row r="1485">
      <c r="A1485" s="30"/>
      <c r="B1485" s="30"/>
      <c r="C1485" s="36"/>
      <c r="D1485" s="39"/>
      <c r="E1485" s="36"/>
      <c r="F1485" s="36"/>
      <c r="G1485" s="36"/>
      <c r="H1485" s="40"/>
      <c r="I1485" s="36"/>
      <c r="J1485" s="36"/>
      <c r="K1485" s="36"/>
    </row>
    <row r="1486">
      <c r="A1486" s="30"/>
      <c r="B1486" s="30"/>
      <c r="C1486" s="36"/>
      <c r="D1486" s="39"/>
      <c r="E1486" s="36"/>
      <c r="F1486" s="36"/>
      <c r="G1486" s="36"/>
      <c r="H1486" s="40"/>
      <c r="I1486" s="36"/>
      <c r="J1486" s="36"/>
      <c r="K1486" s="36"/>
    </row>
    <row r="1487">
      <c r="A1487" s="30"/>
      <c r="B1487" s="30"/>
      <c r="C1487" s="36"/>
      <c r="D1487" s="39"/>
      <c r="E1487" s="36"/>
      <c r="F1487" s="36"/>
      <c r="G1487" s="36"/>
      <c r="H1487" s="40"/>
      <c r="I1487" s="36"/>
      <c r="J1487" s="36"/>
      <c r="K1487" s="36"/>
    </row>
    <row r="1488">
      <c r="A1488" s="30"/>
      <c r="B1488" s="30"/>
      <c r="C1488" s="36"/>
      <c r="D1488" s="39"/>
      <c r="E1488" s="36"/>
      <c r="F1488" s="36"/>
      <c r="G1488" s="36"/>
      <c r="H1488" s="40"/>
      <c r="I1488" s="36"/>
      <c r="J1488" s="36"/>
      <c r="K1488" s="36"/>
    </row>
    <row r="1489">
      <c r="A1489" s="30"/>
      <c r="B1489" s="30"/>
      <c r="C1489" s="36"/>
      <c r="D1489" s="39"/>
      <c r="E1489" s="36"/>
      <c r="F1489" s="36"/>
      <c r="G1489" s="36"/>
      <c r="H1489" s="40"/>
      <c r="I1489" s="36"/>
      <c r="J1489" s="36"/>
      <c r="K1489" s="36"/>
    </row>
    <row r="1490">
      <c r="A1490" s="30"/>
      <c r="B1490" s="30"/>
      <c r="C1490" s="36"/>
      <c r="D1490" s="39"/>
      <c r="E1490" s="36"/>
      <c r="F1490" s="36"/>
      <c r="G1490" s="36"/>
      <c r="H1490" s="40"/>
      <c r="I1490" s="36"/>
      <c r="J1490" s="36"/>
      <c r="K1490" s="36"/>
    </row>
    <row r="1491">
      <c r="A1491" s="30"/>
      <c r="B1491" s="30"/>
      <c r="C1491" s="36"/>
      <c r="D1491" s="39"/>
      <c r="E1491" s="36"/>
      <c r="F1491" s="36"/>
      <c r="G1491" s="36"/>
      <c r="H1491" s="40"/>
      <c r="I1491" s="36"/>
      <c r="J1491" s="36"/>
      <c r="K1491" s="36"/>
    </row>
    <row r="1492">
      <c r="A1492" s="30"/>
      <c r="B1492" s="30"/>
      <c r="C1492" s="36"/>
      <c r="D1492" s="39"/>
      <c r="E1492" s="36"/>
      <c r="F1492" s="36"/>
      <c r="G1492" s="36"/>
      <c r="H1492" s="40"/>
      <c r="I1492" s="36"/>
      <c r="J1492" s="36"/>
      <c r="K1492" s="36"/>
    </row>
    <row r="1493">
      <c r="A1493" s="30"/>
      <c r="B1493" s="30"/>
      <c r="C1493" s="36"/>
      <c r="D1493" s="39"/>
      <c r="E1493" s="36"/>
      <c r="F1493" s="36"/>
      <c r="G1493" s="36"/>
      <c r="H1493" s="40"/>
      <c r="I1493" s="36"/>
      <c r="J1493" s="36"/>
      <c r="K1493" s="36"/>
    </row>
    <row r="1494">
      <c r="A1494" s="30"/>
      <c r="B1494" s="30"/>
      <c r="C1494" s="36"/>
      <c r="D1494" s="39"/>
      <c r="E1494" s="36"/>
      <c r="F1494" s="36"/>
      <c r="G1494" s="36"/>
      <c r="H1494" s="40"/>
      <c r="I1494" s="36"/>
      <c r="J1494" s="36"/>
      <c r="K1494" s="36"/>
    </row>
    <row r="1495">
      <c r="A1495" s="30"/>
      <c r="B1495" s="30"/>
      <c r="C1495" s="36"/>
      <c r="D1495" s="39"/>
      <c r="E1495" s="36"/>
      <c r="F1495" s="36"/>
      <c r="G1495" s="36"/>
      <c r="H1495" s="40"/>
      <c r="I1495" s="36"/>
      <c r="J1495" s="36"/>
      <c r="K1495" s="36"/>
    </row>
    <row r="1496">
      <c r="A1496" s="30"/>
      <c r="B1496" s="30"/>
      <c r="C1496" s="36"/>
      <c r="D1496" s="39"/>
      <c r="E1496" s="36"/>
      <c r="F1496" s="36"/>
      <c r="G1496" s="36"/>
      <c r="H1496" s="40"/>
      <c r="I1496" s="36"/>
      <c r="J1496" s="36"/>
      <c r="K1496" s="36"/>
    </row>
    <row r="1497">
      <c r="A1497" s="30"/>
      <c r="B1497" s="30"/>
      <c r="C1497" s="36"/>
      <c r="D1497" s="39"/>
      <c r="E1497" s="36"/>
      <c r="F1497" s="36"/>
      <c r="G1497" s="36"/>
      <c r="H1497" s="40"/>
      <c r="I1497" s="36"/>
      <c r="J1497" s="36"/>
      <c r="K1497" s="36"/>
    </row>
    <row r="1498">
      <c r="A1498" s="30"/>
      <c r="B1498" s="30"/>
      <c r="C1498" s="36"/>
      <c r="D1498" s="39"/>
      <c r="E1498" s="36"/>
      <c r="F1498" s="36"/>
      <c r="G1498" s="36"/>
      <c r="H1498" s="40"/>
      <c r="I1498" s="36"/>
      <c r="J1498" s="36"/>
      <c r="K1498" s="36"/>
    </row>
    <row r="1499">
      <c r="A1499" s="30"/>
      <c r="B1499" s="30"/>
      <c r="C1499" s="36"/>
      <c r="D1499" s="39"/>
      <c r="E1499" s="36"/>
      <c r="F1499" s="36"/>
      <c r="G1499" s="36"/>
      <c r="H1499" s="40"/>
      <c r="I1499" s="36"/>
      <c r="J1499" s="36"/>
      <c r="K1499" s="36"/>
    </row>
    <row r="1500">
      <c r="A1500" s="30"/>
      <c r="B1500" s="30"/>
      <c r="C1500" s="36"/>
      <c r="D1500" s="39"/>
      <c r="E1500" s="36"/>
      <c r="F1500" s="36"/>
      <c r="G1500" s="36"/>
      <c r="H1500" s="40"/>
      <c r="I1500" s="36"/>
      <c r="J1500" s="36"/>
      <c r="K1500" s="36"/>
    </row>
    <row r="1501">
      <c r="A1501" s="30"/>
      <c r="B1501" s="30"/>
      <c r="C1501" s="36"/>
      <c r="D1501" s="39"/>
      <c r="E1501" s="36"/>
      <c r="F1501" s="36"/>
      <c r="G1501" s="36"/>
      <c r="H1501" s="40"/>
      <c r="I1501" s="36"/>
      <c r="J1501" s="36"/>
      <c r="K1501" s="36"/>
    </row>
    <row r="1502">
      <c r="A1502" s="30"/>
      <c r="B1502" s="30"/>
      <c r="C1502" s="36"/>
      <c r="D1502" s="39"/>
      <c r="E1502" s="36"/>
      <c r="F1502" s="36"/>
      <c r="G1502" s="36"/>
      <c r="H1502" s="40"/>
      <c r="I1502" s="36"/>
      <c r="J1502" s="36"/>
      <c r="K1502" s="36"/>
    </row>
    <row r="1503">
      <c r="A1503" s="30"/>
      <c r="B1503" s="30"/>
      <c r="C1503" s="36"/>
      <c r="D1503" s="39"/>
      <c r="E1503" s="36"/>
      <c r="F1503" s="36"/>
      <c r="G1503" s="36"/>
      <c r="H1503" s="40"/>
      <c r="I1503" s="36"/>
      <c r="J1503" s="36"/>
      <c r="K1503" s="36"/>
    </row>
    <row r="1504">
      <c r="A1504" s="30"/>
      <c r="B1504" s="30"/>
      <c r="C1504" s="36"/>
      <c r="D1504" s="39"/>
      <c r="E1504" s="36"/>
      <c r="F1504" s="36"/>
      <c r="G1504" s="36"/>
      <c r="H1504" s="40"/>
      <c r="I1504" s="36"/>
      <c r="J1504" s="36"/>
      <c r="K1504" s="36"/>
    </row>
    <row r="1505">
      <c r="A1505" s="30"/>
      <c r="B1505" s="30"/>
      <c r="C1505" s="36"/>
      <c r="D1505" s="39"/>
      <c r="E1505" s="36"/>
      <c r="F1505" s="36"/>
      <c r="G1505" s="36"/>
      <c r="H1505" s="40"/>
      <c r="I1505" s="36"/>
      <c r="J1505" s="36"/>
      <c r="K1505" s="36"/>
    </row>
    <row r="1506">
      <c r="A1506" s="30"/>
      <c r="B1506" s="30"/>
      <c r="C1506" s="36"/>
      <c r="D1506" s="39"/>
      <c r="E1506" s="36"/>
      <c r="F1506" s="36"/>
      <c r="G1506" s="36"/>
      <c r="H1506" s="40"/>
      <c r="I1506" s="36"/>
      <c r="J1506" s="36"/>
      <c r="K1506" s="36"/>
    </row>
    <row r="1507">
      <c r="A1507" s="30"/>
      <c r="B1507" s="30"/>
      <c r="C1507" s="36"/>
      <c r="D1507" s="39"/>
      <c r="E1507" s="36"/>
      <c r="F1507" s="36"/>
      <c r="G1507" s="36"/>
      <c r="H1507" s="40"/>
      <c r="I1507" s="36"/>
      <c r="J1507" s="36"/>
      <c r="K1507" s="36"/>
    </row>
    <row r="1508">
      <c r="A1508" s="30"/>
      <c r="B1508" s="30"/>
      <c r="C1508" s="36"/>
      <c r="D1508" s="39"/>
      <c r="E1508" s="36"/>
      <c r="F1508" s="36"/>
      <c r="G1508" s="36"/>
      <c r="H1508" s="40"/>
      <c r="I1508" s="36"/>
      <c r="J1508" s="36"/>
      <c r="K1508" s="36"/>
    </row>
    <row r="1509">
      <c r="A1509" s="30"/>
      <c r="B1509" s="30"/>
      <c r="C1509" s="36"/>
      <c r="D1509" s="39"/>
      <c r="E1509" s="36"/>
      <c r="F1509" s="36"/>
      <c r="G1509" s="36"/>
      <c r="H1509" s="40"/>
      <c r="I1509" s="36"/>
      <c r="J1509" s="36"/>
      <c r="K1509" s="36"/>
    </row>
    <row r="1510">
      <c r="A1510" s="30"/>
      <c r="B1510" s="30"/>
      <c r="C1510" s="36"/>
      <c r="D1510" s="39"/>
      <c r="E1510" s="36"/>
      <c r="F1510" s="36"/>
      <c r="G1510" s="36"/>
      <c r="H1510" s="40"/>
      <c r="I1510" s="36"/>
      <c r="J1510" s="36"/>
      <c r="K1510" s="36"/>
    </row>
    <row r="1511">
      <c r="A1511" s="30"/>
      <c r="B1511" s="30"/>
      <c r="C1511" s="36"/>
      <c r="D1511" s="39"/>
      <c r="E1511" s="36"/>
      <c r="F1511" s="36"/>
      <c r="G1511" s="36"/>
      <c r="H1511" s="40"/>
      <c r="I1511" s="36"/>
      <c r="J1511" s="36"/>
      <c r="K1511" s="36"/>
    </row>
    <row r="1512">
      <c r="A1512" s="30"/>
      <c r="B1512" s="30"/>
      <c r="C1512" s="36"/>
      <c r="D1512" s="39"/>
      <c r="E1512" s="36"/>
      <c r="F1512" s="36"/>
      <c r="G1512" s="36"/>
      <c r="H1512" s="40"/>
      <c r="I1512" s="36"/>
      <c r="J1512" s="36"/>
      <c r="K1512" s="36"/>
    </row>
    <row r="1513">
      <c r="A1513" s="30"/>
      <c r="B1513" s="30"/>
      <c r="C1513" s="36"/>
      <c r="D1513" s="39"/>
      <c r="E1513" s="36"/>
      <c r="F1513" s="36"/>
      <c r="G1513" s="36"/>
      <c r="H1513" s="40"/>
      <c r="I1513" s="36"/>
      <c r="J1513" s="36"/>
      <c r="K1513" s="36"/>
    </row>
    <row r="1514">
      <c r="A1514" s="30"/>
      <c r="B1514" s="30"/>
      <c r="C1514" s="36"/>
      <c r="D1514" s="39"/>
      <c r="E1514" s="36"/>
      <c r="F1514" s="36"/>
      <c r="G1514" s="36"/>
      <c r="H1514" s="40"/>
      <c r="I1514" s="36"/>
      <c r="J1514" s="36"/>
      <c r="K1514" s="36"/>
    </row>
    <row r="1515">
      <c r="A1515" s="30"/>
      <c r="B1515" s="30"/>
      <c r="C1515" s="36"/>
      <c r="D1515" s="39"/>
      <c r="E1515" s="36"/>
      <c r="F1515" s="36"/>
      <c r="G1515" s="36"/>
      <c r="H1515" s="40"/>
      <c r="I1515" s="36"/>
      <c r="J1515" s="36"/>
      <c r="K1515" s="36"/>
    </row>
    <row r="1516">
      <c r="A1516" s="30"/>
      <c r="B1516" s="30"/>
      <c r="C1516" s="36"/>
      <c r="D1516" s="39"/>
      <c r="E1516" s="36"/>
      <c r="F1516" s="36"/>
      <c r="G1516" s="36"/>
      <c r="H1516" s="40"/>
      <c r="I1516" s="36"/>
      <c r="J1516" s="36"/>
      <c r="K1516" s="36"/>
    </row>
    <row r="1517">
      <c r="A1517" s="30"/>
      <c r="B1517" s="30"/>
      <c r="C1517" s="36"/>
      <c r="D1517" s="39"/>
      <c r="E1517" s="36"/>
      <c r="F1517" s="36"/>
      <c r="G1517" s="36"/>
      <c r="H1517" s="40"/>
      <c r="I1517" s="36"/>
      <c r="J1517" s="36"/>
      <c r="K1517" s="36"/>
    </row>
    <row r="1518">
      <c r="A1518" s="30"/>
      <c r="B1518" s="30"/>
      <c r="C1518" s="36"/>
      <c r="D1518" s="39"/>
      <c r="E1518" s="36"/>
      <c r="F1518" s="36"/>
      <c r="G1518" s="36"/>
      <c r="H1518" s="40"/>
      <c r="I1518" s="36"/>
      <c r="J1518" s="36"/>
      <c r="K1518" s="36"/>
    </row>
    <row r="1519">
      <c r="A1519" s="30"/>
      <c r="B1519" s="30"/>
      <c r="C1519" s="36"/>
      <c r="D1519" s="39"/>
      <c r="E1519" s="36"/>
      <c r="F1519" s="36"/>
      <c r="G1519" s="36"/>
      <c r="H1519" s="40"/>
      <c r="I1519" s="36"/>
      <c r="J1519" s="36"/>
      <c r="K1519" s="36"/>
    </row>
    <row r="1520">
      <c r="A1520" s="30"/>
      <c r="B1520" s="30"/>
      <c r="C1520" s="36"/>
      <c r="D1520" s="39"/>
      <c r="E1520" s="36"/>
      <c r="F1520" s="36"/>
      <c r="G1520" s="36"/>
      <c r="H1520" s="40"/>
      <c r="I1520" s="36"/>
      <c r="J1520" s="36"/>
      <c r="K1520" s="36"/>
    </row>
    <row r="1521">
      <c r="A1521" s="30"/>
      <c r="B1521" s="30"/>
      <c r="C1521" s="36"/>
      <c r="D1521" s="39"/>
      <c r="E1521" s="36"/>
      <c r="F1521" s="36"/>
      <c r="G1521" s="36"/>
      <c r="H1521" s="40"/>
      <c r="I1521" s="36"/>
      <c r="J1521" s="36"/>
      <c r="K1521" s="36"/>
    </row>
    <row r="1522">
      <c r="A1522" s="30"/>
      <c r="B1522" s="30"/>
      <c r="C1522" s="36"/>
      <c r="D1522" s="39"/>
      <c r="E1522" s="36"/>
      <c r="F1522" s="36"/>
      <c r="G1522" s="36"/>
      <c r="H1522" s="40"/>
      <c r="I1522" s="36"/>
      <c r="J1522" s="36"/>
      <c r="K1522" s="36"/>
    </row>
    <row r="1523">
      <c r="A1523" s="30"/>
      <c r="B1523" s="30"/>
      <c r="C1523" s="36"/>
      <c r="D1523" s="39"/>
      <c r="E1523" s="36"/>
      <c r="F1523" s="36"/>
      <c r="G1523" s="36"/>
      <c r="H1523" s="40"/>
      <c r="I1523" s="36"/>
      <c r="J1523" s="36"/>
      <c r="K1523" s="36"/>
    </row>
    <row r="1524">
      <c r="A1524" s="30"/>
      <c r="B1524" s="30"/>
      <c r="C1524" s="36"/>
      <c r="D1524" s="39"/>
      <c r="E1524" s="36"/>
      <c r="F1524" s="36"/>
      <c r="G1524" s="36"/>
      <c r="H1524" s="40"/>
      <c r="I1524" s="36"/>
      <c r="J1524" s="36"/>
      <c r="K1524" s="36"/>
    </row>
    <row r="1525">
      <c r="A1525" s="30"/>
      <c r="B1525" s="30"/>
      <c r="C1525" s="36"/>
      <c r="D1525" s="39"/>
      <c r="E1525" s="36"/>
      <c r="F1525" s="36"/>
      <c r="G1525" s="36"/>
      <c r="H1525" s="40"/>
      <c r="I1525" s="36"/>
      <c r="J1525" s="36"/>
      <c r="K1525" s="36"/>
    </row>
    <row r="1526">
      <c r="A1526" s="30"/>
      <c r="B1526" s="30"/>
      <c r="C1526" s="36"/>
      <c r="D1526" s="39"/>
      <c r="E1526" s="36"/>
      <c r="F1526" s="36"/>
      <c r="G1526" s="36"/>
      <c r="H1526" s="40"/>
      <c r="I1526" s="36"/>
      <c r="J1526" s="36"/>
      <c r="K1526" s="36"/>
    </row>
    <row r="1527">
      <c r="A1527" s="30"/>
      <c r="B1527" s="30"/>
      <c r="C1527" s="36"/>
      <c r="D1527" s="39"/>
      <c r="E1527" s="36"/>
      <c r="F1527" s="36"/>
      <c r="G1527" s="36"/>
      <c r="H1527" s="40"/>
      <c r="I1527" s="36"/>
      <c r="J1527" s="36"/>
      <c r="K1527" s="36"/>
    </row>
    <row r="1528">
      <c r="A1528" s="30"/>
      <c r="B1528" s="30"/>
      <c r="C1528" s="36"/>
      <c r="D1528" s="39"/>
      <c r="E1528" s="36"/>
      <c r="F1528" s="36"/>
      <c r="G1528" s="36"/>
      <c r="H1528" s="40"/>
      <c r="I1528" s="36"/>
      <c r="J1528" s="36"/>
      <c r="K1528" s="36"/>
    </row>
    <row r="1529">
      <c r="A1529" s="30"/>
      <c r="B1529" s="30"/>
      <c r="C1529" s="36"/>
      <c r="D1529" s="39"/>
      <c r="E1529" s="36"/>
      <c r="F1529" s="36"/>
      <c r="G1529" s="36"/>
      <c r="H1529" s="40"/>
      <c r="I1529" s="36"/>
      <c r="J1529" s="36"/>
      <c r="K1529" s="36"/>
    </row>
    <row r="1530">
      <c r="A1530" s="30"/>
      <c r="B1530" s="30"/>
      <c r="C1530" s="36"/>
      <c r="D1530" s="39"/>
      <c r="E1530" s="36"/>
      <c r="F1530" s="36"/>
      <c r="G1530" s="36"/>
      <c r="H1530" s="40"/>
      <c r="I1530" s="36"/>
      <c r="J1530" s="36"/>
      <c r="K1530" s="36"/>
    </row>
    <row r="1531">
      <c r="A1531" s="30"/>
      <c r="B1531" s="30"/>
      <c r="C1531" s="36"/>
      <c r="D1531" s="39"/>
      <c r="E1531" s="36"/>
      <c r="F1531" s="36"/>
      <c r="G1531" s="36"/>
      <c r="H1531" s="40"/>
      <c r="I1531" s="36"/>
      <c r="J1531" s="36"/>
      <c r="K1531" s="36"/>
    </row>
    <row r="1532">
      <c r="A1532" s="30"/>
      <c r="B1532" s="30"/>
      <c r="C1532" s="36"/>
      <c r="D1532" s="39"/>
      <c r="E1532" s="36"/>
      <c r="F1532" s="36"/>
      <c r="G1532" s="36"/>
      <c r="H1532" s="40"/>
      <c r="I1532" s="36"/>
      <c r="J1532" s="36"/>
      <c r="K1532" s="36"/>
    </row>
    <row r="1533">
      <c r="A1533" s="30"/>
      <c r="B1533" s="30"/>
      <c r="C1533" s="36"/>
      <c r="D1533" s="39"/>
      <c r="E1533" s="36"/>
      <c r="F1533" s="36"/>
      <c r="G1533" s="36"/>
      <c r="H1533" s="40"/>
      <c r="I1533" s="36"/>
      <c r="J1533" s="36"/>
      <c r="K1533" s="36"/>
    </row>
    <row r="1534">
      <c r="A1534" s="30"/>
      <c r="B1534" s="30"/>
      <c r="C1534" s="36"/>
      <c r="D1534" s="39"/>
      <c r="E1534" s="36"/>
      <c r="F1534" s="36"/>
      <c r="G1534" s="36"/>
      <c r="H1534" s="40"/>
      <c r="I1534" s="36"/>
      <c r="J1534" s="36"/>
      <c r="K1534" s="36"/>
    </row>
    <row r="1535">
      <c r="A1535" s="30"/>
      <c r="B1535" s="30"/>
      <c r="C1535" s="36"/>
      <c r="D1535" s="39"/>
      <c r="E1535" s="36"/>
      <c r="F1535" s="36"/>
      <c r="G1535" s="36"/>
      <c r="H1535" s="40"/>
      <c r="I1535" s="36"/>
      <c r="J1535" s="36"/>
      <c r="K1535" s="36"/>
    </row>
    <row r="1536">
      <c r="A1536" s="30"/>
      <c r="B1536" s="30"/>
      <c r="C1536" s="36"/>
      <c r="D1536" s="39"/>
      <c r="E1536" s="36"/>
      <c r="F1536" s="36"/>
      <c r="G1536" s="36"/>
      <c r="H1536" s="40"/>
      <c r="I1536" s="36"/>
      <c r="J1536" s="36"/>
      <c r="K1536" s="36"/>
    </row>
    <row r="1537">
      <c r="A1537" s="30"/>
      <c r="B1537" s="30"/>
      <c r="C1537" s="36"/>
      <c r="D1537" s="39"/>
      <c r="E1537" s="36"/>
      <c r="F1537" s="36"/>
      <c r="G1537" s="36"/>
      <c r="H1537" s="40"/>
      <c r="I1537" s="36"/>
      <c r="J1537" s="36"/>
      <c r="K1537" s="36"/>
    </row>
    <row r="1538">
      <c r="A1538" s="30"/>
      <c r="B1538" s="30"/>
      <c r="C1538" s="36"/>
      <c r="D1538" s="39"/>
      <c r="E1538" s="36"/>
      <c r="F1538" s="36"/>
      <c r="G1538" s="36"/>
      <c r="H1538" s="40"/>
      <c r="I1538" s="36"/>
      <c r="J1538" s="36"/>
      <c r="K1538" s="36"/>
    </row>
    <row r="1539">
      <c r="A1539" s="30"/>
      <c r="B1539" s="30"/>
      <c r="C1539" s="36"/>
      <c r="D1539" s="39"/>
      <c r="E1539" s="36"/>
      <c r="F1539" s="36"/>
      <c r="G1539" s="36"/>
      <c r="H1539" s="40"/>
      <c r="I1539" s="36"/>
      <c r="J1539" s="36"/>
      <c r="K1539" s="36"/>
    </row>
    <row r="1540">
      <c r="A1540" s="30"/>
      <c r="B1540" s="30"/>
      <c r="C1540" s="36"/>
      <c r="D1540" s="39"/>
      <c r="E1540" s="36"/>
      <c r="F1540" s="36"/>
      <c r="G1540" s="36"/>
      <c r="H1540" s="40"/>
      <c r="I1540" s="36"/>
      <c r="J1540" s="36"/>
      <c r="K1540" s="36"/>
    </row>
    <row r="1541">
      <c r="A1541" s="30"/>
      <c r="B1541" s="30"/>
      <c r="C1541" s="36"/>
      <c r="D1541" s="39"/>
      <c r="E1541" s="36"/>
      <c r="F1541" s="36"/>
      <c r="G1541" s="36"/>
      <c r="H1541" s="40"/>
      <c r="I1541" s="36"/>
      <c r="J1541" s="36"/>
      <c r="K1541" s="36"/>
    </row>
    <row r="1542">
      <c r="A1542" s="30"/>
      <c r="B1542" s="30"/>
      <c r="C1542" s="36"/>
      <c r="D1542" s="39"/>
      <c r="E1542" s="36"/>
      <c r="F1542" s="36"/>
      <c r="G1542" s="36"/>
      <c r="H1542" s="40"/>
      <c r="I1542" s="36"/>
      <c r="J1542" s="36"/>
      <c r="K1542" s="36"/>
    </row>
    <row r="1543">
      <c r="A1543" s="30"/>
      <c r="B1543" s="30"/>
      <c r="C1543" s="36"/>
      <c r="D1543" s="39"/>
      <c r="E1543" s="36"/>
      <c r="F1543" s="36"/>
      <c r="G1543" s="36"/>
      <c r="H1543" s="40"/>
      <c r="I1543" s="36"/>
      <c r="J1543" s="36"/>
      <c r="K1543" s="36"/>
    </row>
    <row r="1544">
      <c r="A1544" s="30"/>
      <c r="B1544" s="30"/>
      <c r="C1544" s="36"/>
      <c r="D1544" s="39"/>
      <c r="E1544" s="36"/>
      <c r="F1544" s="36"/>
      <c r="G1544" s="36"/>
      <c r="H1544" s="40"/>
      <c r="I1544" s="36"/>
      <c r="J1544" s="36"/>
      <c r="K1544" s="36"/>
    </row>
    <row r="1545">
      <c r="A1545" s="30"/>
      <c r="B1545" s="30"/>
      <c r="C1545" s="36"/>
      <c r="D1545" s="39"/>
      <c r="E1545" s="36"/>
      <c r="F1545" s="36"/>
      <c r="G1545" s="36"/>
      <c r="H1545" s="40"/>
      <c r="I1545" s="36"/>
      <c r="J1545" s="36"/>
      <c r="K1545" s="36"/>
    </row>
    <row r="1546">
      <c r="A1546" s="30"/>
      <c r="B1546" s="30"/>
      <c r="C1546" s="36"/>
      <c r="D1546" s="39"/>
      <c r="E1546" s="36"/>
      <c r="F1546" s="36"/>
      <c r="G1546" s="36"/>
      <c r="H1546" s="40"/>
      <c r="I1546" s="36"/>
      <c r="J1546" s="36"/>
      <c r="K1546" s="36"/>
    </row>
    <row r="1547">
      <c r="A1547" s="30"/>
      <c r="B1547" s="30"/>
      <c r="C1547" s="36"/>
      <c r="D1547" s="39"/>
      <c r="E1547" s="36"/>
      <c r="F1547" s="36"/>
      <c r="G1547" s="36"/>
      <c r="H1547" s="40"/>
      <c r="I1547" s="36"/>
      <c r="J1547" s="36"/>
      <c r="K1547" s="36"/>
    </row>
    <row r="1548">
      <c r="A1548" s="30"/>
      <c r="B1548" s="30"/>
      <c r="C1548" s="36"/>
      <c r="D1548" s="39"/>
      <c r="E1548" s="36"/>
      <c r="F1548" s="36"/>
      <c r="G1548" s="36"/>
      <c r="H1548" s="40"/>
      <c r="I1548" s="36"/>
      <c r="J1548" s="36"/>
      <c r="K1548" s="36"/>
    </row>
    <row r="1549">
      <c r="A1549" s="30"/>
      <c r="B1549" s="30"/>
      <c r="C1549" s="36"/>
      <c r="D1549" s="39"/>
      <c r="E1549" s="36"/>
      <c r="F1549" s="36"/>
      <c r="G1549" s="36"/>
      <c r="H1549" s="40"/>
      <c r="I1549" s="36"/>
      <c r="J1549" s="36"/>
      <c r="K1549" s="36"/>
    </row>
    <row r="1550">
      <c r="A1550" s="30"/>
      <c r="B1550" s="30"/>
      <c r="C1550" s="36"/>
      <c r="D1550" s="39"/>
      <c r="E1550" s="36"/>
      <c r="F1550" s="36"/>
      <c r="G1550" s="36"/>
      <c r="H1550" s="40"/>
      <c r="I1550" s="36"/>
      <c r="J1550" s="36"/>
      <c r="K1550" s="36"/>
    </row>
    <row r="1551">
      <c r="A1551" s="30"/>
      <c r="B1551" s="30"/>
      <c r="C1551" s="36"/>
      <c r="D1551" s="39"/>
      <c r="E1551" s="36"/>
      <c r="F1551" s="36"/>
      <c r="G1551" s="36"/>
      <c r="H1551" s="40"/>
      <c r="I1551" s="36"/>
      <c r="J1551" s="36"/>
      <c r="K1551" s="36"/>
    </row>
    <row r="1552">
      <c r="A1552" s="30"/>
      <c r="B1552" s="30"/>
      <c r="C1552" s="36"/>
      <c r="D1552" s="39"/>
      <c r="E1552" s="36"/>
      <c r="F1552" s="36"/>
      <c r="G1552" s="36"/>
      <c r="H1552" s="40"/>
      <c r="I1552" s="36"/>
      <c r="J1552" s="36"/>
      <c r="K1552" s="36"/>
    </row>
    <row r="1553">
      <c r="A1553" s="30"/>
      <c r="B1553" s="30"/>
      <c r="C1553" s="36"/>
      <c r="D1553" s="39"/>
      <c r="E1553" s="36"/>
      <c r="F1553" s="36"/>
      <c r="G1553" s="36"/>
      <c r="H1553" s="40"/>
      <c r="I1553" s="36"/>
      <c r="J1553" s="36"/>
      <c r="K1553" s="36"/>
    </row>
    <row r="1554">
      <c r="A1554" s="30"/>
      <c r="B1554" s="30"/>
      <c r="C1554" s="36"/>
      <c r="D1554" s="39"/>
      <c r="E1554" s="36"/>
      <c r="F1554" s="36"/>
      <c r="G1554" s="36"/>
      <c r="H1554" s="40"/>
      <c r="I1554" s="36"/>
      <c r="J1554" s="36"/>
      <c r="K1554" s="36"/>
    </row>
    <row r="1555">
      <c r="A1555" s="30"/>
      <c r="B1555" s="30"/>
      <c r="C1555" s="36"/>
      <c r="D1555" s="39"/>
      <c r="E1555" s="36"/>
      <c r="F1555" s="36"/>
      <c r="G1555" s="36"/>
      <c r="H1555" s="40"/>
      <c r="I1555" s="36"/>
      <c r="J1555" s="36"/>
      <c r="K1555" s="36"/>
    </row>
    <row r="1556">
      <c r="A1556" s="30"/>
      <c r="B1556" s="30"/>
      <c r="C1556" s="36"/>
      <c r="D1556" s="39"/>
      <c r="E1556" s="36"/>
      <c r="F1556" s="36"/>
      <c r="G1556" s="36"/>
      <c r="H1556" s="40"/>
      <c r="I1556" s="36"/>
      <c r="J1556" s="36"/>
      <c r="K1556" s="36"/>
    </row>
    <row r="1557">
      <c r="A1557" s="30"/>
      <c r="B1557" s="30"/>
      <c r="C1557" s="36"/>
      <c r="D1557" s="39"/>
      <c r="E1557" s="36"/>
      <c r="F1557" s="36"/>
      <c r="G1557" s="36"/>
      <c r="H1557" s="40"/>
      <c r="I1557" s="36"/>
      <c r="J1557" s="36"/>
      <c r="K1557" s="36"/>
    </row>
    <row r="1558">
      <c r="A1558" s="30"/>
      <c r="B1558" s="30"/>
      <c r="C1558" s="36"/>
      <c r="D1558" s="39"/>
      <c r="E1558" s="36"/>
      <c r="F1558" s="36"/>
      <c r="G1558" s="36"/>
      <c r="H1558" s="40"/>
      <c r="I1558" s="36"/>
      <c r="J1558" s="36"/>
      <c r="K1558" s="36"/>
    </row>
    <row r="1559">
      <c r="A1559" s="30"/>
      <c r="B1559" s="30"/>
      <c r="C1559" s="36"/>
      <c r="D1559" s="39"/>
      <c r="E1559" s="36"/>
      <c r="F1559" s="36"/>
      <c r="G1559" s="36"/>
      <c r="H1559" s="40"/>
      <c r="I1559" s="36"/>
      <c r="J1559" s="36"/>
      <c r="K1559" s="36"/>
    </row>
    <row r="1560">
      <c r="A1560" s="30"/>
      <c r="B1560" s="30"/>
      <c r="C1560" s="36"/>
      <c r="D1560" s="39"/>
      <c r="E1560" s="36"/>
      <c r="F1560" s="36"/>
      <c r="G1560" s="36"/>
      <c r="H1560" s="40"/>
      <c r="I1560" s="36"/>
      <c r="J1560" s="36"/>
      <c r="K1560" s="36"/>
    </row>
    <row r="1561">
      <c r="A1561" s="30"/>
      <c r="B1561" s="30"/>
      <c r="C1561" s="36"/>
      <c r="D1561" s="39"/>
      <c r="E1561" s="36"/>
      <c r="F1561" s="36"/>
      <c r="G1561" s="36"/>
      <c r="H1561" s="40"/>
      <c r="I1561" s="36"/>
      <c r="J1561" s="36"/>
      <c r="K1561" s="36"/>
    </row>
    <row r="1562">
      <c r="A1562" s="30"/>
      <c r="B1562" s="30"/>
      <c r="C1562" s="36"/>
      <c r="D1562" s="39"/>
      <c r="E1562" s="36"/>
      <c r="F1562" s="36"/>
      <c r="G1562" s="36"/>
      <c r="H1562" s="40"/>
      <c r="I1562" s="36"/>
      <c r="J1562" s="36"/>
      <c r="K1562" s="36"/>
    </row>
    <row r="1563">
      <c r="A1563" s="30"/>
      <c r="B1563" s="30"/>
      <c r="C1563" s="36"/>
      <c r="D1563" s="39"/>
      <c r="E1563" s="36"/>
      <c r="F1563" s="36"/>
      <c r="G1563" s="36"/>
      <c r="H1563" s="40"/>
      <c r="I1563" s="36"/>
      <c r="J1563" s="36"/>
      <c r="K1563" s="36"/>
    </row>
    <row r="1564">
      <c r="A1564" s="30"/>
      <c r="B1564" s="30"/>
      <c r="C1564" s="36"/>
      <c r="D1564" s="39"/>
      <c r="E1564" s="36"/>
      <c r="F1564" s="36"/>
      <c r="G1564" s="36"/>
      <c r="H1564" s="40"/>
      <c r="I1564" s="36"/>
      <c r="J1564" s="36"/>
      <c r="K1564" s="36"/>
    </row>
    <row r="1565">
      <c r="A1565" s="30"/>
      <c r="B1565" s="30"/>
      <c r="C1565" s="36"/>
      <c r="D1565" s="39"/>
      <c r="E1565" s="36"/>
      <c r="F1565" s="36"/>
      <c r="G1565" s="36"/>
      <c r="H1565" s="40"/>
      <c r="I1565" s="36"/>
      <c r="J1565" s="36"/>
      <c r="K1565" s="36"/>
    </row>
    <row r="1566">
      <c r="A1566" s="30"/>
      <c r="B1566" s="30"/>
      <c r="C1566" s="36"/>
      <c r="D1566" s="39"/>
      <c r="E1566" s="36"/>
      <c r="F1566" s="36"/>
      <c r="G1566" s="36"/>
      <c r="H1566" s="40"/>
      <c r="I1566" s="36"/>
      <c r="J1566" s="36"/>
      <c r="K1566" s="36"/>
    </row>
    <row r="1567">
      <c r="A1567" s="30"/>
      <c r="B1567" s="30"/>
      <c r="C1567" s="36"/>
      <c r="D1567" s="39"/>
      <c r="E1567" s="36"/>
      <c r="F1567" s="36"/>
      <c r="G1567" s="36"/>
      <c r="H1567" s="40"/>
      <c r="I1567" s="36"/>
      <c r="J1567" s="36"/>
      <c r="K1567" s="36"/>
    </row>
    <row r="1568">
      <c r="A1568" s="30"/>
      <c r="B1568" s="30"/>
      <c r="C1568" s="36"/>
      <c r="D1568" s="39"/>
      <c r="E1568" s="36"/>
      <c r="F1568" s="36"/>
      <c r="G1568" s="36"/>
      <c r="H1568" s="40"/>
      <c r="I1568" s="36"/>
      <c r="J1568" s="36"/>
      <c r="K1568" s="36"/>
    </row>
    <row r="1569">
      <c r="A1569" s="30"/>
      <c r="B1569" s="30"/>
      <c r="C1569" s="36"/>
      <c r="D1569" s="39"/>
      <c r="E1569" s="36"/>
      <c r="F1569" s="36"/>
      <c r="G1569" s="36"/>
      <c r="H1569" s="40"/>
      <c r="I1569" s="36"/>
      <c r="J1569" s="36"/>
      <c r="K1569" s="36"/>
    </row>
    <row r="1570">
      <c r="A1570" s="30"/>
      <c r="B1570" s="30"/>
      <c r="C1570" s="36"/>
      <c r="D1570" s="39"/>
      <c r="E1570" s="36"/>
      <c r="F1570" s="36"/>
      <c r="G1570" s="36"/>
      <c r="H1570" s="40"/>
      <c r="I1570" s="36"/>
      <c r="J1570" s="36"/>
      <c r="K1570" s="36"/>
    </row>
    <row r="1571">
      <c r="A1571" s="30"/>
      <c r="B1571" s="30"/>
      <c r="C1571" s="36"/>
      <c r="D1571" s="39"/>
      <c r="E1571" s="36"/>
      <c r="F1571" s="36"/>
      <c r="G1571" s="36"/>
      <c r="H1571" s="40"/>
      <c r="I1571" s="36"/>
      <c r="J1571" s="36"/>
      <c r="K1571" s="36"/>
    </row>
    <row r="1572">
      <c r="A1572" s="30"/>
      <c r="B1572" s="30"/>
      <c r="C1572" s="36"/>
      <c r="D1572" s="39"/>
      <c r="E1572" s="36"/>
      <c r="F1572" s="36"/>
      <c r="G1572" s="36"/>
      <c r="H1572" s="40"/>
      <c r="I1572" s="36"/>
      <c r="J1572" s="36"/>
      <c r="K1572" s="36"/>
    </row>
    <row r="1573">
      <c r="A1573" s="30"/>
      <c r="B1573" s="30"/>
      <c r="C1573" s="36"/>
      <c r="D1573" s="39"/>
      <c r="E1573" s="36"/>
      <c r="F1573" s="36"/>
      <c r="G1573" s="36"/>
      <c r="H1573" s="40"/>
      <c r="I1573" s="36"/>
      <c r="J1573" s="36"/>
      <c r="K1573" s="36"/>
    </row>
    <row r="1574">
      <c r="A1574" s="30"/>
      <c r="B1574" s="30"/>
      <c r="C1574" s="36"/>
      <c r="D1574" s="39"/>
      <c r="E1574" s="36"/>
      <c r="F1574" s="36"/>
      <c r="G1574" s="36"/>
      <c r="H1574" s="40"/>
      <c r="I1574" s="36"/>
      <c r="J1574" s="36"/>
      <c r="K1574" s="36"/>
    </row>
    <row r="1575">
      <c r="A1575" s="30"/>
      <c r="B1575" s="30"/>
      <c r="C1575" s="36"/>
      <c r="D1575" s="39"/>
      <c r="E1575" s="36"/>
      <c r="F1575" s="36"/>
      <c r="G1575" s="36"/>
      <c r="H1575" s="40"/>
      <c r="I1575" s="36"/>
      <c r="J1575" s="36"/>
      <c r="K1575" s="36"/>
    </row>
    <row r="1576">
      <c r="A1576" s="30"/>
      <c r="B1576" s="30"/>
      <c r="C1576" s="36"/>
      <c r="D1576" s="39"/>
      <c r="E1576" s="36"/>
      <c r="F1576" s="36"/>
      <c r="G1576" s="36"/>
      <c r="H1576" s="40"/>
      <c r="I1576" s="36"/>
      <c r="J1576" s="36"/>
      <c r="K1576" s="36"/>
    </row>
    <row r="1577">
      <c r="A1577" s="30"/>
      <c r="B1577" s="30"/>
      <c r="C1577" s="36"/>
      <c r="D1577" s="39"/>
      <c r="E1577" s="36"/>
      <c r="F1577" s="36"/>
      <c r="G1577" s="36"/>
      <c r="H1577" s="40"/>
      <c r="I1577" s="36"/>
      <c r="J1577" s="36"/>
      <c r="K1577" s="36"/>
    </row>
    <row r="1578">
      <c r="A1578" s="30"/>
      <c r="B1578" s="30"/>
      <c r="C1578" s="36"/>
      <c r="D1578" s="39"/>
      <c r="E1578" s="36"/>
      <c r="F1578" s="36"/>
      <c r="G1578" s="36"/>
      <c r="H1578" s="40"/>
      <c r="I1578" s="36"/>
      <c r="J1578" s="36"/>
      <c r="K1578" s="36"/>
    </row>
    <row r="1579">
      <c r="A1579" s="30"/>
      <c r="B1579" s="30"/>
      <c r="C1579" s="36"/>
      <c r="D1579" s="39"/>
      <c r="E1579" s="36"/>
      <c r="F1579" s="36"/>
      <c r="G1579" s="36"/>
      <c r="H1579" s="40"/>
      <c r="I1579" s="36"/>
      <c r="J1579" s="36"/>
      <c r="K1579" s="36"/>
    </row>
    <row r="1580">
      <c r="A1580" s="30"/>
      <c r="B1580" s="30"/>
      <c r="C1580" s="36"/>
      <c r="D1580" s="39"/>
      <c r="E1580" s="36"/>
      <c r="F1580" s="36"/>
      <c r="G1580" s="36"/>
      <c r="H1580" s="40"/>
      <c r="I1580" s="36"/>
      <c r="J1580" s="36"/>
      <c r="K1580" s="36"/>
    </row>
    <row r="1581">
      <c r="A1581" s="30"/>
      <c r="B1581" s="30"/>
      <c r="C1581" s="36"/>
      <c r="D1581" s="39"/>
      <c r="E1581" s="36"/>
      <c r="F1581" s="36"/>
      <c r="G1581" s="36"/>
      <c r="H1581" s="40"/>
      <c r="I1581" s="36"/>
      <c r="J1581" s="36"/>
      <c r="K1581" s="36"/>
    </row>
    <row r="1582">
      <c r="A1582" s="30"/>
      <c r="B1582" s="30"/>
      <c r="C1582" s="36"/>
      <c r="D1582" s="39"/>
      <c r="E1582" s="36"/>
      <c r="F1582" s="36"/>
      <c r="G1582" s="36"/>
      <c r="H1582" s="40"/>
      <c r="I1582" s="36"/>
      <c r="J1582" s="36"/>
      <c r="K1582" s="36"/>
    </row>
    <row r="1583">
      <c r="A1583" s="30"/>
      <c r="B1583" s="30"/>
      <c r="C1583" s="36"/>
      <c r="D1583" s="39"/>
      <c r="E1583" s="36"/>
      <c r="F1583" s="36"/>
      <c r="G1583" s="36"/>
      <c r="H1583" s="40"/>
      <c r="I1583" s="36"/>
      <c r="J1583" s="36"/>
      <c r="K1583" s="36"/>
    </row>
    <row r="1584">
      <c r="A1584" s="30"/>
      <c r="B1584" s="30"/>
      <c r="C1584" s="36"/>
      <c r="D1584" s="39"/>
      <c r="E1584" s="36"/>
      <c r="F1584" s="36"/>
      <c r="G1584" s="36"/>
      <c r="H1584" s="40"/>
      <c r="I1584" s="36"/>
      <c r="J1584" s="36"/>
      <c r="K1584" s="36"/>
    </row>
    <row r="1585">
      <c r="A1585" s="30"/>
      <c r="B1585" s="30"/>
      <c r="C1585" s="36"/>
      <c r="D1585" s="39"/>
      <c r="E1585" s="36"/>
      <c r="F1585" s="36"/>
      <c r="G1585" s="36"/>
      <c r="H1585" s="40"/>
      <c r="I1585" s="36"/>
      <c r="J1585" s="36"/>
      <c r="K1585" s="36"/>
    </row>
    <row r="1586">
      <c r="A1586" s="30"/>
      <c r="B1586" s="30"/>
      <c r="C1586" s="36"/>
      <c r="D1586" s="39"/>
      <c r="E1586" s="36"/>
      <c r="F1586" s="36"/>
      <c r="G1586" s="36"/>
      <c r="H1586" s="40"/>
      <c r="I1586" s="36"/>
      <c r="J1586" s="36"/>
      <c r="K1586" s="36"/>
    </row>
    <row r="1587">
      <c r="A1587" s="30"/>
      <c r="B1587" s="30"/>
      <c r="C1587" s="36"/>
      <c r="D1587" s="39"/>
      <c r="E1587" s="36"/>
      <c r="F1587" s="36"/>
      <c r="G1587" s="36"/>
      <c r="H1587" s="40"/>
      <c r="I1587" s="36"/>
      <c r="J1587" s="36"/>
      <c r="K1587" s="36"/>
    </row>
    <row r="1588">
      <c r="A1588" s="30"/>
      <c r="B1588" s="30"/>
      <c r="C1588" s="36"/>
      <c r="D1588" s="39"/>
      <c r="E1588" s="36"/>
      <c r="F1588" s="36"/>
      <c r="G1588" s="36"/>
      <c r="H1588" s="40"/>
      <c r="I1588" s="36"/>
      <c r="J1588" s="36"/>
      <c r="K1588" s="36"/>
    </row>
    <row r="1589">
      <c r="A1589" s="30"/>
      <c r="B1589" s="30"/>
      <c r="C1589" s="36"/>
      <c r="D1589" s="39"/>
      <c r="E1589" s="36"/>
      <c r="F1589" s="36"/>
      <c r="G1589" s="36"/>
      <c r="H1589" s="40"/>
      <c r="I1589" s="36"/>
      <c r="J1589" s="36"/>
      <c r="K1589" s="36"/>
    </row>
    <row r="1590">
      <c r="A1590" s="30"/>
      <c r="B1590" s="30"/>
      <c r="C1590" s="36"/>
      <c r="D1590" s="39"/>
      <c r="E1590" s="36"/>
      <c r="F1590" s="36"/>
      <c r="G1590" s="36"/>
      <c r="H1590" s="40"/>
      <c r="I1590" s="36"/>
      <c r="J1590" s="36"/>
      <c r="K1590" s="36"/>
    </row>
    <row r="1591">
      <c r="A1591" s="30"/>
      <c r="B1591" s="30"/>
      <c r="C1591" s="36"/>
      <c r="D1591" s="39"/>
      <c r="E1591" s="36"/>
      <c r="F1591" s="36"/>
      <c r="G1591" s="36"/>
      <c r="H1591" s="40"/>
      <c r="I1591" s="36"/>
      <c r="J1591" s="36"/>
      <c r="K1591" s="36"/>
    </row>
    <row r="1592">
      <c r="A1592" s="30"/>
      <c r="B1592" s="30"/>
      <c r="C1592" s="36"/>
      <c r="D1592" s="39"/>
      <c r="E1592" s="36"/>
      <c r="F1592" s="36"/>
      <c r="G1592" s="36"/>
      <c r="H1592" s="40"/>
      <c r="I1592" s="36"/>
      <c r="J1592" s="36"/>
      <c r="K1592" s="36"/>
    </row>
    <row r="1593">
      <c r="A1593" s="30"/>
      <c r="B1593" s="30"/>
      <c r="C1593" s="36"/>
      <c r="D1593" s="39"/>
      <c r="E1593" s="36"/>
      <c r="F1593" s="36"/>
      <c r="G1593" s="36"/>
      <c r="H1593" s="40"/>
      <c r="I1593" s="36"/>
      <c r="J1593" s="36"/>
      <c r="K1593" s="36"/>
    </row>
    <row r="1594">
      <c r="A1594" s="30"/>
      <c r="B1594" s="30"/>
      <c r="C1594" s="36"/>
      <c r="D1594" s="39"/>
      <c r="E1594" s="36"/>
      <c r="F1594" s="36"/>
      <c r="G1594" s="36"/>
      <c r="H1594" s="40"/>
      <c r="I1594" s="36"/>
      <c r="J1594" s="36"/>
      <c r="K1594" s="36"/>
    </row>
    <row r="1595">
      <c r="A1595" s="30"/>
      <c r="B1595" s="30"/>
      <c r="C1595" s="36"/>
      <c r="D1595" s="39"/>
      <c r="E1595" s="36"/>
      <c r="F1595" s="36"/>
      <c r="G1595" s="36"/>
      <c r="H1595" s="40"/>
      <c r="I1595" s="36"/>
      <c r="J1595" s="36"/>
      <c r="K1595" s="36"/>
    </row>
    <row r="1596">
      <c r="A1596" s="30"/>
      <c r="B1596" s="30"/>
      <c r="C1596" s="36"/>
      <c r="D1596" s="39"/>
      <c r="E1596" s="36"/>
      <c r="F1596" s="36"/>
      <c r="G1596" s="36"/>
      <c r="H1596" s="40"/>
      <c r="I1596" s="36"/>
      <c r="J1596" s="36"/>
      <c r="K1596" s="36"/>
    </row>
    <row r="1597">
      <c r="A1597" s="30"/>
      <c r="B1597" s="30"/>
      <c r="C1597" s="36"/>
      <c r="D1597" s="39"/>
      <c r="E1597" s="36"/>
      <c r="F1597" s="36"/>
      <c r="G1597" s="36"/>
      <c r="H1597" s="40"/>
      <c r="I1597" s="36"/>
      <c r="J1597" s="36"/>
      <c r="K1597" s="36"/>
    </row>
    <row r="1598">
      <c r="A1598" s="30"/>
      <c r="B1598" s="30"/>
      <c r="C1598" s="36"/>
      <c r="D1598" s="39"/>
      <c r="E1598" s="36"/>
      <c r="F1598" s="36"/>
      <c r="G1598" s="36"/>
      <c r="H1598" s="40"/>
      <c r="I1598" s="36"/>
      <c r="J1598" s="36"/>
      <c r="K1598" s="36"/>
    </row>
    <row r="1599">
      <c r="A1599" s="30"/>
      <c r="B1599" s="30"/>
      <c r="C1599" s="36"/>
      <c r="D1599" s="39"/>
      <c r="E1599" s="36"/>
      <c r="F1599" s="36"/>
      <c r="G1599" s="36"/>
      <c r="H1599" s="40"/>
      <c r="I1599" s="36"/>
      <c r="J1599" s="36"/>
      <c r="K1599" s="36"/>
    </row>
    <row r="1600">
      <c r="A1600" s="30"/>
      <c r="B1600" s="30"/>
      <c r="C1600" s="36"/>
      <c r="D1600" s="39"/>
      <c r="E1600" s="36"/>
      <c r="F1600" s="36"/>
      <c r="G1600" s="36"/>
      <c r="H1600" s="40"/>
      <c r="I1600" s="36"/>
      <c r="J1600" s="36"/>
      <c r="K1600" s="36"/>
    </row>
    <row r="1601">
      <c r="A1601" s="30"/>
      <c r="B1601" s="30"/>
      <c r="C1601" s="36"/>
      <c r="D1601" s="39"/>
      <c r="E1601" s="36"/>
      <c r="F1601" s="36"/>
      <c r="G1601" s="36"/>
      <c r="H1601" s="40"/>
      <c r="I1601" s="36"/>
      <c r="J1601" s="36"/>
      <c r="K1601" s="36"/>
    </row>
    <row r="1602">
      <c r="A1602" s="30"/>
      <c r="B1602" s="30"/>
      <c r="C1602" s="36"/>
      <c r="D1602" s="39"/>
      <c r="E1602" s="36"/>
      <c r="F1602" s="36"/>
      <c r="G1602" s="36"/>
      <c r="H1602" s="40"/>
      <c r="I1602" s="36"/>
      <c r="J1602" s="36"/>
      <c r="K1602" s="36"/>
    </row>
    <row r="1603">
      <c r="A1603" s="30"/>
      <c r="B1603" s="30"/>
      <c r="C1603" s="36"/>
      <c r="D1603" s="39"/>
      <c r="E1603" s="36"/>
      <c r="F1603" s="36"/>
      <c r="G1603" s="36"/>
      <c r="H1603" s="40"/>
      <c r="I1603" s="36"/>
      <c r="J1603" s="36"/>
      <c r="K1603" s="36"/>
    </row>
    <row r="1604">
      <c r="A1604" s="30"/>
      <c r="B1604" s="30"/>
      <c r="C1604" s="36"/>
      <c r="D1604" s="39"/>
      <c r="E1604" s="36"/>
      <c r="F1604" s="36"/>
      <c r="G1604" s="36"/>
      <c r="H1604" s="40"/>
      <c r="I1604" s="36"/>
      <c r="J1604" s="36"/>
      <c r="K1604" s="36"/>
    </row>
    <row r="1605">
      <c r="A1605" s="30"/>
      <c r="B1605" s="30"/>
      <c r="C1605" s="36"/>
      <c r="D1605" s="39"/>
      <c r="E1605" s="36"/>
      <c r="F1605" s="36"/>
      <c r="G1605" s="36"/>
      <c r="H1605" s="40"/>
      <c r="I1605" s="36"/>
      <c r="J1605" s="36"/>
      <c r="K1605" s="36"/>
    </row>
    <row r="1606">
      <c r="A1606" s="30"/>
      <c r="B1606" s="30"/>
      <c r="C1606" s="36"/>
      <c r="D1606" s="39"/>
      <c r="E1606" s="36"/>
      <c r="F1606" s="36"/>
      <c r="G1606" s="36"/>
      <c r="H1606" s="40"/>
      <c r="I1606" s="36"/>
      <c r="J1606" s="36"/>
      <c r="K1606" s="36"/>
    </row>
    <row r="1607">
      <c r="A1607" s="30"/>
      <c r="B1607" s="30"/>
      <c r="C1607" s="36"/>
      <c r="D1607" s="39"/>
      <c r="E1607" s="36"/>
      <c r="F1607" s="36"/>
      <c r="G1607" s="36"/>
      <c r="H1607" s="40"/>
      <c r="I1607" s="36"/>
      <c r="J1607" s="36"/>
      <c r="K1607" s="36"/>
    </row>
    <row r="1608">
      <c r="A1608" s="30"/>
      <c r="B1608" s="30"/>
      <c r="C1608" s="36"/>
      <c r="D1608" s="39"/>
      <c r="E1608" s="36"/>
      <c r="F1608" s="36"/>
      <c r="G1608" s="36"/>
      <c r="H1608" s="40"/>
      <c r="I1608" s="36"/>
      <c r="J1608" s="36"/>
      <c r="K1608" s="36"/>
    </row>
    <row r="1609">
      <c r="A1609" s="30"/>
      <c r="B1609" s="30"/>
      <c r="C1609" s="36"/>
      <c r="D1609" s="39"/>
      <c r="E1609" s="36"/>
      <c r="F1609" s="36"/>
      <c r="G1609" s="36"/>
      <c r="H1609" s="40"/>
      <c r="I1609" s="36"/>
      <c r="J1609" s="36"/>
      <c r="K1609" s="36"/>
    </row>
    <row r="1610">
      <c r="A1610" s="30"/>
      <c r="B1610" s="30"/>
      <c r="C1610" s="36"/>
      <c r="D1610" s="39"/>
      <c r="E1610" s="36"/>
      <c r="F1610" s="36"/>
      <c r="G1610" s="36"/>
      <c r="H1610" s="40"/>
      <c r="I1610" s="36"/>
      <c r="J1610" s="36"/>
      <c r="K1610" s="36"/>
    </row>
    <row r="1611">
      <c r="A1611" s="30"/>
      <c r="B1611" s="30"/>
      <c r="C1611" s="36"/>
      <c r="D1611" s="39"/>
      <c r="E1611" s="36"/>
      <c r="F1611" s="36"/>
      <c r="G1611" s="36"/>
      <c r="H1611" s="40"/>
      <c r="I1611" s="36"/>
      <c r="J1611" s="36"/>
      <c r="K1611" s="36"/>
    </row>
    <row r="1612">
      <c r="A1612" s="30"/>
      <c r="B1612" s="30"/>
      <c r="C1612" s="36"/>
      <c r="D1612" s="39"/>
      <c r="E1612" s="36"/>
      <c r="F1612" s="36"/>
      <c r="G1612" s="36"/>
      <c r="H1612" s="40"/>
      <c r="I1612" s="36"/>
      <c r="J1612" s="36"/>
      <c r="K1612" s="36"/>
    </row>
    <row r="1613">
      <c r="A1613" s="30"/>
      <c r="B1613" s="30"/>
      <c r="C1613" s="36"/>
      <c r="D1613" s="39"/>
      <c r="E1613" s="36"/>
      <c r="F1613" s="36"/>
      <c r="G1613" s="36"/>
      <c r="H1613" s="40"/>
      <c r="I1613" s="36"/>
      <c r="J1613" s="36"/>
      <c r="K1613" s="36"/>
    </row>
    <row r="1614">
      <c r="A1614" s="30"/>
      <c r="B1614" s="30"/>
      <c r="C1614" s="36"/>
      <c r="D1614" s="39"/>
      <c r="E1614" s="36"/>
      <c r="F1614" s="36"/>
      <c r="G1614" s="36"/>
      <c r="H1614" s="40"/>
      <c r="I1614" s="36"/>
      <c r="J1614" s="36"/>
      <c r="K1614" s="36"/>
    </row>
    <row r="1615">
      <c r="A1615" s="30"/>
      <c r="B1615" s="30"/>
      <c r="C1615" s="36"/>
      <c r="D1615" s="39"/>
      <c r="E1615" s="36"/>
      <c r="F1615" s="36"/>
      <c r="G1615" s="36"/>
      <c r="H1615" s="40"/>
      <c r="I1615" s="36"/>
      <c r="J1615" s="36"/>
      <c r="K1615" s="36"/>
    </row>
    <row r="1616">
      <c r="A1616" s="30"/>
      <c r="B1616" s="30"/>
      <c r="C1616" s="36"/>
      <c r="D1616" s="39"/>
      <c r="E1616" s="36"/>
      <c r="F1616" s="36"/>
      <c r="G1616" s="36"/>
      <c r="H1616" s="40"/>
      <c r="I1616" s="36"/>
      <c r="J1616" s="36"/>
      <c r="K1616" s="36"/>
    </row>
    <row r="1617">
      <c r="A1617" s="30"/>
      <c r="B1617" s="30"/>
      <c r="C1617" s="36"/>
      <c r="D1617" s="39"/>
      <c r="E1617" s="36"/>
      <c r="F1617" s="36"/>
      <c r="G1617" s="36"/>
      <c r="H1617" s="40"/>
      <c r="I1617" s="36"/>
      <c r="J1617" s="36"/>
      <c r="K1617" s="36"/>
    </row>
    <row r="1618">
      <c r="A1618" s="30"/>
      <c r="B1618" s="30"/>
      <c r="C1618" s="36"/>
      <c r="D1618" s="39"/>
      <c r="E1618" s="36"/>
      <c r="F1618" s="36"/>
      <c r="G1618" s="36"/>
      <c r="H1618" s="40"/>
      <c r="I1618" s="36"/>
      <c r="J1618" s="36"/>
      <c r="K1618" s="36"/>
    </row>
    <row r="1619">
      <c r="A1619" s="30"/>
      <c r="B1619" s="30"/>
      <c r="C1619" s="36"/>
      <c r="D1619" s="39"/>
      <c r="E1619" s="36"/>
      <c r="F1619" s="36"/>
      <c r="G1619" s="36"/>
      <c r="H1619" s="40"/>
      <c r="I1619" s="36"/>
      <c r="J1619" s="36"/>
      <c r="K1619" s="36"/>
    </row>
    <row r="1620">
      <c r="A1620" s="30"/>
      <c r="B1620" s="30"/>
      <c r="C1620" s="36"/>
      <c r="D1620" s="39"/>
      <c r="E1620" s="36"/>
      <c r="F1620" s="36"/>
      <c r="G1620" s="36"/>
      <c r="H1620" s="40"/>
      <c r="I1620" s="36"/>
      <c r="J1620" s="36"/>
      <c r="K1620" s="36"/>
    </row>
    <row r="1621">
      <c r="A1621" s="30"/>
      <c r="B1621" s="30"/>
      <c r="C1621" s="36"/>
      <c r="D1621" s="39"/>
      <c r="E1621" s="36"/>
      <c r="F1621" s="36"/>
      <c r="G1621" s="36"/>
      <c r="H1621" s="40"/>
      <c r="I1621" s="36"/>
      <c r="J1621" s="36"/>
      <c r="K1621" s="36"/>
    </row>
    <row r="1622">
      <c r="A1622" s="30"/>
      <c r="B1622" s="30"/>
      <c r="C1622" s="36"/>
      <c r="D1622" s="39"/>
      <c r="E1622" s="36"/>
      <c r="F1622" s="36"/>
      <c r="G1622" s="36"/>
      <c r="H1622" s="40"/>
      <c r="I1622" s="36"/>
      <c r="J1622" s="36"/>
      <c r="K1622" s="36"/>
    </row>
    <row r="1623">
      <c r="A1623" s="30"/>
      <c r="B1623" s="30"/>
      <c r="C1623" s="36"/>
      <c r="D1623" s="39"/>
      <c r="E1623" s="36"/>
      <c r="F1623" s="36"/>
      <c r="G1623" s="36"/>
      <c r="H1623" s="40"/>
      <c r="I1623" s="36"/>
      <c r="J1623" s="36"/>
      <c r="K1623" s="36"/>
    </row>
    <row r="1624">
      <c r="A1624" s="30"/>
      <c r="B1624" s="30"/>
      <c r="C1624" s="36"/>
      <c r="D1624" s="39"/>
      <c r="E1624" s="36"/>
      <c r="F1624" s="36"/>
      <c r="G1624" s="36"/>
      <c r="H1624" s="40"/>
      <c r="I1624" s="36"/>
      <c r="J1624" s="36"/>
      <c r="K1624" s="36"/>
    </row>
    <row r="1625">
      <c r="A1625" s="30"/>
      <c r="B1625" s="30"/>
      <c r="C1625" s="36"/>
      <c r="D1625" s="39"/>
      <c r="E1625" s="36"/>
      <c r="F1625" s="36"/>
      <c r="G1625" s="36"/>
      <c r="H1625" s="40"/>
      <c r="I1625" s="36"/>
      <c r="J1625" s="36"/>
      <c r="K1625" s="36"/>
    </row>
    <row r="1626">
      <c r="A1626" s="30"/>
      <c r="B1626" s="30"/>
      <c r="C1626" s="36"/>
      <c r="D1626" s="39"/>
      <c r="E1626" s="36"/>
      <c r="F1626" s="36"/>
      <c r="G1626" s="36"/>
      <c r="H1626" s="40"/>
      <c r="I1626" s="36"/>
      <c r="J1626" s="36"/>
      <c r="K1626" s="36"/>
    </row>
    <row r="1627">
      <c r="A1627" s="30"/>
      <c r="B1627" s="30"/>
      <c r="C1627" s="36"/>
      <c r="D1627" s="39"/>
      <c r="E1627" s="36"/>
      <c r="F1627" s="36"/>
      <c r="G1627" s="36"/>
      <c r="H1627" s="40"/>
      <c r="I1627" s="36"/>
      <c r="J1627" s="36"/>
      <c r="K1627" s="36"/>
    </row>
    <row r="1628">
      <c r="A1628" s="30"/>
      <c r="B1628" s="30"/>
      <c r="C1628" s="36"/>
      <c r="D1628" s="39"/>
      <c r="E1628" s="36"/>
      <c r="F1628" s="36"/>
      <c r="G1628" s="36"/>
      <c r="H1628" s="40"/>
      <c r="I1628" s="36"/>
      <c r="J1628" s="36"/>
      <c r="K1628" s="36"/>
    </row>
    <row r="1629">
      <c r="A1629" s="30"/>
      <c r="B1629" s="30"/>
      <c r="C1629" s="36"/>
      <c r="D1629" s="39"/>
      <c r="E1629" s="36"/>
      <c r="F1629" s="36"/>
      <c r="G1629" s="36"/>
      <c r="H1629" s="40"/>
      <c r="I1629" s="36"/>
      <c r="J1629" s="36"/>
      <c r="K1629" s="36"/>
    </row>
    <row r="1630">
      <c r="A1630" s="30"/>
      <c r="B1630" s="30"/>
      <c r="C1630" s="36"/>
      <c r="D1630" s="39"/>
      <c r="E1630" s="36"/>
      <c r="F1630" s="36"/>
      <c r="G1630" s="36"/>
      <c r="H1630" s="40"/>
      <c r="I1630" s="36"/>
      <c r="J1630" s="36"/>
      <c r="K1630" s="36"/>
    </row>
    <row r="1631">
      <c r="A1631" s="30"/>
      <c r="B1631" s="30"/>
      <c r="C1631" s="36"/>
      <c r="D1631" s="39"/>
      <c r="E1631" s="36"/>
      <c r="F1631" s="36"/>
      <c r="G1631" s="36"/>
      <c r="H1631" s="40"/>
      <c r="I1631" s="36"/>
      <c r="J1631" s="36"/>
      <c r="K1631" s="36"/>
    </row>
    <row r="1632">
      <c r="A1632" s="30"/>
      <c r="B1632" s="30"/>
      <c r="C1632" s="36"/>
      <c r="D1632" s="39"/>
      <c r="E1632" s="36"/>
      <c r="F1632" s="36"/>
      <c r="G1632" s="36"/>
      <c r="H1632" s="40"/>
      <c r="I1632" s="36"/>
      <c r="J1632" s="36"/>
      <c r="K1632" s="36"/>
    </row>
    <row r="1633">
      <c r="A1633" s="30"/>
      <c r="B1633" s="30"/>
      <c r="C1633" s="36"/>
      <c r="D1633" s="39"/>
      <c r="E1633" s="36"/>
      <c r="F1633" s="36"/>
      <c r="G1633" s="36"/>
      <c r="H1633" s="40"/>
      <c r="I1633" s="36"/>
      <c r="J1633" s="36"/>
      <c r="K1633" s="36"/>
    </row>
    <row r="1634">
      <c r="A1634" s="30"/>
      <c r="B1634" s="30"/>
      <c r="C1634" s="36"/>
      <c r="D1634" s="39"/>
      <c r="E1634" s="36"/>
      <c r="F1634" s="36"/>
      <c r="G1634" s="36"/>
      <c r="H1634" s="40"/>
      <c r="I1634" s="36"/>
      <c r="J1634" s="36"/>
      <c r="K1634" s="36"/>
    </row>
    <row r="1635">
      <c r="A1635" s="30"/>
      <c r="B1635" s="30"/>
      <c r="C1635" s="36"/>
      <c r="D1635" s="39"/>
      <c r="E1635" s="36"/>
      <c r="F1635" s="36"/>
      <c r="G1635" s="36"/>
      <c r="H1635" s="40"/>
      <c r="I1635" s="36"/>
      <c r="J1635" s="36"/>
      <c r="K1635" s="36"/>
    </row>
    <row r="1636">
      <c r="A1636" s="30"/>
      <c r="B1636" s="30"/>
      <c r="C1636" s="36"/>
      <c r="D1636" s="39"/>
      <c r="E1636" s="36"/>
      <c r="F1636" s="36"/>
      <c r="G1636" s="36"/>
      <c r="H1636" s="40"/>
      <c r="I1636" s="36"/>
      <c r="J1636" s="36"/>
      <c r="K1636" s="36"/>
    </row>
    <row r="1637">
      <c r="A1637" s="30"/>
      <c r="B1637" s="30"/>
      <c r="C1637" s="36"/>
      <c r="D1637" s="39"/>
      <c r="E1637" s="36"/>
      <c r="F1637" s="36"/>
      <c r="G1637" s="36"/>
      <c r="H1637" s="40"/>
      <c r="I1637" s="36"/>
      <c r="J1637" s="36"/>
      <c r="K1637" s="36"/>
    </row>
    <row r="1638">
      <c r="A1638" s="30"/>
      <c r="B1638" s="30"/>
      <c r="C1638" s="36"/>
      <c r="D1638" s="39"/>
      <c r="E1638" s="36"/>
      <c r="F1638" s="36"/>
      <c r="G1638" s="36"/>
      <c r="H1638" s="40"/>
      <c r="I1638" s="36"/>
      <c r="J1638" s="36"/>
      <c r="K1638" s="36"/>
    </row>
    <row r="1639">
      <c r="A1639" s="30"/>
      <c r="B1639" s="30"/>
      <c r="C1639" s="36"/>
      <c r="D1639" s="39"/>
      <c r="E1639" s="36"/>
      <c r="F1639" s="36"/>
      <c r="G1639" s="36"/>
      <c r="H1639" s="40"/>
      <c r="I1639" s="36"/>
      <c r="J1639" s="36"/>
      <c r="K1639" s="36"/>
    </row>
    <row r="1640">
      <c r="A1640" s="30"/>
      <c r="B1640" s="30"/>
      <c r="C1640" s="36"/>
      <c r="D1640" s="39"/>
      <c r="E1640" s="36"/>
      <c r="F1640" s="36"/>
      <c r="G1640" s="36"/>
      <c r="H1640" s="40"/>
      <c r="I1640" s="36"/>
      <c r="J1640" s="36"/>
      <c r="K1640" s="36"/>
    </row>
    <row r="1641">
      <c r="A1641" s="30"/>
      <c r="B1641" s="30"/>
      <c r="C1641" s="36"/>
      <c r="D1641" s="39"/>
      <c r="E1641" s="36"/>
      <c r="F1641" s="36"/>
      <c r="G1641" s="36"/>
      <c r="H1641" s="40"/>
      <c r="I1641" s="36"/>
      <c r="J1641" s="36"/>
      <c r="K1641" s="36"/>
    </row>
    <row r="1642">
      <c r="A1642" s="30"/>
      <c r="B1642" s="30"/>
      <c r="C1642" s="36"/>
      <c r="D1642" s="39"/>
      <c r="E1642" s="36"/>
      <c r="F1642" s="36"/>
      <c r="G1642" s="36"/>
      <c r="H1642" s="40"/>
      <c r="I1642" s="36"/>
      <c r="J1642" s="36"/>
      <c r="K1642" s="36"/>
    </row>
    <row r="1643">
      <c r="A1643" s="30"/>
      <c r="B1643" s="30"/>
      <c r="C1643" s="36"/>
      <c r="D1643" s="39"/>
      <c r="E1643" s="36"/>
      <c r="F1643" s="36"/>
      <c r="G1643" s="36"/>
      <c r="H1643" s="40"/>
      <c r="I1643" s="36"/>
      <c r="J1643" s="36"/>
      <c r="K1643" s="36"/>
    </row>
    <row r="1644">
      <c r="A1644" s="30"/>
      <c r="B1644" s="30"/>
      <c r="C1644" s="36"/>
      <c r="D1644" s="39"/>
      <c r="E1644" s="36"/>
      <c r="F1644" s="36"/>
      <c r="G1644" s="36"/>
      <c r="H1644" s="40"/>
      <c r="I1644" s="36"/>
      <c r="J1644" s="36"/>
      <c r="K1644" s="36"/>
    </row>
    <row r="1645">
      <c r="A1645" s="30"/>
      <c r="B1645" s="30"/>
      <c r="C1645" s="36"/>
      <c r="D1645" s="39"/>
      <c r="E1645" s="36"/>
      <c r="F1645" s="36"/>
      <c r="G1645" s="36"/>
      <c r="H1645" s="40"/>
      <c r="I1645" s="36"/>
      <c r="J1645" s="36"/>
      <c r="K1645" s="36"/>
    </row>
    <row r="1646">
      <c r="A1646" s="30"/>
      <c r="B1646" s="30"/>
      <c r="C1646" s="36"/>
      <c r="D1646" s="39"/>
      <c r="E1646" s="36"/>
      <c r="F1646" s="36"/>
      <c r="G1646" s="36"/>
      <c r="H1646" s="40"/>
      <c r="I1646" s="36"/>
      <c r="J1646" s="36"/>
      <c r="K1646" s="36"/>
    </row>
    <row r="1647">
      <c r="A1647" s="30"/>
      <c r="B1647" s="30"/>
      <c r="C1647" s="36"/>
      <c r="D1647" s="39"/>
      <c r="E1647" s="36"/>
      <c r="F1647" s="36"/>
      <c r="G1647" s="36"/>
      <c r="H1647" s="40"/>
      <c r="I1647" s="36"/>
      <c r="J1647" s="36"/>
      <c r="K1647" s="36"/>
    </row>
    <row r="1648">
      <c r="A1648" s="30"/>
      <c r="B1648" s="30"/>
      <c r="C1648" s="36"/>
      <c r="D1648" s="39"/>
      <c r="E1648" s="36"/>
      <c r="F1648" s="36"/>
      <c r="G1648" s="36"/>
      <c r="H1648" s="40"/>
      <c r="I1648" s="36"/>
      <c r="J1648" s="36"/>
      <c r="K1648" s="36"/>
    </row>
    <row r="1649">
      <c r="A1649" s="30"/>
      <c r="B1649" s="30"/>
      <c r="C1649" s="36"/>
      <c r="D1649" s="39"/>
      <c r="E1649" s="36"/>
      <c r="F1649" s="36"/>
      <c r="G1649" s="36"/>
      <c r="H1649" s="40"/>
      <c r="I1649" s="36"/>
      <c r="J1649" s="36"/>
      <c r="K1649" s="36"/>
    </row>
    <row r="1650">
      <c r="A1650" s="30"/>
      <c r="B1650" s="30"/>
      <c r="C1650" s="36"/>
      <c r="D1650" s="39"/>
      <c r="E1650" s="36"/>
      <c r="F1650" s="36"/>
      <c r="G1650" s="36"/>
      <c r="H1650" s="40"/>
      <c r="I1650" s="36"/>
      <c r="J1650" s="36"/>
      <c r="K1650" s="36"/>
    </row>
    <row r="1651">
      <c r="A1651" s="30"/>
      <c r="B1651" s="30"/>
      <c r="C1651" s="36"/>
      <c r="D1651" s="39"/>
      <c r="E1651" s="36"/>
      <c r="F1651" s="36"/>
      <c r="G1651" s="36"/>
      <c r="H1651" s="40"/>
      <c r="I1651" s="36"/>
      <c r="J1651" s="36"/>
      <c r="K1651" s="36"/>
    </row>
    <row r="1652">
      <c r="A1652" s="30"/>
      <c r="B1652" s="30"/>
      <c r="C1652" s="36"/>
      <c r="D1652" s="39"/>
      <c r="E1652" s="36"/>
      <c r="F1652" s="36"/>
      <c r="G1652" s="36"/>
      <c r="H1652" s="40"/>
      <c r="I1652" s="36"/>
      <c r="J1652" s="36"/>
      <c r="K1652" s="36"/>
    </row>
    <row r="1653">
      <c r="A1653" s="30"/>
      <c r="B1653" s="30"/>
      <c r="C1653" s="36"/>
      <c r="D1653" s="39"/>
      <c r="E1653" s="36"/>
      <c r="F1653" s="36"/>
      <c r="G1653" s="36"/>
      <c r="H1653" s="40"/>
      <c r="I1653" s="36"/>
      <c r="J1653" s="36"/>
      <c r="K1653" s="36"/>
    </row>
    <row r="1654">
      <c r="A1654" s="30"/>
      <c r="B1654" s="30"/>
      <c r="C1654" s="36"/>
      <c r="D1654" s="39"/>
      <c r="E1654" s="36"/>
      <c r="F1654" s="36"/>
      <c r="G1654" s="36"/>
      <c r="H1654" s="40"/>
      <c r="I1654" s="36"/>
      <c r="J1654" s="36"/>
      <c r="K1654" s="36"/>
    </row>
    <row r="1655">
      <c r="A1655" s="30"/>
      <c r="B1655" s="30"/>
      <c r="C1655" s="36"/>
      <c r="D1655" s="39"/>
      <c r="E1655" s="36"/>
      <c r="F1655" s="36"/>
      <c r="G1655" s="36"/>
      <c r="H1655" s="40"/>
      <c r="I1655" s="36"/>
      <c r="J1655" s="36"/>
      <c r="K1655" s="36"/>
    </row>
    <row r="1656">
      <c r="A1656" s="30"/>
      <c r="B1656" s="30"/>
      <c r="C1656" s="36"/>
      <c r="D1656" s="39"/>
      <c r="E1656" s="36"/>
      <c r="F1656" s="36"/>
      <c r="G1656" s="36"/>
      <c r="H1656" s="40"/>
      <c r="I1656" s="36"/>
      <c r="J1656" s="36"/>
      <c r="K1656" s="36"/>
    </row>
    <row r="1657">
      <c r="A1657" s="30"/>
      <c r="B1657" s="30"/>
      <c r="C1657" s="36"/>
      <c r="D1657" s="39"/>
      <c r="E1657" s="36"/>
      <c r="F1657" s="36"/>
      <c r="G1657" s="36"/>
      <c r="H1657" s="40"/>
      <c r="I1657" s="36"/>
      <c r="J1657" s="36"/>
      <c r="K1657" s="36"/>
    </row>
    <row r="1658">
      <c r="A1658" s="30"/>
      <c r="B1658" s="30"/>
      <c r="C1658" s="36"/>
      <c r="D1658" s="39"/>
      <c r="E1658" s="36"/>
      <c r="F1658" s="36"/>
      <c r="G1658" s="36"/>
      <c r="H1658" s="40"/>
      <c r="I1658" s="36"/>
      <c r="J1658" s="36"/>
      <c r="K1658" s="36"/>
    </row>
    <row r="1659">
      <c r="A1659" s="30"/>
      <c r="B1659" s="30"/>
      <c r="C1659" s="36"/>
      <c r="D1659" s="39"/>
      <c r="E1659" s="36"/>
      <c r="F1659" s="36"/>
      <c r="G1659" s="36"/>
      <c r="H1659" s="40"/>
      <c r="I1659" s="36"/>
      <c r="J1659" s="36"/>
      <c r="K1659" s="36"/>
    </row>
    <row r="1660">
      <c r="A1660" s="30"/>
      <c r="B1660" s="30"/>
      <c r="C1660" s="36"/>
      <c r="D1660" s="39"/>
      <c r="E1660" s="36"/>
      <c r="F1660" s="36"/>
      <c r="G1660" s="36"/>
      <c r="H1660" s="40"/>
      <c r="I1660" s="36"/>
      <c r="J1660" s="36"/>
      <c r="K1660" s="36"/>
    </row>
    <row r="1661">
      <c r="A1661" s="30"/>
      <c r="B1661" s="30"/>
      <c r="C1661" s="36"/>
      <c r="D1661" s="39"/>
      <c r="E1661" s="36"/>
      <c r="F1661" s="36"/>
      <c r="G1661" s="36"/>
      <c r="H1661" s="40"/>
      <c r="I1661" s="36"/>
      <c r="J1661" s="36"/>
      <c r="K1661" s="36"/>
    </row>
    <row r="1662">
      <c r="A1662" s="30"/>
      <c r="B1662" s="30"/>
      <c r="C1662" s="36"/>
      <c r="D1662" s="39"/>
      <c r="E1662" s="36"/>
      <c r="F1662" s="36"/>
      <c r="G1662" s="36"/>
      <c r="H1662" s="40"/>
      <c r="I1662" s="36"/>
      <c r="J1662" s="36"/>
      <c r="K1662" s="36"/>
    </row>
    <row r="1663">
      <c r="A1663" s="30"/>
      <c r="B1663" s="30"/>
      <c r="C1663" s="36"/>
      <c r="D1663" s="39"/>
      <c r="E1663" s="36"/>
      <c r="F1663" s="36"/>
      <c r="G1663" s="36"/>
      <c r="H1663" s="40"/>
      <c r="I1663" s="36"/>
      <c r="J1663" s="36"/>
      <c r="K1663" s="36"/>
    </row>
    <row r="1664">
      <c r="A1664" s="30"/>
      <c r="B1664" s="30"/>
      <c r="C1664" s="36"/>
      <c r="D1664" s="39"/>
      <c r="E1664" s="36"/>
      <c r="F1664" s="36"/>
      <c r="G1664" s="36"/>
      <c r="H1664" s="40"/>
      <c r="I1664" s="36"/>
      <c r="J1664" s="36"/>
      <c r="K1664" s="36"/>
    </row>
    <row r="1665">
      <c r="A1665" s="30"/>
      <c r="B1665" s="30"/>
      <c r="C1665" s="36"/>
      <c r="D1665" s="39"/>
      <c r="E1665" s="36"/>
      <c r="F1665" s="36"/>
      <c r="G1665" s="36"/>
      <c r="H1665" s="40"/>
      <c r="I1665" s="36"/>
      <c r="J1665" s="36"/>
      <c r="K1665" s="36"/>
    </row>
    <row r="1666">
      <c r="A1666" s="30"/>
      <c r="B1666" s="30"/>
      <c r="C1666" s="36"/>
      <c r="D1666" s="39"/>
      <c r="E1666" s="36"/>
      <c r="F1666" s="36"/>
      <c r="G1666" s="36"/>
      <c r="H1666" s="40"/>
      <c r="I1666" s="36"/>
      <c r="J1666" s="36"/>
      <c r="K1666" s="36"/>
    </row>
    <row r="1667">
      <c r="A1667" s="30"/>
      <c r="B1667" s="30"/>
      <c r="C1667" s="36"/>
      <c r="D1667" s="39"/>
      <c r="E1667" s="36"/>
      <c r="F1667" s="36"/>
      <c r="G1667" s="36"/>
      <c r="H1667" s="40"/>
      <c r="I1667" s="36"/>
      <c r="J1667" s="36"/>
      <c r="K1667" s="36"/>
    </row>
    <row r="1668">
      <c r="A1668" s="30"/>
      <c r="B1668" s="30"/>
      <c r="C1668" s="36"/>
      <c r="D1668" s="39"/>
      <c r="E1668" s="36"/>
      <c r="F1668" s="36"/>
      <c r="G1668" s="36"/>
      <c r="H1668" s="40"/>
      <c r="I1668" s="36"/>
      <c r="J1668" s="36"/>
      <c r="K1668" s="36"/>
    </row>
    <row r="1669">
      <c r="A1669" s="30"/>
      <c r="B1669" s="30"/>
      <c r="C1669" s="36"/>
      <c r="D1669" s="39"/>
      <c r="E1669" s="36"/>
      <c r="F1669" s="36"/>
      <c r="G1669" s="36"/>
      <c r="H1669" s="40"/>
      <c r="I1669" s="36"/>
      <c r="J1669" s="36"/>
      <c r="K1669" s="36"/>
    </row>
    <row r="1670">
      <c r="A1670" s="30"/>
      <c r="B1670" s="30"/>
      <c r="C1670" s="36"/>
      <c r="D1670" s="39"/>
      <c r="E1670" s="36"/>
      <c r="F1670" s="36"/>
      <c r="G1670" s="36"/>
      <c r="H1670" s="40"/>
      <c r="I1670" s="36"/>
      <c r="J1670" s="36"/>
      <c r="K1670" s="36"/>
    </row>
    <row r="1671">
      <c r="A1671" s="30"/>
      <c r="B1671" s="30"/>
      <c r="C1671" s="36"/>
      <c r="D1671" s="39"/>
      <c r="E1671" s="36"/>
      <c r="F1671" s="36"/>
      <c r="G1671" s="36"/>
      <c r="H1671" s="40"/>
      <c r="I1671" s="36"/>
      <c r="J1671" s="36"/>
      <c r="K1671" s="36"/>
    </row>
    <row r="1672">
      <c r="A1672" s="30"/>
      <c r="B1672" s="30"/>
      <c r="C1672" s="36"/>
      <c r="D1672" s="39"/>
      <c r="E1672" s="36"/>
      <c r="F1672" s="36"/>
      <c r="G1672" s="36"/>
      <c r="H1672" s="40"/>
      <c r="I1672" s="36"/>
      <c r="J1672" s="36"/>
      <c r="K1672" s="36"/>
    </row>
    <row r="1673">
      <c r="A1673" s="30"/>
      <c r="B1673" s="30"/>
      <c r="C1673" s="36"/>
      <c r="D1673" s="39"/>
      <c r="E1673" s="36"/>
      <c r="F1673" s="36"/>
      <c r="G1673" s="36"/>
      <c r="H1673" s="40"/>
      <c r="I1673" s="36"/>
      <c r="J1673" s="36"/>
      <c r="K1673" s="36"/>
    </row>
    <row r="1674">
      <c r="A1674" s="30"/>
      <c r="B1674" s="30"/>
      <c r="C1674" s="36"/>
      <c r="D1674" s="39"/>
      <c r="E1674" s="36"/>
      <c r="F1674" s="36"/>
      <c r="G1674" s="36"/>
      <c r="H1674" s="40"/>
      <c r="I1674" s="36"/>
      <c r="J1674" s="36"/>
      <c r="K1674" s="36"/>
    </row>
    <row r="1675">
      <c r="A1675" s="30"/>
      <c r="B1675" s="30"/>
      <c r="C1675" s="36"/>
      <c r="D1675" s="39"/>
      <c r="E1675" s="36"/>
      <c r="F1675" s="36"/>
      <c r="G1675" s="36"/>
      <c r="H1675" s="40"/>
      <c r="I1675" s="36"/>
      <c r="J1675" s="36"/>
      <c r="K1675" s="36"/>
    </row>
    <row r="1676">
      <c r="A1676" s="30"/>
      <c r="B1676" s="30"/>
      <c r="C1676" s="36"/>
      <c r="D1676" s="39"/>
      <c r="E1676" s="36"/>
      <c r="F1676" s="36"/>
      <c r="G1676" s="36"/>
      <c r="H1676" s="40"/>
      <c r="I1676" s="36"/>
      <c r="J1676" s="36"/>
      <c r="K1676" s="36"/>
    </row>
    <row r="1677">
      <c r="A1677" s="30"/>
      <c r="B1677" s="30"/>
      <c r="C1677" s="36"/>
      <c r="D1677" s="39"/>
      <c r="E1677" s="36"/>
      <c r="F1677" s="36"/>
      <c r="G1677" s="36"/>
      <c r="H1677" s="40"/>
      <c r="I1677" s="36"/>
      <c r="J1677" s="36"/>
      <c r="K1677" s="36"/>
    </row>
    <row r="1678">
      <c r="A1678" s="30"/>
      <c r="B1678" s="30"/>
      <c r="C1678" s="36"/>
      <c r="D1678" s="39"/>
      <c r="E1678" s="36"/>
      <c r="F1678" s="36"/>
      <c r="G1678" s="36"/>
      <c r="H1678" s="40"/>
      <c r="I1678" s="36"/>
      <c r="J1678" s="36"/>
      <c r="K1678" s="36"/>
    </row>
    <row r="1679">
      <c r="A1679" s="30"/>
      <c r="B1679" s="30"/>
      <c r="C1679" s="36"/>
      <c r="D1679" s="39"/>
      <c r="E1679" s="36"/>
      <c r="F1679" s="36"/>
      <c r="G1679" s="36"/>
      <c r="H1679" s="40"/>
      <c r="I1679" s="36"/>
      <c r="J1679" s="36"/>
      <c r="K1679" s="36"/>
    </row>
    <row r="1680">
      <c r="A1680" s="30"/>
      <c r="B1680" s="30"/>
      <c r="C1680" s="36"/>
      <c r="D1680" s="39"/>
      <c r="E1680" s="36"/>
      <c r="F1680" s="36"/>
      <c r="G1680" s="36"/>
      <c r="H1680" s="40"/>
      <c r="I1680" s="36"/>
      <c r="J1680" s="36"/>
      <c r="K1680" s="36"/>
    </row>
    <row r="1681">
      <c r="A1681" s="30"/>
      <c r="B1681" s="30"/>
      <c r="C1681" s="36"/>
      <c r="D1681" s="39"/>
      <c r="E1681" s="36"/>
      <c r="F1681" s="36"/>
      <c r="G1681" s="36"/>
      <c r="H1681" s="40"/>
      <c r="I1681" s="36"/>
      <c r="J1681" s="36"/>
      <c r="K1681" s="36"/>
    </row>
    <row r="1682">
      <c r="A1682" s="30"/>
      <c r="B1682" s="30"/>
      <c r="C1682" s="36"/>
      <c r="D1682" s="39"/>
      <c r="E1682" s="36"/>
      <c r="F1682" s="36"/>
      <c r="G1682" s="36"/>
      <c r="H1682" s="40"/>
      <c r="I1682" s="36"/>
      <c r="J1682" s="36"/>
      <c r="K1682" s="36"/>
    </row>
    <row r="1683">
      <c r="A1683" s="30"/>
      <c r="B1683" s="30"/>
      <c r="C1683" s="36"/>
      <c r="D1683" s="39"/>
      <c r="E1683" s="36"/>
      <c r="F1683" s="36"/>
      <c r="G1683" s="36"/>
      <c r="H1683" s="40"/>
      <c r="I1683" s="36"/>
      <c r="J1683" s="36"/>
      <c r="K1683" s="36"/>
    </row>
    <row r="1684">
      <c r="A1684" s="30"/>
      <c r="B1684" s="30"/>
      <c r="C1684" s="36"/>
      <c r="D1684" s="39"/>
      <c r="E1684" s="36"/>
      <c r="F1684" s="36"/>
      <c r="G1684" s="36"/>
      <c r="H1684" s="40"/>
      <c r="I1684" s="36"/>
      <c r="J1684" s="36"/>
      <c r="K1684" s="36"/>
    </row>
    <row r="1685">
      <c r="A1685" s="30"/>
      <c r="B1685" s="30"/>
      <c r="C1685" s="36"/>
      <c r="D1685" s="39"/>
      <c r="E1685" s="36"/>
      <c r="F1685" s="36"/>
      <c r="G1685" s="36"/>
      <c r="H1685" s="40"/>
      <c r="I1685" s="36"/>
      <c r="J1685" s="36"/>
      <c r="K1685" s="36"/>
    </row>
    <row r="1686">
      <c r="A1686" s="30"/>
      <c r="B1686" s="30"/>
      <c r="C1686" s="36"/>
      <c r="D1686" s="39"/>
      <c r="E1686" s="36"/>
      <c r="F1686" s="36"/>
      <c r="G1686" s="36"/>
      <c r="H1686" s="40"/>
      <c r="I1686" s="36"/>
      <c r="J1686" s="36"/>
      <c r="K1686" s="36"/>
    </row>
    <row r="1687">
      <c r="A1687" s="30"/>
      <c r="B1687" s="30"/>
      <c r="C1687" s="36"/>
      <c r="D1687" s="39"/>
      <c r="E1687" s="36"/>
      <c r="F1687" s="36"/>
      <c r="G1687" s="36"/>
      <c r="H1687" s="40"/>
      <c r="I1687" s="36"/>
      <c r="J1687" s="36"/>
      <c r="K1687" s="36"/>
    </row>
    <row r="1688">
      <c r="A1688" s="30"/>
      <c r="B1688" s="30"/>
      <c r="C1688" s="36"/>
      <c r="D1688" s="39"/>
      <c r="E1688" s="36"/>
      <c r="F1688" s="36"/>
      <c r="G1688" s="36"/>
      <c r="H1688" s="40"/>
      <c r="I1688" s="36"/>
      <c r="J1688" s="36"/>
      <c r="K1688" s="36"/>
    </row>
    <row r="1689">
      <c r="A1689" s="30"/>
      <c r="B1689" s="30"/>
      <c r="C1689" s="36"/>
      <c r="D1689" s="39"/>
      <c r="E1689" s="36"/>
      <c r="F1689" s="36"/>
      <c r="G1689" s="36"/>
      <c r="H1689" s="40"/>
      <c r="I1689" s="36"/>
      <c r="J1689" s="36"/>
      <c r="K1689" s="36"/>
    </row>
    <row r="1690">
      <c r="A1690" s="30"/>
      <c r="B1690" s="30"/>
      <c r="C1690" s="36"/>
      <c r="D1690" s="39"/>
      <c r="E1690" s="36"/>
      <c r="F1690" s="36"/>
      <c r="G1690" s="36"/>
      <c r="H1690" s="40"/>
      <c r="I1690" s="36"/>
      <c r="J1690" s="36"/>
      <c r="K1690" s="36"/>
    </row>
    <row r="1691">
      <c r="A1691" s="30"/>
      <c r="B1691" s="30"/>
      <c r="C1691" s="36"/>
      <c r="D1691" s="39"/>
      <c r="E1691" s="36"/>
      <c r="F1691" s="36"/>
      <c r="G1691" s="36"/>
      <c r="H1691" s="40"/>
      <c r="I1691" s="36"/>
      <c r="J1691" s="36"/>
      <c r="K1691" s="36"/>
    </row>
    <row r="1692">
      <c r="A1692" s="30"/>
      <c r="B1692" s="30"/>
      <c r="C1692" s="36"/>
      <c r="D1692" s="39"/>
      <c r="E1692" s="36"/>
      <c r="F1692" s="36"/>
      <c r="G1692" s="36"/>
      <c r="H1692" s="40"/>
      <c r="I1692" s="36"/>
      <c r="J1692" s="36"/>
      <c r="K1692" s="36"/>
    </row>
    <row r="1693">
      <c r="A1693" s="30"/>
      <c r="B1693" s="30"/>
      <c r="C1693" s="36"/>
      <c r="D1693" s="39"/>
      <c r="E1693" s="36"/>
      <c r="F1693" s="36"/>
      <c r="G1693" s="36"/>
      <c r="H1693" s="40"/>
      <c r="I1693" s="36"/>
      <c r="J1693" s="36"/>
      <c r="K1693" s="36"/>
    </row>
    <row r="1694">
      <c r="A1694" s="30"/>
      <c r="B1694" s="30"/>
      <c r="C1694" s="36"/>
      <c r="D1694" s="39"/>
      <c r="E1694" s="36"/>
      <c r="F1694" s="36"/>
      <c r="G1694" s="36"/>
      <c r="H1694" s="40"/>
      <c r="I1694" s="36"/>
      <c r="J1694" s="36"/>
      <c r="K1694" s="36"/>
    </row>
    <row r="1695">
      <c r="A1695" s="30"/>
      <c r="B1695" s="30"/>
      <c r="C1695" s="36"/>
      <c r="D1695" s="39"/>
      <c r="E1695" s="36"/>
      <c r="F1695" s="36"/>
      <c r="G1695" s="36"/>
      <c r="H1695" s="40"/>
      <c r="I1695" s="36"/>
      <c r="J1695" s="36"/>
      <c r="K1695" s="36"/>
    </row>
    <row r="1696">
      <c r="A1696" s="30"/>
      <c r="B1696" s="30"/>
      <c r="C1696" s="36"/>
      <c r="D1696" s="39"/>
      <c r="E1696" s="36"/>
      <c r="F1696" s="36"/>
      <c r="G1696" s="36"/>
      <c r="H1696" s="40"/>
      <c r="I1696" s="36"/>
      <c r="J1696" s="36"/>
      <c r="K1696" s="36"/>
    </row>
    <row r="1697">
      <c r="A1697" s="30"/>
      <c r="B1697" s="30"/>
      <c r="C1697" s="36"/>
      <c r="D1697" s="39"/>
      <c r="E1697" s="36"/>
      <c r="F1697" s="36"/>
      <c r="G1697" s="36"/>
      <c r="H1697" s="40"/>
      <c r="I1697" s="36"/>
      <c r="J1697" s="36"/>
      <c r="K1697" s="36"/>
    </row>
    <row r="1698">
      <c r="A1698" s="30"/>
      <c r="B1698" s="30"/>
      <c r="C1698" s="36"/>
      <c r="D1698" s="39"/>
      <c r="E1698" s="36"/>
      <c r="F1698" s="36"/>
      <c r="G1698" s="36"/>
      <c r="H1698" s="40"/>
      <c r="I1698" s="36"/>
      <c r="J1698" s="36"/>
      <c r="K1698" s="36"/>
    </row>
    <row r="1699">
      <c r="A1699" s="30"/>
      <c r="B1699" s="30"/>
      <c r="C1699" s="36"/>
      <c r="D1699" s="39"/>
      <c r="E1699" s="36"/>
      <c r="F1699" s="36"/>
      <c r="G1699" s="36"/>
      <c r="H1699" s="40"/>
      <c r="I1699" s="36"/>
      <c r="J1699" s="36"/>
      <c r="K1699" s="36"/>
    </row>
    <row r="1700">
      <c r="A1700" s="30"/>
      <c r="B1700" s="30"/>
      <c r="C1700" s="36"/>
      <c r="D1700" s="39"/>
      <c r="E1700" s="36"/>
      <c r="F1700" s="36"/>
      <c r="G1700" s="36"/>
      <c r="H1700" s="40"/>
      <c r="I1700" s="36"/>
      <c r="J1700" s="36"/>
      <c r="K1700" s="36"/>
    </row>
    <row r="1701">
      <c r="A1701" s="30"/>
      <c r="B1701" s="30"/>
      <c r="C1701" s="36"/>
      <c r="D1701" s="39"/>
      <c r="E1701" s="36"/>
      <c r="F1701" s="36"/>
      <c r="G1701" s="36"/>
      <c r="H1701" s="40"/>
      <c r="I1701" s="36"/>
      <c r="J1701" s="36"/>
      <c r="K1701" s="36"/>
    </row>
    <row r="1702">
      <c r="A1702" s="30"/>
      <c r="B1702" s="30"/>
      <c r="C1702" s="36"/>
      <c r="D1702" s="39"/>
      <c r="E1702" s="36"/>
      <c r="F1702" s="36"/>
      <c r="G1702" s="36"/>
      <c r="H1702" s="40"/>
      <c r="I1702" s="36"/>
      <c r="J1702" s="36"/>
      <c r="K1702" s="36"/>
    </row>
    <row r="1703">
      <c r="A1703" s="30"/>
      <c r="B1703" s="30"/>
      <c r="C1703" s="36"/>
      <c r="D1703" s="39"/>
      <c r="E1703" s="36"/>
      <c r="F1703" s="36"/>
      <c r="G1703" s="36"/>
      <c r="H1703" s="40"/>
      <c r="I1703" s="36"/>
      <c r="J1703" s="36"/>
      <c r="K1703" s="36"/>
    </row>
    <row r="1704">
      <c r="A1704" s="30"/>
      <c r="B1704" s="30"/>
      <c r="C1704" s="36"/>
      <c r="D1704" s="39"/>
      <c r="E1704" s="36"/>
      <c r="F1704" s="36"/>
      <c r="G1704" s="36"/>
      <c r="H1704" s="40"/>
      <c r="I1704" s="36"/>
      <c r="J1704" s="36"/>
      <c r="K1704" s="36"/>
    </row>
    <row r="1705">
      <c r="A1705" s="30"/>
      <c r="B1705" s="30"/>
      <c r="C1705" s="36"/>
      <c r="D1705" s="39"/>
      <c r="E1705" s="36"/>
      <c r="F1705" s="36"/>
      <c r="G1705" s="36"/>
      <c r="H1705" s="40"/>
      <c r="I1705" s="36"/>
      <c r="J1705" s="36"/>
      <c r="K1705" s="36"/>
    </row>
    <row r="1706">
      <c r="A1706" s="30"/>
      <c r="B1706" s="30"/>
      <c r="C1706" s="36"/>
      <c r="D1706" s="39"/>
      <c r="E1706" s="36"/>
      <c r="F1706" s="36"/>
      <c r="G1706" s="36"/>
      <c r="H1706" s="40"/>
      <c r="I1706" s="36"/>
      <c r="J1706" s="36"/>
      <c r="K1706" s="36"/>
    </row>
    <row r="1707">
      <c r="A1707" s="30"/>
      <c r="B1707" s="30"/>
      <c r="C1707" s="36"/>
      <c r="D1707" s="39"/>
      <c r="E1707" s="36"/>
      <c r="F1707" s="36"/>
      <c r="G1707" s="36"/>
      <c r="H1707" s="40"/>
      <c r="I1707" s="36"/>
      <c r="J1707" s="36"/>
      <c r="K1707" s="36"/>
    </row>
    <row r="1708">
      <c r="A1708" s="30"/>
      <c r="B1708" s="30"/>
      <c r="C1708" s="36"/>
      <c r="D1708" s="39"/>
      <c r="E1708" s="36"/>
      <c r="F1708" s="36"/>
      <c r="G1708" s="36"/>
      <c r="H1708" s="40"/>
      <c r="I1708" s="36"/>
      <c r="J1708" s="36"/>
      <c r="K1708" s="36"/>
    </row>
    <row r="1709">
      <c r="A1709" s="30"/>
      <c r="B1709" s="30"/>
      <c r="C1709" s="36"/>
      <c r="D1709" s="39"/>
      <c r="E1709" s="36"/>
      <c r="F1709" s="36"/>
      <c r="G1709" s="36"/>
      <c r="H1709" s="40"/>
      <c r="I1709" s="36"/>
      <c r="J1709" s="36"/>
      <c r="K1709" s="36"/>
    </row>
    <row r="1710">
      <c r="A1710" s="30"/>
      <c r="B1710" s="30"/>
      <c r="C1710" s="36"/>
      <c r="D1710" s="39"/>
      <c r="E1710" s="36"/>
      <c r="F1710" s="36"/>
      <c r="G1710" s="36"/>
      <c r="H1710" s="40"/>
      <c r="I1710" s="36"/>
      <c r="J1710" s="36"/>
      <c r="K1710" s="36"/>
    </row>
    <row r="1711">
      <c r="A1711" s="30"/>
      <c r="B1711" s="30"/>
      <c r="C1711" s="36"/>
      <c r="D1711" s="39"/>
      <c r="E1711" s="36"/>
      <c r="F1711" s="36"/>
      <c r="G1711" s="36"/>
      <c r="H1711" s="40"/>
      <c r="I1711" s="36"/>
      <c r="J1711" s="36"/>
      <c r="K1711" s="36"/>
    </row>
    <row r="1712">
      <c r="A1712" s="30"/>
      <c r="B1712" s="30"/>
      <c r="C1712" s="36"/>
      <c r="D1712" s="39"/>
      <c r="E1712" s="36"/>
      <c r="F1712" s="36"/>
      <c r="G1712" s="36"/>
      <c r="H1712" s="40"/>
      <c r="I1712" s="36"/>
      <c r="J1712" s="36"/>
      <c r="K1712" s="36"/>
    </row>
    <row r="1713">
      <c r="A1713" s="30"/>
      <c r="B1713" s="30"/>
      <c r="C1713" s="36"/>
      <c r="D1713" s="39"/>
      <c r="E1713" s="36"/>
      <c r="F1713" s="36"/>
      <c r="G1713" s="36"/>
      <c r="H1713" s="40"/>
      <c r="I1713" s="36"/>
      <c r="J1713" s="36"/>
      <c r="K1713" s="36"/>
    </row>
    <row r="1714">
      <c r="A1714" s="30"/>
      <c r="B1714" s="30"/>
      <c r="C1714" s="36"/>
      <c r="D1714" s="39"/>
      <c r="E1714" s="36"/>
      <c r="F1714" s="36"/>
      <c r="G1714" s="36"/>
      <c r="H1714" s="40"/>
      <c r="I1714" s="36"/>
      <c r="J1714" s="36"/>
      <c r="K1714" s="36"/>
    </row>
    <row r="1715">
      <c r="A1715" s="30"/>
      <c r="B1715" s="30"/>
      <c r="C1715" s="36"/>
      <c r="D1715" s="39"/>
      <c r="E1715" s="36"/>
      <c r="F1715" s="36"/>
      <c r="G1715" s="36"/>
      <c r="H1715" s="40"/>
      <c r="I1715" s="36"/>
      <c r="J1715" s="36"/>
      <c r="K1715" s="36"/>
    </row>
    <row r="1716">
      <c r="A1716" s="30"/>
      <c r="B1716" s="30"/>
      <c r="C1716" s="36"/>
      <c r="D1716" s="39"/>
      <c r="E1716" s="36"/>
      <c r="F1716" s="36"/>
      <c r="G1716" s="36"/>
      <c r="H1716" s="40"/>
      <c r="I1716" s="36"/>
      <c r="J1716" s="36"/>
      <c r="K1716" s="36"/>
    </row>
    <row r="1717">
      <c r="A1717" s="30"/>
      <c r="B1717" s="30"/>
      <c r="C1717" s="36"/>
      <c r="D1717" s="39"/>
      <c r="E1717" s="36"/>
      <c r="F1717" s="36"/>
      <c r="G1717" s="36"/>
      <c r="H1717" s="40"/>
      <c r="I1717" s="36"/>
      <c r="J1717" s="36"/>
      <c r="K1717" s="36"/>
    </row>
    <row r="1718">
      <c r="A1718" s="30"/>
      <c r="B1718" s="30"/>
      <c r="C1718" s="36"/>
      <c r="D1718" s="39"/>
      <c r="E1718" s="36"/>
      <c r="F1718" s="36"/>
      <c r="G1718" s="36"/>
      <c r="H1718" s="40"/>
      <c r="I1718" s="36"/>
      <c r="J1718" s="36"/>
      <c r="K1718" s="36"/>
    </row>
    <row r="1719">
      <c r="A1719" s="30"/>
      <c r="B1719" s="30"/>
      <c r="C1719" s="36"/>
      <c r="D1719" s="39"/>
      <c r="E1719" s="36"/>
      <c r="F1719" s="36"/>
      <c r="G1719" s="36"/>
      <c r="H1719" s="40"/>
      <c r="I1719" s="36"/>
      <c r="J1719" s="36"/>
      <c r="K1719" s="36"/>
    </row>
    <row r="1720">
      <c r="A1720" s="30"/>
      <c r="B1720" s="30"/>
      <c r="C1720" s="36"/>
      <c r="D1720" s="39"/>
      <c r="E1720" s="36"/>
      <c r="F1720" s="36"/>
      <c r="G1720" s="36"/>
      <c r="H1720" s="40"/>
      <c r="I1720" s="36"/>
      <c r="J1720" s="36"/>
      <c r="K1720" s="36"/>
    </row>
    <row r="1721">
      <c r="A1721" s="30"/>
      <c r="B1721" s="30"/>
      <c r="C1721" s="36"/>
      <c r="D1721" s="39"/>
      <c r="E1721" s="36"/>
      <c r="F1721" s="36"/>
      <c r="G1721" s="36"/>
      <c r="H1721" s="40"/>
      <c r="I1721" s="36"/>
      <c r="J1721" s="36"/>
      <c r="K1721" s="36"/>
    </row>
    <row r="1722">
      <c r="A1722" s="30"/>
      <c r="B1722" s="30"/>
      <c r="C1722" s="36"/>
      <c r="D1722" s="39"/>
      <c r="E1722" s="36"/>
      <c r="F1722" s="36"/>
      <c r="G1722" s="36"/>
      <c r="H1722" s="40"/>
      <c r="I1722" s="36"/>
      <c r="J1722" s="36"/>
      <c r="K1722" s="36"/>
    </row>
    <row r="1723">
      <c r="A1723" s="30"/>
      <c r="B1723" s="30"/>
      <c r="C1723" s="36"/>
      <c r="D1723" s="39"/>
      <c r="E1723" s="36"/>
      <c r="F1723" s="36"/>
      <c r="G1723" s="36"/>
      <c r="H1723" s="40"/>
      <c r="I1723" s="36"/>
      <c r="J1723" s="36"/>
      <c r="K1723" s="36"/>
    </row>
    <row r="1724">
      <c r="A1724" s="30"/>
      <c r="B1724" s="30"/>
      <c r="C1724" s="36"/>
      <c r="D1724" s="39"/>
      <c r="E1724" s="36"/>
      <c r="F1724" s="36"/>
      <c r="G1724" s="36"/>
      <c r="H1724" s="40"/>
      <c r="I1724" s="36"/>
      <c r="J1724" s="36"/>
      <c r="K1724" s="36"/>
    </row>
    <row r="1725">
      <c r="A1725" s="30"/>
      <c r="B1725" s="30"/>
      <c r="C1725" s="36"/>
      <c r="D1725" s="39"/>
      <c r="E1725" s="36"/>
      <c r="F1725" s="36"/>
      <c r="G1725" s="36"/>
      <c r="H1725" s="40"/>
      <c r="I1725" s="36"/>
      <c r="J1725" s="36"/>
      <c r="K1725" s="36"/>
    </row>
    <row r="1726">
      <c r="A1726" s="30"/>
      <c r="B1726" s="30"/>
      <c r="C1726" s="36"/>
      <c r="D1726" s="39"/>
      <c r="E1726" s="36"/>
      <c r="F1726" s="36"/>
      <c r="G1726" s="36"/>
      <c r="H1726" s="40"/>
      <c r="I1726" s="36"/>
      <c r="J1726" s="36"/>
      <c r="K1726" s="36"/>
    </row>
    <row r="1727">
      <c r="A1727" s="30"/>
      <c r="B1727" s="30"/>
      <c r="C1727" s="36"/>
      <c r="D1727" s="39"/>
      <c r="E1727" s="36"/>
      <c r="F1727" s="36"/>
      <c r="G1727" s="36"/>
      <c r="H1727" s="40"/>
      <c r="I1727" s="36"/>
      <c r="J1727" s="36"/>
      <c r="K1727" s="36"/>
    </row>
    <row r="1728">
      <c r="A1728" s="30"/>
      <c r="B1728" s="30"/>
      <c r="C1728" s="36"/>
      <c r="D1728" s="39"/>
      <c r="E1728" s="36"/>
      <c r="F1728" s="36"/>
      <c r="G1728" s="36"/>
      <c r="H1728" s="40"/>
      <c r="I1728" s="36"/>
      <c r="J1728" s="36"/>
      <c r="K1728" s="36"/>
    </row>
    <row r="1729">
      <c r="A1729" s="30"/>
      <c r="B1729" s="30"/>
      <c r="C1729" s="36"/>
      <c r="D1729" s="39"/>
      <c r="E1729" s="36"/>
      <c r="F1729" s="36"/>
      <c r="G1729" s="36"/>
      <c r="H1729" s="40"/>
      <c r="I1729" s="36"/>
      <c r="J1729" s="36"/>
      <c r="K1729" s="36"/>
    </row>
    <row r="1730">
      <c r="A1730" s="30"/>
      <c r="B1730" s="30"/>
      <c r="C1730" s="36"/>
      <c r="D1730" s="39"/>
      <c r="E1730" s="36"/>
      <c r="F1730" s="36"/>
      <c r="G1730" s="36"/>
      <c r="H1730" s="40"/>
      <c r="I1730" s="36"/>
      <c r="J1730" s="36"/>
      <c r="K1730" s="36"/>
    </row>
    <row r="1731">
      <c r="A1731" s="30"/>
      <c r="B1731" s="30"/>
      <c r="C1731" s="36"/>
      <c r="D1731" s="39"/>
      <c r="E1731" s="36"/>
      <c r="F1731" s="36"/>
      <c r="G1731" s="36"/>
      <c r="H1731" s="40"/>
      <c r="I1731" s="36"/>
      <c r="J1731" s="36"/>
      <c r="K1731" s="36"/>
    </row>
    <row r="1732">
      <c r="A1732" s="30"/>
      <c r="B1732" s="30"/>
      <c r="C1732" s="36"/>
      <c r="D1732" s="39"/>
      <c r="E1732" s="36"/>
      <c r="F1732" s="36"/>
      <c r="G1732" s="36"/>
      <c r="H1732" s="40"/>
      <c r="I1732" s="36"/>
      <c r="J1732" s="36"/>
      <c r="K1732" s="36"/>
    </row>
    <row r="1733">
      <c r="A1733" s="30"/>
      <c r="B1733" s="30"/>
      <c r="C1733" s="36"/>
      <c r="D1733" s="39"/>
      <c r="E1733" s="36"/>
      <c r="F1733" s="36"/>
      <c r="G1733" s="36"/>
      <c r="H1733" s="40"/>
      <c r="I1733" s="36"/>
      <c r="J1733" s="36"/>
      <c r="K1733" s="36"/>
    </row>
    <row r="1734">
      <c r="A1734" s="30"/>
      <c r="B1734" s="30"/>
      <c r="C1734" s="36"/>
      <c r="D1734" s="39"/>
      <c r="E1734" s="36"/>
      <c r="F1734" s="36"/>
      <c r="G1734" s="36"/>
      <c r="H1734" s="40"/>
      <c r="I1734" s="36"/>
      <c r="J1734" s="36"/>
      <c r="K1734" s="36"/>
    </row>
    <row r="1735">
      <c r="A1735" s="30"/>
      <c r="B1735" s="30"/>
      <c r="C1735" s="36"/>
      <c r="D1735" s="39"/>
      <c r="E1735" s="36"/>
      <c r="F1735" s="36"/>
      <c r="G1735" s="36"/>
      <c r="H1735" s="40"/>
      <c r="I1735" s="36"/>
      <c r="J1735" s="36"/>
      <c r="K1735" s="36"/>
    </row>
    <row r="1736">
      <c r="A1736" s="30"/>
      <c r="B1736" s="30"/>
      <c r="C1736" s="36"/>
      <c r="D1736" s="39"/>
      <c r="E1736" s="36"/>
      <c r="F1736" s="36"/>
      <c r="G1736" s="36"/>
      <c r="H1736" s="40"/>
      <c r="I1736" s="36"/>
      <c r="J1736" s="36"/>
      <c r="K1736" s="36"/>
    </row>
    <row r="1737">
      <c r="A1737" s="30"/>
      <c r="B1737" s="30"/>
      <c r="C1737" s="36"/>
      <c r="D1737" s="39"/>
      <c r="E1737" s="36"/>
      <c r="F1737" s="36"/>
      <c r="G1737" s="36"/>
      <c r="H1737" s="40"/>
      <c r="I1737" s="36"/>
      <c r="J1737" s="36"/>
      <c r="K1737" s="36"/>
    </row>
    <row r="1738">
      <c r="A1738" s="30"/>
      <c r="B1738" s="30"/>
      <c r="C1738" s="36"/>
      <c r="D1738" s="39"/>
      <c r="E1738" s="36"/>
      <c r="F1738" s="36"/>
      <c r="G1738" s="36"/>
      <c r="H1738" s="40"/>
      <c r="I1738" s="36"/>
      <c r="J1738" s="36"/>
      <c r="K1738" s="36"/>
    </row>
    <row r="1739">
      <c r="A1739" s="30"/>
      <c r="B1739" s="30"/>
      <c r="C1739" s="36"/>
      <c r="D1739" s="39"/>
      <c r="E1739" s="36"/>
      <c r="F1739" s="36"/>
      <c r="G1739" s="36"/>
      <c r="H1739" s="40"/>
      <c r="I1739" s="36"/>
      <c r="J1739" s="36"/>
      <c r="K1739" s="36"/>
    </row>
    <row r="1740">
      <c r="A1740" s="30"/>
      <c r="B1740" s="30"/>
      <c r="C1740" s="36"/>
      <c r="D1740" s="39"/>
      <c r="E1740" s="36"/>
      <c r="F1740" s="36"/>
      <c r="G1740" s="36"/>
      <c r="H1740" s="40"/>
      <c r="I1740" s="36"/>
      <c r="J1740" s="36"/>
      <c r="K1740" s="36"/>
    </row>
    <row r="1741">
      <c r="A1741" s="30"/>
      <c r="B1741" s="30"/>
      <c r="C1741" s="36"/>
      <c r="D1741" s="39"/>
      <c r="E1741" s="36"/>
      <c r="F1741" s="36"/>
      <c r="G1741" s="36"/>
      <c r="H1741" s="40"/>
      <c r="I1741" s="36"/>
      <c r="J1741" s="36"/>
      <c r="K1741" s="36"/>
    </row>
    <row r="1742">
      <c r="A1742" s="30"/>
      <c r="B1742" s="30"/>
      <c r="C1742" s="36"/>
      <c r="D1742" s="39"/>
      <c r="E1742" s="36"/>
      <c r="F1742" s="36"/>
      <c r="G1742" s="36"/>
      <c r="H1742" s="40"/>
      <c r="I1742" s="36"/>
      <c r="J1742" s="36"/>
      <c r="K1742" s="36"/>
    </row>
    <row r="1743">
      <c r="A1743" s="30"/>
      <c r="B1743" s="30"/>
      <c r="C1743" s="36"/>
      <c r="D1743" s="39"/>
      <c r="E1743" s="36"/>
      <c r="F1743" s="36"/>
      <c r="G1743" s="36"/>
      <c r="H1743" s="40"/>
      <c r="I1743" s="36"/>
      <c r="J1743" s="36"/>
      <c r="K1743" s="36"/>
    </row>
    <row r="1744">
      <c r="A1744" s="30"/>
      <c r="B1744" s="30"/>
      <c r="C1744" s="36"/>
      <c r="D1744" s="39"/>
      <c r="E1744" s="36"/>
      <c r="F1744" s="36"/>
      <c r="G1744" s="36"/>
      <c r="H1744" s="40"/>
      <c r="I1744" s="36"/>
      <c r="J1744" s="36"/>
      <c r="K1744" s="36"/>
    </row>
    <row r="1745">
      <c r="A1745" s="30"/>
      <c r="B1745" s="30"/>
      <c r="C1745" s="36"/>
      <c r="D1745" s="39"/>
      <c r="E1745" s="36"/>
      <c r="F1745" s="36"/>
      <c r="G1745" s="36"/>
      <c r="H1745" s="40"/>
      <c r="I1745" s="36"/>
      <c r="J1745" s="36"/>
      <c r="K1745" s="36"/>
    </row>
    <row r="1746">
      <c r="A1746" s="30"/>
      <c r="B1746" s="30"/>
      <c r="C1746" s="36"/>
      <c r="D1746" s="39"/>
      <c r="E1746" s="36"/>
      <c r="F1746" s="36"/>
      <c r="G1746" s="36"/>
      <c r="H1746" s="40"/>
      <c r="I1746" s="36"/>
      <c r="J1746" s="36"/>
      <c r="K1746" s="36"/>
    </row>
    <row r="1747">
      <c r="A1747" s="30"/>
      <c r="B1747" s="30"/>
      <c r="C1747" s="36"/>
      <c r="D1747" s="39"/>
      <c r="E1747" s="36"/>
      <c r="F1747" s="36"/>
      <c r="G1747" s="36"/>
      <c r="H1747" s="40"/>
      <c r="I1747" s="36"/>
      <c r="J1747" s="36"/>
      <c r="K1747" s="36"/>
    </row>
    <row r="1748">
      <c r="A1748" s="30"/>
      <c r="B1748" s="30"/>
      <c r="C1748" s="36"/>
      <c r="D1748" s="39"/>
      <c r="E1748" s="36"/>
      <c r="F1748" s="36"/>
      <c r="G1748" s="36"/>
      <c r="H1748" s="40"/>
      <c r="I1748" s="36"/>
      <c r="J1748" s="36"/>
      <c r="K1748" s="36"/>
    </row>
    <row r="1749">
      <c r="A1749" s="30"/>
      <c r="B1749" s="30"/>
      <c r="C1749" s="36"/>
      <c r="D1749" s="39"/>
      <c r="E1749" s="36"/>
      <c r="F1749" s="36"/>
      <c r="G1749" s="36"/>
      <c r="H1749" s="40"/>
      <c r="I1749" s="36"/>
      <c r="J1749" s="36"/>
      <c r="K1749" s="36"/>
    </row>
    <row r="1750">
      <c r="A1750" s="30"/>
      <c r="B1750" s="30"/>
      <c r="C1750" s="36"/>
      <c r="D1750" s="39"/>
      <c r="E1750" s="36"/>
      <c r="F1750" s="36"/>
      <c r="G1750" s="36"/>
      <c r="H1750" s="40"/>
      <c r="I1750" s="36"/>
      <c r="J1750" s="36"/>
      <c r="K1750" s="36"/>
    </row>
    <row r="1751">
      <c r="A1751" s="30"/>
      <c r="B1751" s="30"/>
      <c r="C1751" s="36"/>
      <c r="D1751" s="39"/>
      <c r="E1751" s="36"/>
      <c r="F1751" s="36"/>
      <c r="G1751" s="36"/>
      <c r="H1751" s="40"/>
      <c r="I1751" s="36"/>
      <c r="J1751" s="36"/>
      <c r="K1751" s="36"/>
    </row>
    <row r="1752">
      <c r="A1752" s="30"/>
      <c r="B1752" s="30"/>
      <c r="C1752" s="36"/>
      <c r="D1752" s="39"/>
      <c r="E1752" s="36"/>
      <c r="F1752" s="36"/>
      <c r="G1752" s="36"/>
      <c r="H1752" s="40"/>
      <c r="I1752" s="36"/>
      <c r="J1752" s="36"/>
      <c r="K1752" s="36"/>
    </row>
    <row r="1753">
      <c r="A1753" s="30"/>
      <c r="B1753" s="30"/>
      <c r="C1753" s="36"/>
      <c r="D1753" s="39"/>
      <c r="E1753" s="36"/>
      <c r="F1753" s="36"/>
      <c r="G1753" s="36"/>
      <c r="H1753" s="40"/>
      <c r="I1753" s="36"/>
      <c r="J1753" s="36"/>
      <c r="K1753" s="36"/>
    </row>
    <row r="1754">
      <c r="A1754" s="30"/>
      <c r="B1754" s="30"/>
      <c r="C1754" s="36"/>
      <c r="D1754" s="39"/>
      <c r="E1754" s="36"/>
      <c r="F1754" s="36"/>
      <c r="G1754" s="36"/>
      <c r="H1754" s="40"/>
      <c r="I1754" s="36"/>
      <c r="J1754" s="36"/>
      <c r="K1754" s="36"/>
    </row>
    <row r="1755">
      <c r="A1755" s="30"/>
      <c r="B1755" s="30"/>
      <c r="C1755" s="36"/>
      <c r="D1755" s="39"/>
      <c r="E1755" s="36"/>
      <c r="F1755" s="36"/>
      <c r="G1755" s="36"/>
      <c r="H1755" s="40"/>
      <c r="I1755" s="36"/>
      <c r="J1755" s="36"/>
      <c r="K1755" s="36"/>
    </row>
    <row r="1756">
      <c r="A1756" s="30"/>
      <c r="B1756" s="30"/>
      <c r="C1756" s="36"/>
      <c r="D1756" s="39"/>
      <c r="E1756" s="36"/>
      <c r="F1756" s="36"/>
      <c r="G1756" s="36"/>
      <c r="H1756" s="40"/>
      <c r="I1756" s="36"/>
      <c r="J1756" s="36"/>
      <c r="K1756" s="36"/>
    </row>
    <row r="1757">
      <c r="A1757" s="30"/>
      <c r="B1757" s="30"/>
      <c r="C1757" s="36"/>
      <c r="D1757" s="39"/>
      <c r="E1757" s="36"/>
      <c r="F1757" s="36"/>
      <c r="G1757" s="36"/>
      <c r="H1757" s="40"/>
      <c r="I1757" s="36"/>
      <c r="J1757" s="36"/>
      <c r="K1757" s="36"/>
    </row>
    <row r="1758">
      <c r="A1758" s="30"/>
      <c r="B1758" s="30"/>
      <c r="C1758" s="36"/>
      <c r="D1758" s="39"/>
      <c r="E1758" s="36"/>
      <c r="F1758" s="36"/>
      <c r="G1758" s="36"/>
      <c r="H1758" s="40"/>
      <c r="I1758" s="36"/>
      <c r="J1758" s="36"/>
      <c r="K1758" s="36"/>
    </row>
    <row r="1759">
      <c r="A1759" s="30"/>
      <c r="B1759" s="30"/>
      <c r="C1759" s="36"/>
      <c r="D1759" s="39"/>
      <c r="E1759" s="36"/>
      <c r="F1759" s="36"/>
      <c r="G1759" s="36"/>
      <c r="H1759" s="40"/>
      <c r="I1759" s="36"/>
      <c r="J1759" s="36"/>
      <c r="K1759" s="36"/>
    </row>
    <row r="1760">
      <c r="A1760" s="30"/>
      <c r="B1760" s="30"/>
      <c r="C1760" s="36"/>
      <c r="D1760" s="39"/>
      <c r="E1760" s="36"/>
      <c r="F1760" s="36"/>
      <c r="G1760" s="36"/>
      <c r="H1760" s="40"/>
      <c r="I1760" s="36"/>
      <c r="J1760" s="36"/>
      <c r="K1760" s="36"/>
    </row>
    <row r="1761">
      <c r="A1761" s="30"/>
      <c r="B1761" s="30"/>
      <c r="C1761" s="36"/>
      <c r="D1761" s="39"/>
      <c r="E1761" s="36"/>
      <c r="F1761" s="36"/>
      <c r="G1761" s="36"/>
      <c r="H1761" s="40"/>
      <c r="I1761" s="36"/>
      <c r="J1761" s="36"/>
      <c r="K1761" s="36"/>
    </row>
    <row r="1762">
      <c r="A1762" s="30"/>
      <c r="B1762" s="30"/>
      <c r="C1762" s="36"/>
      <c r="D1762" s="39"/>
      <c r="E1762" s="36"/>
      <c r="F1762" s="36"/>
      <c r="G1762" s="36"/>
      <c r="H1762" s="40"/>
      <c r="I1762" s="36"/>
      <c r="J1762" s="36"/>
      <c r="K1762" s="36"/>
    </row>
    <row r="1763">
      <c r="A1763" s="30"/>
      <c r="B1763" s="30"/>
      <c r="C1763" s="36"/>
      <c r="D1763" s="39"/>
      <c r="E1763" s="36"/>
      <c r="F1763" s="36"/>
      <c r="G1763" s="36"/>
      <c r="H1763" s="40"/>
      <c r="I1763" s="36"/>
      <c r="J1763" s="36"/>
      <c r="K1763" s="36"/>
    </row>
    <row r="1764">
      <c r="A1764" s="30"/>
      <c r="B1764" s="30"/>
      <c r="C1764" s="36"/>
      <c r="D1764" s="39"/>
      <c r="E1764" s="36"/>
      <c r="F1764" s="36"/>
      <c r="G1764" s="36"/>
      <c r="H1764" s="40"/>
      <c r="I1764" s="36"/>
      <c r="J1764" s="36"/>
      <c r="K1764" s="36"/>
    </row>
    <row r="1765">
      <c r="A1765" s="30"/>
      <c r="B1765" s="30"/>
      <c r="C1765" s="36"/>
      <c r="D1765" s="39"/>
      <c r="E1765" s="36"/>
      <c r="F1765" s="36"/>
      <c r="G1765" s="36"/>
      <c r="H1765" s="40"/>
      <c r="I1765" s="36"/>
      <c r="J1765" s="36"/>
      <c r="K1765" s="36"/>
    </row>
    <row r="1766">
      <c r="A1766" s="30"/>
      <c r="B1766" s="30"/>
      <c r="C1766" s="36"/>
      <c r="D1766" s="39"/>
      <c r="E1766" s="36"/>
      <c r="F1766" s="36"/>
      <c r="G1766" s="36"/>
      <c r="H1766" s="40"/>
      <c r="I1766" s="36"/>
      <c r="J1766" s="36"/>
      <c r="K1766" s="36"/>
    </row>
    <row r="1767">
      <c r="A1767" s="30"/>
      <c r="B1767" s="30"/>
      <c r="C1767" s="36"/>
      <c r="D1767" s="39"/>
      <c r="E1767" s="36"/>
      <c r="F1767" s="36"/>
      <c r="G1767" s="36"/>
      <c r="H1767" s="40"/>
      <c r="I1767" s="36"/>
      <c r="J1767" s="36"/>
      <c r="K1767" s="36"/>
    </row>
    <row r="1768">
      <c r="A1768" s="30"/>
      <c r="B1768" s="30"/>
      <c r="C1768" s="36"/>
      <c r="D1768" s="39"/>
      <c r="E1768" s="36"/>
      <c r="F1768" s="36"/>
      <c r="G1768" s="36"/>
      <c r="H1768" s="40"/>
      <c r="I1768" s="36"/>
      <c r="J1768" s="36"/>
      <c r="K1768" s="36"/>
    </row>
    <row r="1769">
      <c r="A1769" s="30"/>
      <c r="B1769" s="30"/>
      <c r="C1769" s="36"/>
      <c r="D1769" s="39"/>
      <c r="E1769" s="36"/>
      <c r="F1769" s="36"/>
      <c r="G1769" s="36"/>
      <c r="H1769" s="40"/>
      <c r="I1769" s="36"/>
      <c r="J1769" s="36"/>
      <c r="K1769" s="36"/>
    </row>
    <row r="1770">
      <c r="A1770" s="30"/>
      <c r="B1770" s="30"/>
      <c r="C1770" s="36"/>
      <c r="D1770" s="39"/>
      <c r="E1770" s="36"/>
      <c r="F1770" s="36"/>
      <c r="G1770" s="36"/>
      <c r="H1770" s="40"/>
      <c r="I1770" s="36"/>
      <c r="J1770" s="36"/>
      <c r="K1770" s="36"/>
    </row>
    <row r="1771">
      <c r="A1771" s="30"/>
      <c r="B1771" s="30"/>
      <c r="C1771" s="36"/>
      <c r="D1771" s="39"/>
      <c r="E1771" s="36"/>
      <c r="F1771" s="36"/>
      <c r="G1771" s="36"/>
      <c r="H1771" s="40"/>
      <c r="I1771" s="36"/>
      <c r="J1771" s="36"/>
      <c r="K1771" s="36"/>
    </row>
    <row r="1772">
      <c r="A1772" s="30"/>
      <c r="B1772" s="30"/>
      <c r="C1772" s="36"/>
      <c r="D1772" s="39"/>
      <c r="E1772" s="36"/>
      <c r="F1772" s="36"/>
      <c r="G1772" s="36"/>
      <c r="H1772" s="40"/>
      <c r="I1772" s="36"/>
      <c r="J1772" s="36"/>
      <c r="K1772" s="36"/>
    </row>
    <row r="1773">
      <c r="A1773" s="30"/>
      <c r="B1773" s="30"/>
      <c r="C1773" s="36"/>
      <c r="D1773" s="39"/>
      <c r="E1773" s="36"/>
      <c r="F1773" s="36"/>
      <c r="G1773" s="36"/>
      <c r="H1773" s="40"/>
      <c r="I1773" s="36"/>
      <c r="J1773" s="36"/>
      <c r="K1773" s="36"/>
    </row>
    <row r="1774">
      <c r="A1774" s="30"/>
      <c r="B1774" s="30"/>
      <c r="C1774" s="36"/>
      <c r="D1774" s="39"/>
      <c r="E1774" s="36"/>
      <c r="F1774" s="36"/>
      <c r="G1774" s="36"/>
      <c r="H1774" s="40"/>
      <c r="I1774" s="36"/>
      <c r="J1774" s="36"/>
      <c r="K1774" s="36"/>
    </row>
    <row r="1775">
      <c r="A1775" s="30"/>
      <c r="B1775" s="30"/>
      <c r="C1775" s="36"/>
      <c r="D1775" s="39"/>
      <c r="E1775" s="36"/>
      <c r="F1775" s="36"/>
      <c r="G1775" s="36"/>
      <c r="H1775" s="40"/>
      <c r="I1775" s="36"/>
      <c r="J1775" s="36"/>
      <c r="K1775" s="36"/>
    </row>
    <row r="1776">
      <c r="A1776" s="30"/>
      <c r="B1776" s="30"/>
      <c r="C1776" s="36"/>
      <c r="D1776" s="39"/>
      <c r="E1776" s="36"/>
      <c r="F1776" s="36"/>
      <c r="G1776" s="36"/>
      <c r="H1776" s="40"/>
      <c r="I1776" s="36"/>
      <c r="J1776" s="36"/>
      <c r="K1776" s="36"/>
    </row>
    <row r="1777">
      <c r="A1777" s="30"/>
      <c r="B1777" s="30"/>
      <c r="C1777" s="36"/>
      <c r="D1777" s="39"/>
      <c r="E1777" s="36"/>
      <c r="F1777" s="36"/>
      <c r="G1777" s="36"/>
      <c r="H1777" s="40"/>
      <c r="I1777" s="36"/>
      <c r="J1777" s="36"/>
      <c r="K1777" s="36"/>
    </row>
    <row r="1778">
      <c r="A1778" s="30"/>
      <c r="B1778" s="30"/>
      <c r="C1778" s="36"/>
      <c r="D1778" s="39"/>
      <c r="E1778" s="36"/>
      <c r="F1778" s="36"/>
      <c r="G1778" s="36"/>
      <c r="H1778" s="40"/>
      <c r="I1778" s="36"/>
      <c r="J1778" s="36"/>
      <c r="K1778" s="36"/>
    </row>
    <row r="1779">
      <c r="A1779" s="30"/>
      <c r="B1779" s="30"/>
      <c r="C1779" s="36"/>
      <c r="D1779" s="39"/>
      <c r="E1779" s="36"/>
      <c r="F1779" s="36"/>
      <c r="G1779" s="36"/>
      <c r="H1779" s="40"/>
      <c r="I1779" s="36"/>
      <c r="J1779" s="36"/>
      <c r="K1779" s="36"/>
    </row>
    <row r="1780">
      <c r="A1780" s="30"/>
      <c r="B1780" s="30"/>
      <c r="C1780" s="36"/>
      <c r="D1780" s="39"/>
      <c r="E1780" s="36"/>
      <c r="F1780" s="36"/>
      <c r="G1780" s="36"/>
      <c r="H1780" s="40"/>
      <c r="I1780" s="36"/>
      <c r="J1780" s="36"/>
      <c r="K1780" s="36"/>
    </row>
    <row r="1781">
      <c r="A1781" s="30"/>
      <c r="B1781" s="30"/>
      <c r="C1781" s="36"/>
      <c r="D1781" s="39"/>
      <c r="E1781" s="36"/>
      <c r="F1781" s="36"/>
      <c r="G1781" s="36"/>
      <c r="H1781" s="40"/>
      <c r="I1781" s="36"/>
      <c r="J1781" s="36"/>
      <c r="K1781" s="36"/>
    </row>
    <row r="1782">
      <c r="A1782" s="30"/>
      <c r="B1782" s="30"/>
      <c r="C1782" s="36"/>
      <c r="D1782" s="39"/>
      <c r="E1782" s="36"/>
      <c r="F1782" s="36"/>
      <c r="G1782" s="36"/>
      <c r="H1782" s="40"/>
      <c r="I1782" s="36"/>
      <c r="J1782" s="36"/>
      <c r="K1782" s="36"/>
    </row>
    <row r="1783">
      <c r="A1783" s="30"/>
      <c r="B1783" s="30"/>
      <c r="C1783" s="36"/>
      <c r="D1783" s="39"/>
      <c r="E1783" s="36"/>
      <c r="F1783" s="36"/>
      <c r="G1783" s="36"/>
      <c r="H1783" s="40"/>
      <c r="I1783" s="36"/>
      <c r="J1783" s="36"/>
      <c r="K1783" s="36"/>
    </row>
    <row r="1784">
      <c r="A1784" s="30"/>
      <c r="B1784" s="30"/>
      <c r="C1784" s="36"/>
      <c r="D1784" s="39"/>
      <c r="E1784" s="36"/>
      <c r="F1784" s="36"/>
      <c r="G1784" s="36"/>
      <c r="H1784" s="40"/>
      <c r="I1784" s="36"/>
      <c r="J1784" s="36"/>
      <c r="K1784" s="36"/>
    </row>
    <row r="1785">
      <c r="A1785" s="30"/>
      <c r="B1785" s="30"/>
      <c r="C1785" s="36"/>
      <c r="D1785" s="39"/>
      <c r="E1785" s="36"/>
      <c r="F1785" s="36"/>
      <c r="G1785" s="36"/>
      <c r="H1785" s="40"/>
      <c r="I1785" s="36"/>
      <c r="J1785" s="36"/>
      <c r="K1785" s="36"/>
    </row>
    <row r="1786">
      <c r="A1786" s="30"/>
      <c r="B1786" s="30"/>
      <c r="C1786" s="36"/>
      <c r="D1786" s="39"/>
      <c r="E1786" s="36"/>
      <c r="F1786" s="36"/>
      <c r="G1786" s="36"/>
      <c r="H1786" s="40"/>
      <c r="I1786" s="36"/>
      <c r="J1786" s="36"/>
      <c r="K1786" s="36"/>
    </row>
    <row r="1787">
      <c r="A1787" s="30"/>
      <c r="B1787" s="30"/>
      <c r="C1787" s="36"/>
      <c r="D1787" s="39"/>
      <c r="E1787" s="36"/>
      <c r="F1787" s="36"/>
      <c r="G1787" s="36"/>
      <c r="H1787" s="40"/>
      <c r="I1787" s="36"/>
      <c r="J1787" s="36"/>
      <c r="K1787" s="36"/>
    </row>
    <row r="1788">
      <c r="A1788" s="30"/>
      <c r="B1788" s="30"/>
      <c r="C1788" s="36"/>
      <c r="D1788" s="39"/>
      <c r="E1788" s="36"/>
      <c r="F1788" s="36"/>
      <c r="G1788" s="36"/>
      <c r="H1788" s="40"/>
      <c r="I1788" s="36"/>
      <c r="J1788" s="36"/>
      <c r="K1788" s="36"/>
    </row>
    <row r="1789">
      <c r="A1789" s="30"/>
      <c r="B1789" s="30"/>
      <c r="C1789" s="36"/>
      <c r="D1789" s="39"/>
      <c r="E1789" s="36"/>
      <c r="F1789" s="36"/>
      <c r="G1789" s="36"/>
      <c r="H1789" s="40"/>
      <c r="I1789" s="36"/>
      <c r="J1789" s="36"/>
      <c r="K1789" s="36"/>
    </row>
    <row r="1790">
      <c r="A1790" s="30"/>
      <c r="B1790" s="30"/>
      <c r="C1790" s="36"/>
      <c r="D1790" s="39"/>
      <c r="E1790" s="36"/>
      <c r="F1790" s="36"/>
      <c r="G1790" s="36"/>
      <c r="H1790" s="40"/>
      <c r="I1790" s="36"/>
      <c r="J1790" s="36"/>
      <c r="K1790" s="36"/>
    </row>
    <row r="1791">
      <c r="A1791" s="30"/>
      <c r="B1791" s="30"/>
      <c r="C1791" s="36"/>
      <c r="D1791" s="39"/>
      <c r="E1791" s="36"/>
      <c r="F1791" s="36"/>
      <c r="G1791" s="36"/>
      <c r="H1791" s="40"/>
      <c r="I1791" s="36"/>
      <c r="J1791" s="36"/>
      <c r="K1791" s="36"/>
    </row>
    <row r="1792">
      <c r="A1792" s="30"/>
      <c r="B1792" s="30"/>
      <c r="C1792" s="36"/>
      <c r="D1792" s="39"/>
      <c r="E1792" s="36"/>
      <c r="F1792" s="36"/>
      <c r="G1792" s="36"/>
      <c r="H1792" s="40"/>
      <c r="I1792" s="36"/>
      <c r="J1792" s="36"/>
      <c r="K1792" s="36"/>
    </row>
    <row r="1793">
      <c r="A1793" s="30"/>
      <c r="B1793" s="30"/>
      <c r="C1793" s="36"/>
      <c r="D1793" s="39"/>
      <c r="E1793" s="36"/>
      <c r="F1793" s="36"/>
      <c r="G1793" s="36"/>
      <c r="H1793" s="40"/>
      <c r="I1793" s="36"/>
      <c r="J1793" s="36"/>
      <c r="K1793" s="36"/>
    </row>
    <row r="1794">
      <c r="A1794" s="30"/>
      <c r="B1794" s="30"/>
      <c r="C1794" s="36"/>
      <c r="D1794" s="39"/>
      <c r="E1794" s="36"/>
      <c r="F1794" s="36"/>
      <c r="G1794" s="36"/>
      <c r="H1794" s="40"/>
      <c r="I1794" s="36"/>
      <c r="J1794" s="36"/>
      <c r="K1794" s="36"/>
    </row>
    <row r="1795">
      <c r="A1795" s="30"/>
      <c r="B1795" s="30"/>
      <c r="C1795" s="36"/>
      <c r="D1795" s="39"/>
      <c r="E1795" s="36"/>
      <c r="F1795" s="36"/>
      <c r="G1795" s="36"/>
      <c r="H1795" s="40"/>
      <c r="I1795" s="36"/>
      <c r="J1795" s="36"/>
      <c r="K1795" s="36"/>
    </row>
    <row r="1796">
      <c r="A1796" s="30"/>
      <c r="B1796" s="30"/>
      <c r="C1796" s="36"/>
      <c r="D1796" s="39"/>
      <c r="E1796" s="36"/>
      <c r="F1796" s="36"/>
      <c r="G1796" s="36"/>
      <c r="H1796" s="40"/>
      <c r="I1796" s="36"/>
      <c r="J1796" s="36"/>
      <c r="K1796" s="36"/>
    </row>
    <row r="1797">
      <c r="A1797" s="30"/>
      <c r="B1797" s="30"/>
      <c r="C1797" s="36"/>
      <c r="D1797" s="39"/>
      <c r="E1797" s="36"/>
      <c r="F1797" s="36"/>
      <c r="G1797" s="36"/>
      <c r="H1797" s="40"/>
      <c r="I1797" s="36"/>
      <c r="J1797" s="36"/>
      <c r="K1797" s="36"/>
    </row>
    <row r="1798">
      <c r="A1798" s="30"/>
      <c r="B1798" s="30"/>
      <c r="C1798" s="36"/>
      <c r="D1798" s="39"/>
      <c r="E1798" s="36"/>
      <c r="F1798" s="36"/>
      <c r="G1798" s="36"/>
      <c r="H1798" s="40"/>
      <c r="I1798" s="36"/>
      <c r="J1798" s="36"/>
      <c r="K1798" s="36"/>
    </row>
    <row r="1799">
      <c r="A1799" s="30"/>
      <c r="B1799" s="30"/>
      <c r="C1799" s="36"/>
      <c r="D1799" s="39"/>
      <c r="E1799" s="36"/>
      <c r="F1799" s="36"/>
      <c r="G1799" s="36"/>
      <c r="H1799" s="40"/>
      <c r="I1799" s="36"/>
      <c r="J1799" s="36"/>
      <c r="K1799" s="36"/>
    </row>
    <row r="1800">
      <c r="A1800" s="30"/>
      <c r="B1800" s="30"/>
      <c r="C1800" s="36"/>
      <c r="D1800" s="39"/>
      <c r="E1800" s="36"/>
      <c r="F1800" s="36"/>
      <c r="G1800" s="36"/>
      <c r="H1800" s="40"/>
      <c r="I1800" s="36"/>
      <c r="J1800" s="36"/>
      <c r="K1800" s="36"/>
    </row>
    <row r="1801">
      <c r="A1801" s="30"/>
      <c r="B1801" s="30"/>
      <c r="C1801" s="36"/>
      <c r="D1801" s="39"/>
      <c r="E1801" s="36"/>
      <c r="F1801" s="36"/>
      <c r="G1801" s="36"/>
      <c r="H1801" s="40"/>
      <c r="I1801" s="36"/>
      <c r="J1801" s="36"/>
      <c r="K1801" s="36"/>
    </row>
    <row r="1802">
      <c r="A1802" s="30"/>
      <c r="B1802" s="30"/>
      <c r="C1802" s="36"/>
      <c r="D1802" s="39"/>
      <c r="E1802" s="36"/>
      <c r="F1802" s="36"/>
      <c r="G1802" s="36"/>
      <c r="H1802" s="40"/>
      <c r="I1802" s="36"/>
      <c r="J1802" s="36"/>
      <c r="K1802" s="36"/>
    </row>
    <row r="1803">
      <c r="A1803" s="30"/>
      <c r="B1803" s="30"/>
      <c r="C1803" s="36"/>
      <c r="D1803" s="39"/>
      <c r="E1803" s="36"/>
      <c r="F1803" s="36"/>
      <c r="G1803" s="36"/>
      <c r="H1803" s="40"/>
      <c r="I1803" s="36"/>
      <c r="J1803" s="36"/>
      <c r="K1803" s="36"/>
    </row>
    <row r="1804">
      <c r="A1804" s="30"/>
      <c r="B1804" s="30"/>
      <c r="C1804" s="36"/>
      <c r="D1804" s="39"/>
      <c r="E1804" s="36"/>
      <c r="F1804" s="36"/>
      <c r="G1804" s="36"/>
      <c r="H1804" s="40"/>
      <c r="I1804" s="36"/>
      <c r="J1804" s="36"/>
      <c r="K1804" s="36"/>
    </row>
    <row r="1805">
      <c r="A1805" s="30"/>
      <c r="B1805" s="30"/>
      <c r="C1805" s="36"/>
      <c r="D1805" s="39"/>
      <c r="E1805" s="36"/>
      <c r="F1805" s="36"/>
      <c r="G1805" s="36"/>
      <c r="H1805" s="40"/>
      <c r="I1805" s="36"/>
      <c r="J1805" s="36"/>
      <c r="K1805" s="36"/>
    </row>
    <row r="1806">
      <c r="A1806" s="30"/>
      <c r="B1806" s="30"/>
      <c r="C1806" s="36"/>
      <c r="D1806" s="39"/>
      <c r="E1806" s="36"/>
      <c r="F1806" s="36"/>
      <c r="G1806" s="36"/>
      <c r="H1806" s="40"/>
      <c r="I1806" s="36"/>
      <c r="J1806" s="36"/>
      <c r="K1806" s="36"/>
    </row>
    <row r="1807">
      <c r="A1807" s="30"/>
      <c r="B1807" s="30"/>
      <c r="C1807" s="36"/>
      <c r="D1807" s="39"/>
      <c r="E1807" s="36"/>
      <c r="F1807" s="36"/>
      <c r="G1807" s="36"/>
      <c r="H1807" s="40"/>
      <c r="I1807" s="36"/>
      <c r="J1807" s="36"/>
      <c r="K1807" s="36"/>
    </row>
    <row r="1808">
      <c r="A1808" s="30"/>
      <c r="B1808" s="30"/>
      <c r="C1808" s="36"/>
      <c r="D1808" s="39"/>
      <c r="E1808" s="36"/>
      <c r="F1808" s="36"/>
      <c r="G1808" s="36"/>
      <c r="H1808" s="40"/>
      <c r="I1808" s="36"/>
      <c r="J1808" s="36"/>
      <c r="K1808" s="36"/>
    </row>
    <row r="1809">
      <c r="A1809" s="30"/>
      <c r="B1809" s="30"/>
      <c r="C1809" s="36"/>
      <c r="D1809" s="39"/>
      <c r="E1809" s="36"/>
      <c r="F1809" s="36"/>
      <c r="G1809" s="36"/>
      <c r="H1809" s="40"/>
      <c r="I1809" s="36"/>
      <c r="J1809" s="36"/>
      <c r="K1809" s="36"/>
    </row>
    <row r="1810">
      <c r="A1810" s="30"/>
      <c r="B1810" s="30"/>
      <c r="C1810" s="36"/>
      <c r="D1810" s="39"/>
      <c r="E1810" s="36"/>
      <c r="F1810" s="36"/>
      <c r="G1810" s="36"/>
      <c r="H1810" s="40"/>
      <c r="I1810" s="36"/>
      <c r="J1810" s="36"/>
      <c r="K1810" s="36"/>
    </row>
    <row r="1811">
      <c r="A1811" s="30"/>
      <c r="B1811" s="30"/>
      <c r="C1811" s="36"/>
      <c r="D1811" s="39"/>
      <c r="E1811" s="36"/>
      <c r="F1811" s="36"/>
      <c r="G1811" s="36"/>
      <c r="H1811" s="40"/>
      <c r="I1811" s="36"/>
      <c r="J1811" s="36"/>
      <c r="K1811" s="36"/>
    </row>
    <row r="1812">
      <c r="A1812" s="30"/>
      <c r="B1812" s="30"/>
      <c r="C1812" s="36"/>
      <c r="D1812" s="39"/>
      <c r="E1812" s="36"/>
      <c r="F1812" s="36"/>
      <c r="G1812" s="36"/>
      <c r="H1812" s="40"/>
      <c r="I1812" s="36"/>
      <c r="J1812" s="36"/>
      <c r="K1812" s="36"/>
    </row>
    <row r="1813">
      <c r="A1813" s="30"/>
      <c r="B1813" s="30"/>
      <c r="C1813" s="36"/>
      <c r="D1813" s="39"/>
      <c r="E1813" s="36"/>
      <c r="F1813" s="36"/>
      <c r="G1813" s="36"/>
      <c r="H1813" s="40"/>
      <c r="I1813" s="36"/>
      <c r="J1813" s="36"/>
      <c r="K1813" s="36"/>
    </row>
    <row r="1814">
      <c r="A1814" s="30"/>
      <c r="B1814" s="30"/>
      <c r="C1814" s="36"/>
      <c r="D1814" s="39"/>
      <c r="E1814" s="36"/>
      <c r="F1814" s="36"/>
      <c r="G1814" s="36"/>
      <c r="H1814" s="40"/>
      <c r="I1814" s="36"/>
      <c r="J1814" s="36"/>
      <c r="K1814" s="36"/>
    </row>
    <row r="1815">
      <c r="A1815" s="30"/>
      <c r="B1815" s="30"/>
      <c r="C1815" s="36"/>
      <c r="D1815" s="39"/>
      <c r="E1815" s="36"/>
      <c r="F1815" s="36"/>
      <c r="G1815" s="36"/>
      <c r="H1815" s="40"/>
      <c r="I1815" s="36"/>
      <c r="J1815" s="36"/>
      <c r="K1815" s="36"/>
    </row>
    <row r="1816">
      <c r="A1816" s="30"/>
      <c r="B1816" s="30"/>
      <c r="C1816" s="36"/>
      <c r="D1816" s="39"/>
      <c r="E1816" s="36"/>
      <c r="F1816" s="36"/>
      <c r="G1816" s="36"/>
      <c r="H1816" s="40"/>
      <c r="I1816" s="36"/>
      <c r="J1816" s="36"/>
      <c r="K1816" s="36"/>
    </row>
    <row r="1817">
      <c r="A1817" s="30"/>
      <c r="B1817" s="30"/>
      <c r="C1817" s="36"/>
      <c r="D1817" s="39"/>
      <c r="E1817" s="36"/>
      <c r="F1817" s="36"/>
      <c r="G1817" s="36"/>
      <c r="H1817" s="40"/>
      <c r="I1817" s="36"/>
      <c r="J1817" s="36"/>
      <c r="K1817" s="36"/>
    </row>
    <row r="1818">
      <c r="A1818" s="30"/>
      <c r="B1818" s="30"/>
      <c r="C1818" s="36"/>
      <c r="D1818" s="39"/>
      <c r="E1818" s="36"/>
      <c r="F1818" s="36"/>
      <c r="G1818" s="36"/>
      <c r="H1818" s="40"/>
      <c r="I1818" s="36"/>
      <c r="J1818" s="36"/>
      <c r="K1818" s="36"/>
    </row>
    <row r="1819">
      <c r="A1819" s="30"/>
      <c r="B1819" s="30"/>
      <c r="C1819" s="36"/>
      <c r="D1819" s="39"/>
      <c r="E1819" s="36"/>
      <c r="F1819" s="36"/>
      <c r="G1819" s="36"/>
      <c r="H1819" s="40"/>
      <c r="I1819" s="36"/>
      <c r="J1819" s="36"/>
      <c r="K1819" s="36"/>
    </row>
    <row r="1820">
      <c r="A1820" s="30"/>
      <c r="B1820" s="30"/>
      <c r="C1820" s="36"/>
      <c r="D1820" s="39"/>
      <c r="E1820" s="36"/>
      <c r="F1820" s="36"/>
      <c r="G1820" s="36"/>
      <c r="H1820" s="40"/>
      <c r="I1820" s="36"/>
      <c r="J1820" s="36"/>
      <c r="K1820" s="36"/>
    </row>
    <row r="1821">
      <c r="A1821" s="30"/>
      <c r="B1821" s="30"/>
      <c r="C1821" s="36"/>
      <c r="D1821" s="39"/>
      <c r="E1821" s="36"/>
      <c r="F1821" s="36"/>
      <c r="G1821" s="36"/>
      <c r="H1821" s="40"/>
      <c r="I1821" s="36"/>
      <c r="J1821" s="36"/>
      <c r="K1821" s="36"/>
    </row>
    <row r="1822">
      <c r="A1822" s="30"/>
      <c r="B1822" s="30"/>
      <c r="C1822" s="36"/>
      <c r="D1822" s="39"/>
      <c r="E1822" s="36"/>
      <c r="F1822" s="36"/>
      <c r="G1822" s="36"/>
      <c r="H1822" s="40"/>
      <c r="I1822" s="36"/>
      <c r="J1822" s="36"/>
      <c r="K1822" s="36"/>
    </row>
    <row r="1823">
      <c r="A1823" s="30"/>
      <c r="B1823" s="30"/>
      <c r="C1823" s="36"/>
      <c r="D1823" s="39"/>
      <c r="E1823" s="36"/>
      <c r="F1823" s="36"/>
      <c r="G1823" s="36"/>
      <c r="H1823" s="40"/>
      <c r="I1823" s="36"/>
      <c r="J1823" s="36"/>
      <c r="K1823" s="36"/>
    </row>
    <row r="1824">
      <c r="A1824" s="30"/>
      <c r="B1824" s="30"/>
      <c r="C1824" s="36"/>
      <c r="D1824" s="39"/>
      <c r="E1824" s="36"/>
      <c r="F1824" s="36"/>
      <c r="G1824" s="36"/>
      <c r="H1824" s="40"/>
      <c r="I1824" s="36"/>
      <c r="J1824" s="36"/>
      <c r="K1824" s="36"/>
    </row>
    <row r="1825">
      <c r="A1825" s="30"/>
      <c r="B1825" s="30"/>
      <c r="C1825" s="36"/>
      <c r="D1825" s="39"/>
      <c r="E1825" s="36"/>
      <c r="F1825" s="36"/>
      <c r="G1825" s="36"/>
      <c r="H1825" s="40"/>
      <c r="I1825" s="36"/>
      <c r="J1825" s="36"/>
      <c r="K1825" s="36"/>
    </row>
    <row r="1826">
      <c r="A1826" s="30"/>
      <c r="B1826" s="30"/>
      <c r="C1826" s="36"/>
      <c r="D1826" s="39"/>
      <c r="E1826" s="36"/>
      <c r="F1826" s="36"/>
      <c r="G1826" s="36"/>
      <c r="H1826" s="40"/>
      <c r="I1826" s="36"/>
      <c r="J1826" s="36"/>
      <c r="K1826" s="36"/>
    </row>
    <row r="1827">
      <c r="A1827" s="30"/>
      <c r="B1827" s="30"/>
      <c r="C1827" s="36"/>
      <c r="D1827" s="39"/>
      <c r="E1827" s="36"/>
      <c r="F1827" s="36"/>
      <c r="G1827" s="36"/>
      <c r="H1827" s="40"/>
      <c r="I1827" s="36"/>
      <c r="J1827" s="36"/>
      <c r="K1827" s="36"/>
    </row>
    <row r="1828">
      <c r="A1828" s="30"/>
      <c r="B1828" s="30"/>
      <c r="C1828" s="36"/>
      <c r="D1828" s="39"/>
      <c r="E1828" s="36"/>
      <c r="F1828" s="36"/>
      <c r="G1828" s="36"/>
      <c r="H1828" s="40"/>
      <c r="I1828" s="36"/>
      <c r="J1828" s="36"/>
      <c r="K1828" s="36"/>
    </row>
    <row r="1829">
      <c r="A1829" s="30"/>
      <c r="B1829" s="30"/>
      <c r="C1829" s="36"/>
      <c r="D1829" s="39"/>
      <c r="E1829" s="36"/>
      <c r="F1829" s="36"/>
      <c r="G1829" s="36"/>
      <c r="H1829" s="40"/>
      <c r="I1829" s="36"/>
      <c r="J1829" s="36"/>
      <c r="K1829" s="36"/>
    </row>
    <row r="1830">
      <c r="A1830" s="30"/>
      <c r="B1830" s="30"/>
      <c r="C1830" s="36"/>
      <c r="D1830" s="39"/>
      <c r="E1830" s="36"/>
      <c r="F1830" s="36"/>
      <c r="G1830" s="36"/>
      <c r="H1830" s="40"/>
      <c r="I1830" s="36"/>
      <c r="J1830" s="36"/>
      <c r="K1830" s="36"/>
    </row>
    <row r="1831">
      <c r="A1831" s="30"/>
      <c r="B1831" s="30"/>
      <c r="C1831" s="36"/>
      <c r="D1831" s="39"/>
      <c r="E1831" s="36"/>
      <c r="F1831" s="36"/>
      <c r="G1831" s="36"/>
      <c r="H1831" s="40"/>
      <c r="I1831" s="36"/>
      <c r="J1831" s="36"/>
      <c r="K1831" s="36"/>
    </row>
    <row r="1832">
      <c r="A1832" s="30"/>
      <c r="B1832" s="30"/>
      <c r="C1832" s="36"/>
      <c r="D1832" s="39"/>
      <c r="E1832" s="36"/>
      <c r="F1832" s="36"/>
      <c r="G1832" s="36"/>
      <c r="H1832" s="40"/>
      <c r="I1832" s="36"/>
      <c r="J1832" s="36"/>
      <c r="K1832" s="36"/>
    </row>
    <row r="1833">
      <c r="A1833" s="30"/>
      <c r="B1833" s="30"/>
      <c r="C1833" s="36"/>
      <c r="D1833" s="39"/>
      <c r="E1833" s="36"/>
      <c r="F1833" s="36"/>
      <c r="G1833" s="36"/>
      <c r="H1833" s="40"/>
      <c r="I1833" s="36"/>
      <c r="J1833" s="36"/>
      <c r="K1833" s="36"/>
    </row>
    <row r="1834">
      <c r="A1834" s="30"/>
      <c r="B1834" s="30"/>
      <c r="C1834" s="36"/>
      <c r="D1834" s="39"/>
      <c r="E1834" s="36"/>
      <c r="F1834" s="36"/>
      <c r="G1834" s="36"/>
      <c r="H1834" s="40"/>
      <c r="I1834" s="36"/>
      <c r="J1834" s="36"/>
      <c r="K1834" s="36"/>
    </row>
    <row r="1835">
      <c r="A1835" s="30"/>
      <c r="B1835" s="30"/>
      <c r="C1835" s="36"/>
      <c r="D1835" s="39"/>
      <c r="E1835" s="36"/>
      <c r="F1835" s="36"/>
      <c r="G1835" s="36"/>
      <c r="H1835" s="40"/>
      <c r="I1835" s="36"/>
      <c r="J1835" s="36"/>
      <c r="K1835" s="36"/>
    </row>
    <row r="1836">
      <c r="A1836" s="30"/>
      <c r="B1836" s="30"/>
      <c r="C1836" s="36"/>
      <c r="D1836" s="39"/>
      <c r="E1836" s="36"/>
      <c r="F1836" s="36"/>
      <c r="G1836" s="36"/>
      <c r="H1836" s="40"/>
      <c r="I1836" s="36"/>
      <c r="J1836" s="36"/>
      <c r="K1836" s="36"/>
    </row>
    <row r="1837">
      <c r="A1837" s="30"/>
      <c r="B1837" s="30"/>
      <c r="C1837" s="36"/>
      <c r="D1837" s="39"/>
      <c r="E1837" s="36"/>
      <c r="F1837" s="36"/>
      <c r="G1837" s="36"/>
      <c r="H1837" s="40"/>
      <c r="I1837" s="36"/>
      <c r="J1837" s="36"/>
      <c r="K1837" s="36"/>
    </row>
    <row r="1838">
      <c r="A1838" s="30"/>
      <c r="B1838" s="30"/>
      <c r="C1838" s="36"/>
      <c r="D1838" s="39"/>
      <c r="E1838" s="36"/>
      <c r="F1838" s="36"/>
      <c r="G1838" s="36"/>
      <c r="H1838" s="40"/>
      <c r="I1838" s="36"/>
      <c r="J1838" s="36"/>
      <c r="K1838" s="36"/>
    </row>
    <row r="1839">
      <c r="A1839" s="30"/>
      <c r="B1839" s="30"/>
      <c r="C1839" s="36"/>
      <c r="D1839" s="39"/>
      <c r="E1839" s="36"/>
      <c r="F1839" s="36"/>
      <c r="G1839" s="36"/>
      <c r="H1839" s="40"/>
      <c r="I1839" s="36"/>
      <c r="J1839" s="36"/>
      <c r="K1839" s="36"/>
    </row>
    <row r="1840">
      <c r="A1840" s="30"/>
      <c r="B1840" s="30"/>
      <c r="C1840" s="36"/>
      <c r="D1840" s="39"/>
      <c r="E1840" s="36"/>
      <c r="F1840" s="36"/>
      <c r="G1840" s="36"/>
      <c r="H1840" s="40"/>
      <c r="I1840" s="36"/>
      <c r="J1840" s="36"/>
      <c r="K1840" s="36"/>
    </row>
    <row r="1841">
      <c r="A1841" s="30"/>
      <c r="B1841" s="30"/>
      <c r="C1841" s="36"/>
      <c r="D1841" s="39"/>
      <c r="E1841" s="36"/>
      <c r="F1841" s="36"/>
      <c r="G1841" s="36"/>
      <c r="H1841" s="40"/>
      <c r="I1841" s="36"/>
      <c r="J1841" s="36"/>
      <c r="K1841" s="36"/>
    </row>
    <row r="1842">
      <c r="A1842" s="30"/>
      <c r="B1842" s="30"/>
      <c r="C1842" s="36"/>
      <c r="D1842" s="39"/>
      <c r="E1842" s="36"/>
      <c r="F1842" s="36"/>
      <c r="G1842" s="36"/>
      <c r="H1842" s="40"/>
      <c r="I1842" s="36"/>
      <c r="J1842" s="36"/>
      <c r="K1842" s="36"/>
    </row>
    <row r="1843">
      <c r="A1843" s="30"/>
      <c r="B1843" s="30"/>
      <c r="C1843" s="36"/>
      <c r="D1843" s="39"/>
      <c r="E1843" s="36"/>
      <c r="F1843" s="36"/>
      <c r="G1843" s="36"/>
      <c r="H1843" s="40"/>
      <c r="I1843" s="36"/>
      <c r="J1843" s="36"/>
      <c r="K1843" s="36"/>
    </row>
    <row r="1844">
      <c r="A1844" s="30"/>
      <c r="B1844" s="30"/>
      <c r="C1844" s="36"/>
      <c r="D1844" s="39"/>
      <c r="E1844" s="36"/>
      <c r="F1844" s="36"/>
      <c r="G1844" s="36"/>
      <c r="H1844" s="40"/>
      <c r="I1844" s="36"/>
      <c r="J1844" s="36"/>
      <c r="K1844" s="36"/>
    </row>
    <row r="1845">
      <c r="A1845" s="30"/>
      <c r="B1845" s="30"/>
      <c r="C1845" s="36"/>
      <c r="D1845" s="39"/>
      <c r="E1845" s="36"/>
      <c r="F1845" s="36"/>
      <c r="G1845" s="36"/>
      <c r="H1845" s="40"/>
      <c r="I1845" s="36"/>
      <c r="J1845" s="36"/>
      <c r="K1845" s="36"/>
    </row>
    <row r="1846">
      <c r="A1846" s="30"/>
      <c r="B1846" s="30"/>
      <c r="C1846" s="36"/>
      <c r="D1846" s="39"/>
      <c r="E1846" s="36"/>
      <c r="F1846" s="36"/>
      <c r="G1846" s="36"/>
      <c r="H1846" s="40"/>
      <c r="I1846" s="36"/>
      <c r="J1846" s="36"/>
      <c r="K1846" s="36"/>
    </row>
    <row r="1847">
      <c r="A1847" s="30"/>
      <c r="B1847" s="30"/>
      <c r="C1847" s="36"/>
      <c r="D1847" s="39"/>
      <c r="E1847" s="36"/>
      <c r="F1847" s="36"/>
      <c r="G1847" s="36"/>
      <c r="H1847" s="40"/>
      <c r="I1847" s="36"/>
      <c r="J1847" s="36"/>
      <c r="K1847" s="36"/>
    </row>
    <row r="1848">
      <c r="A1848" s="30"/>
      <c r="B1848" s="30"/>
      <c r="C1848" s="36"/>
      <c r="D1848" s="39"/>
      <c r="E1848" s="36"/>
      <c r="F1848" s="36"/>
      <c r="G1848" s="36"/>
      <c r="H1848" s="40"/>
      <c r="I1848" s="36"/>
      <c r="J1848" s="36"/>
      <c r="K1848" s="36"/>
    </row>
    <row r="1849">
      <c r="A1849" s="30"/>
      <c r="B1849" s="30"/>
      <c r="C1849" s="36"/>
      <c r="D1849" s="39"/>
      <c r="E1849" s="36"/>
      <c r="F1849" s="36"/>
      <c r="G1849" s="36"/>
      <c r="H1849" s="40"/>
      <c r="I1849" s="36"/>
      <c r="J1849" s="36"/>
      <c r="K1849" s="36"/>
    </row>
    <row r="1850">
      <c r="A1850" s="30"/>
      <c r="B1850" s="30"/>
      <c r="C1850" s="36"/>
      <c r="D1850" s="39"/>
      <c r="E1850" s="36"/>
      <c r="F1850" s="36"/>
      <c r="G1850" s="36"/>
      <c r="H1850" s="40"/>
      <c r="I1850" s="36"/>
      <c r="J1850" s="36"/>
      <c r="K1850" s="36"/>
    </row>
    <row r="1851">
      <c r="A1851" s="30"/>
      <c r="B1851" s="30"/>
      <c r="C1851" s="36"/>
      <c r="D1851" s="39"/>
      <c r="E1851" s="36"/>
      <c r="F1851" s="36"/>
      <c r="G1851" s="36"/>
      <c r="H1851" s="40"/>
      <c r="I1851" s="36"/>
      <c r="J1851" s="36"/>
      <c r="K1851" s="36"/>
    </row>
    <row r="1852">
      <c r="A1852" s="30"/>
      <c r="B1852" s="30"/>
      <c r="C1852" s="36"/>
      <c r="D1852" s="39"/>
      <c r="E1852" s="36"/>
      <c r="F1852" s="36"/>
      <c r="G1852" s="36"/>
      <c r="H1852" s="40"/>
      <c r="I1852" s="36"/>
      <c r="J1852" s="36"/>
      <c r="K1852" s="36"/>
    </row>
    <row r="1853">
      <c r="A1853" s="30"/>
      <c r="B1853" s="30"/>
      <c r="C1853" s="36"/>
      <c r="D1853" s="39"/>
      <c r="E1853" s="36"/>
      <c r="F1853" s="36"/>
      <c r="G1853" s="36"/>
      <c r="H1853" s="40"/>
      <c r="I1853" s="36"/>
      <c r="J1853" s="36"/>
      <c r="K1853" s="36"/>
    </row>
    <row r="1854">
      <c r="A1854" s="30"/>
      <c r="B1854" s="30"/>
      <c r="C1854" s="36"/>
      <c r="D1854" s="39"/>
      <c r="E1854" s="36"/>
      <c r="F1854" s="36"/>
      <c r="G1854" s="36"/>
      <c r="H1854" s="40"/>
      <c r="I1854" s="36"/>
      <c r="J1854" s="36"/>
      <c r="K1854" s="36"/>
    </row>
    <row r="1855">
      <c r="A1855" s="30"/>
      <c r="B1855" s="30"/>
      <c r="C1855" s="36"/>
      <c r="D1855" s="39"/>
      <c r="E1855" s="36"/>
      <c r="F1855" s="36"/>
      <c r="G1855" s="36"/>
      <c r="H1855" s="40"/>
      <c r="I1855" s="36"/>
      <c r="J1855" s="36"/>
      <c r="K1855" s="36"/>
    </row>
    <row r="1856">
      <c r="A1856" s="30"/>
      <c r="B1856" s="30"/>
      <c r="C1856" s="36"/>
      <c r="D1856" s="39"/>
      <c r="E1856" s="36"/>
      <c r="F1856" s="36"/>
      <c r="G1856" s="36"/>
      <c r="H1856" s="40"/>
      <c r="I1856" s="36"/>
      <c r="J1856" s="36"/>
      <c r="K1856" s="36"/>
    </row>
    <row r="1857">
      <c r="A1857" s="30"/>
      <c r="B1857" s="30"/>
      <c r="C1857" s="36"/>
      <c r="D1857" s="39"/>
      <c r="E1857" s="36"/>
      <c r="F1857" s="36"/>
      <c r="G1857" s="36"/>
      <c r="H1857" s="40"/>
      <c r="I1857" s="36"/>
      <c r="J1857" s="36"/>
      <c r="K1857" s="36"/>
    </row>
    <row r="1858">
      <c r="A1858" s="30"/>
      <c r="B1858" s="30"/>
      <c r="C1858" s="36"/>
      <c r="D1858" s="39"/>
      <c r="E1858" s="36"/>
      <c r="F1858" s="36"/>
      <c r="G1858" s="36"/>
      <c r="H1858" s="40"/>
      <c r="I1858" s="36"/>
      <c r="J1858" s="36"/>
      <c r="K1858" s="36"/>
    </row>
    <row r="1859">
      <c r="A1859" s="30"/>
      <c r="B1859" s="30"/>
      <c r="C1859" s="36"/>
      <c r="D1859" s="39"/>
      <c r="E1859" s="36"/>
      <c r="F1859" s="36"/>
      <c r="G1859" s="36"/>
      <c r="H1859" s="40"/>
      <c r="I1859" s="36"/>
      <c r="J1859" s="36"/>
      <c r="K1859" s="36"/>
    </row>
    <row r="1860">
      <c r="A1860" s="30"/>
      <c r="B1860" s="30"/>
      <c r="C1860" s="36"/>
      <c r="D1860" s="39"/>
      <c r="E1860" s="36"/>
      <c r="F1860" s="36"/>
      <c r="G1860" s="36"/>
      <c r="H1860" s="40"/>
      <c r="I1860" s="36"/>
      <c r="J1860" s="36"/>
      <c r="K1860" s="36"/>
    </row>
    <row r="1861">
      <c r="A1861" s="30"/>
      <c r="B1861" s="30"/>
      <c r="C1861" s="36"/>
      <c r="D1861" s="39"/>
      <c r="E1861" s="36"/>
      <c r="F1861" s="36"/>
      <c r="G1861" s="36"/>
      <c r="H1861" s="40"/>
      <c r="I1861" s="36"/>
      <c r="J1861" s="36"/>
      <c r="K1861" s="36"/>
    </row>
    <row r="1862">
      <c r="A1862" s="30"/>
      <c r="B1862" s="30"/>
      <c r="C1862" s="36"/>
      <c r="D1862" s="39"/>
      <c r="E1862" s="36"/>
      <c r="F1862" s="36"/>
      <c r="G1862" s="36"/>
      <c r="H1862" s="40"/>
      <c r="I1862" s="36"/>
      <c r="J1862" s="36"/>
      <c r="K1862" s="36"/>
    </row>
    <row r="1863">
      <c r="A1863" s="30"/>
      <c r="B1863" s="30"/>
      <c r="C1863" s="36"/>
      <c r="D1863" s="39"/>
      <c r="E1863" s="36"/>
      <c r="F1863" s="36"/>
      <c r="G1863" s="36"/>
      <c r="H1863" s="40"/>
      <c r="I1863" s="36"/>
      <c r="J1863" s="36"/>
      <c r="K1863" s="36"/>
    </row>
    <row r="1864">
      <c r="A1864" s="30"/>
      <c r="B1864" s="30"/>
      <c r="C1864" s="36"/>
      <c r="D1864" s="39"/>
      <c r="E1864" s="36"/>
      <c r="F1864" s="36"/>
      <c r="G1864" s="36"/>
      <c r="H1864" s="40"/>
      <c r="I1864" s="36"/>
      <c r="J1864" s="36"/>
      <c r="K1864" s="36"/>
    </row>
    <row r="1865">
      <c r="A1865" s="30"/>
      <c r="B1865" s="30"/>
      <c r="C1865" s="36"/>
      <c r="D1865" s="39"/>
      <c r="E1865" s="36"/>
      <c r="F1865" s="36"/>
      <c r="G1865" s="36"/>
      <c r="H1865" s="40"/>
      <c r="I1865" s="36"/>
      <c r="J1865" s="36"/>
      <c r="K1865" s="36"/>
    </row>
    <row r="1866">
      <c r="A1866" s="30"/>
      <c r="B1866" s="30"/>
      <c r="C1866" s="36"/>
      <c r="D1866" s="39"/>
      <c r="E1866" s="36"/>
      <c r="F1866" s="36"/>
      <c r="G1866" s="36"/>
      <c r="H1866" s="40"/>
      <c r="I1866" s="36"/>
      <c r="J1866" s="36"/>
      <c r="K1866" s="36"/>
    </row>
    <row r="1867">
      <c r="A1867" s="30"/>
      <c r="B1867" s="30"/>
      <c r="C1867" s="36"/>
      <c r="D1867" s="39"/>
      <c r="E1867" s="36"/>
      <c r="F1867" s="36"/>
      <c r="G1867" s="36"/>
      <c r="H1867" s="40"/>
      <c r="I1867" s="36"/>
      <c r="J1867" s="36"/>
      <c r="K1867" s="36"/>
    </row>
    <row r="1868">
      <c r="A1868" s="30"/>
      <c r="B1868" s="30"/>
      <c r="C1868" s="36"/>
      <c r="D1868" s="39"/>
      <c r="E1868" s="36"/>
      <c r="F1868" s="36"/>
      <c r="G1868" s="36"/>
      <c r="H1868" s="40"/>
      <c r="I1868" s="36"/>
      <c r="J1868" s="36"/>
      <c r="K1868" s="36"/>
    </row>
    <row r="1869">
      <c r="A1869" s="30"/>
      <c r="B1869" s="30"/>
      <c r="C1869" s="36"/>
      <c r="D1869" s="39"/>
      <c r="E1869" s="36"/>
      <c r="F1869" s="36"/>
      <c r="G1869" s="36"/>
      <c r="H1869" s="40"/>
      <c r="I1869" s="36"/>
      <c r="J1869" s="36"/>
      <c r="K1869" s="36"/>
    </row>
    <row r="1870">
      <c r="A1870" s="30"/>
      <c r="B1870" s="30"/>
      <c r="C1870" s="36"/>
      <c r="D1870" s="39"/>
      <c r="E1870" s="36"/>
      <c r="F1870" s="36"/>
      <c r="G1870" s="36"/>
      <c r="H1870" s="40"/>
      <c r="I1870" s="36"/>
      <c r="J1870" s="36"/>
      <c r="K1870" s="36"/>
    </row>
    <row r="1871">
      <c r="A1871" s="30"/>
      <c r="B1871" s="30"/>
      <c r="C1871" s="36"/>
      <c r="D1871" s="39"/>
      <c r="E1871" s="36"/>
      <c r="F1871" s="36"/>
      <c r="G1871" s="36"/>
      <c r="H1871" s="40"/>
      <c r="I1871" s="36"/>
      <c r="J1871" s="36"/>
      <c r="K1871" s="36"/>
    </row>
    <row r="1872">
      <c r="A1872" s="30"/>
      <c r="B1872" s="30"/>
      <c r="C1872" s="36"/>
      <c r="D1872" s="39"/>
      <c r="E1872" s="36"/>
      <c r="F1872" s="36"/>
      <c r="G1872" s="36"/>
      <c r="H1872" s="40"/>
      <c r="I1872" s="36"/>
      <c r="J1872" s="36"/>
      <c r="K1872" s="36"/>
    </row>
    <row r="1873">
      <c r="A1873" s="30"/>
      <c r="B1873" s="30"/>
      <c r="C1873" s="36"/>
      <c r="D1873" s="39"/>
      <c r="E1873" s="36"/>
      <c r="F1873" s="36"/>
      <c r="G1873" s="36"/>
      <c r="H1873" s="40"/>
      <c r="I1873" s="36"/>
      <c r="J1873" s="36"/>
      <c r="K1873" s="36"/>
    </row>
    <row r="1874">
      <c r="A1874" s="30"/>
      <c r="B1874" s="30"/>
      <c r="C1874" s="36"/>
      <c r="D1874" s="39"/>
      <c r="E1874" s="36"/>
      <c r="F1874" s="36"/>
      <c r="G1874" s="36"/>
      <c r="H1874" s="40"/>
      <c r="I1874" s="36"/>
      <c r="J1874" s="36"/>
      <c r="K1874" s="36"/>
    </row>
    <row r="1875">
      <c r="A1875" s="30"/>
      <c r="B1875" s="30"/>
      <c r="C1875" s="36"/>
      <c r="D1875" s="39"/>
      <c r="E1875" s="36"/>
      <c r="F1875" s="36"/>
      <c r="G1875" s="36"/>
      <c r="H1875" s="40"/>
      <c r="I1875" s="36"/>
      <c r="J1875" s="36"/>
      <c r="K1875" s="36"/>
    </row>
    <row r="1876">
      <c r="A1876" s="30"/>
      <c r="B1876" s="30"/>
      <c r="C1876" s="36"/>
      <c r="D1876" s="39"/>
      <c r="E1876" s="36"/>
      <c r="F1876" s="36"/>
      <c r="G1876" s="36"/>
      <c r="H1876" s="40"/>
      <c r="I1876" s="36"/>
      <c r="J1876" s="36"/>
      <c r="K1876" s="36"/>
    </row>
    <row r="1877">
      <c r="A1877" s="30"/>
      <c r="B1877" s="30"/>
      <c r="C1877" s="36"/>
      <c r="D1877" s="39"/>
      <c r="E1877" s="36"/>
      <c r="F1877" s="36"/>
      <c r="G1877" s="36"/>
      <c r="H1877" s="40"/>
      <c r="I1877" s="36"/>
      <c r="J1877" s="36"/>
      <c r="K1877" s="36"/>
    </row>
    <row r="1878">
      <c r="A1878" s="30"/>
      <c r="B1878" s="30"/>
      <c r="C1878" s="36"/>
      <c r="D1878" s="39"/>
      <c r="E1878" s="36"/>
      <c r="F1878" s="36"/>
      <c r="G1878" s="36"/>
      <c r="H1878" s="40"/>
      <c r="I1878" s="36"/>
      <c r="J1878" s="36"/>
      <c r="K1878" s="36"/>
    </row>
    <row r="1879">
      <c r="A1879" s="30"/>
      <c r="B1879" s="30"/>
      <c r="C1879" s="36"/>
      <c r="D1879" s="39"/>
      <c r="E1879" s="36"/>
      <c r="F1879" s="36"/>
      <c r="G1879" s="36"/>
      <c r="H1879" s="40"/>
      <c r="I1879" s="36"/>
      <c r="J1879" s="36"/>
      <c r="K1879" s="36"/>
    </row>
    <row r="1880">
      <c r="A1880" s="30"/>
      <c r="B1880" s="30"/>
      <c r="C1880" s="36"/>
      <c r="D1880" s="39"/>
      <c r="E1880" s="36"/>
      <c r="F1880" s="36"/>
      <c r="G1880" s="36"/>
      <c r="H1880" s="40"/>
      <c r="I1880" s="36"/>
      <c r="J1880" s="36"/>
      <c r="K1880" s="36"/>
    </row>
    <row r="1881">
      <c r="A1881" s="30"/>
      <c r="B1881" s="30"/>
      <c r="C1881" s="36"/>
      <c r="D1881" s="39"/>
      <c r="E1881" s="36"/>
      <c r="F1881" s="36"/>
      <c r="G1881" s="36"/>
      <c r="H1881" s="40"/>
      <c r="I1881" s="36"/>
      <c r="J1881" s="36"/>
      <c r="K1881" s="36"/>
    </row>
    <row r="1882">
      <c r="A1882" s="30"/>
      <c r="B1882" s="30"/>
      <c r="C1882" s="36"/>
      <c r="D1882" s="39"/>
      <c r="E1882" s="36"/>
      <c r="F1882" s="36"/>
      <c r="G1882" s="36"/>
      <c r="H1882" s="40"/>
      <c r="I1882" s="36"/>
      <c r="J1882" s="36"/>
      <c r="K1882" s="36"/>
    </row>
    <row r="1883">
      <c r="A1883" s="30"/>
      <c r="B1883" s="30"/>
      <c r="C1883" s="36"/>
      <c r="D1883" s="39"/>
      <c r="E1883" s="36"/>
      <c r="F1883" s="36"/>
      <c r="G1883" s="36"/>
      <c r="H1883" s="40"/>
      <c r="I1883" s="36"/>
      <c r="J1883" s="36"/>
      <c r="K1883" s="36"/>
    </row>
    <row r="1884">
      <c r="A1884" s="30"/>
      <c r="B1884" s="30"/>
      <c r="C1884" s="36"/>
      <c r="D1884" s="39"/>
      <c r="E1884" s="36"/>
      <c r="F1884" s="36"/>
      <c r="G1884" s="36"/>
      <c r="H1884" s="40"/>
      <c r="I1884" s="36"/>
      <c r="J1884" s="36"/>
      <c r="K1884" s="36"/>
    </row>
    <row r="1885">
      <c r="A1885" s="30"/>
      <c r="B1885" s="30"/>
      <c r="C1885" s="36"/>
      <c r="D1885" s="39"/>
      <c r="E1885" s="36"/>
      <c r="F1885" s="36"/>
      <c r="G1885" s="36"/>
      <c r="H1885" s="40"/>
      <c r="I1885" s="36"/>
      <c r="J1885" s="36"/>
      <c r="K1885" s="36"/>
    </row>
    <row r="1886">
      <c r="A1886" s="30"/>
      <c r="B1886" s="30"/>
      <c r="C1886" s="36"/>
      <c r="D1886" s="39"/>
      <c r="E1886" s="36"/>
      <c r="F1886" s="36"/>
      <c r="G1886" s="36"/>
      <c r="H1886" s="40"/>
      <c r="I1886" s="36"/>
      <c r="J1886" s="36"/>
      <c r="K1886" s="36"/>
    </row>
    <row r="1887">
      <c r="A1887" s="30"/>
      <c r="B1887" s="30"/>
      <c r="C1887" s="36"/>
      <c r="D1887" s="39"/>
      <c r="E1887" s="36"/>
      <c r="F1887" s="36"/>
      <c r="G1887" s="36"/>
      <c r="H1887" s="40"/>
      <c r="I1887" s="36"/>
      <c r="J1887" s="36"/>
      <c r="K1887" s="36"/>
    </row>
    <row r="1888">
      <c r="A1888" s="30"/>
      <c r="B1888" s="30"/>
      <c r="C1888" s="36"/>
      <c r="D1888" s="39"/>
      <c r="E1888" s="36"/>
      <c r="F1888" s="36"/>
      <c r="G1888" s="36"/>
      <c r="H1888" s="40"/>
      <c r="I1888" s="36"/>
      <c r="J1888" s="36"/>
      <c r="K1888" s="36"/>
    </row>
    <row r="1889">
      <c r="A1889" s="30"/>
      <c r="B1889" s="30"/>
      <c r="C1889" s="36"/>
      <c r="D1889" s="39"/>
      <c r="E1889" s="36"/>
      <c r="F1889" s="36"/>
      <c r="G1889" s="36"/>
      <c r="H1889" s="40"/>
      <c r="I1889" s="36"/>
      <c r="J1889" s="36"/>
      <c r="K1889" s="36"/>
    </row>
    <row r="1890">
      <c r="A1890" s="30"/>
      <c r="B1890" s="30"/>
      <c r="C1890" s="36"/>
      <c r="D1890" s="39"/>
      <c r="E1890" s="36"/>
      <c r="F1890" s="36"/>
      <c r="G1890" s="36"/>
      <c r="H1890" s="40"/>
      <c r="I1890" s="36"/>
      <c r="J1890" s="36"/>
      <c r="K1890" s="36"/>
    </row>
    <row r="1891">
      <c r="A1891" s="30"/>
      <c r="B1891" s="30"/>
      <c r="C1891" s="36"/>
      <c r="D1891" s="39"/>
      <c r="E1891" s="36"/>
      <c r="F1891" s="36"/>
      <c r="G1891" s="36"/>
      <c r="H1891" s="40"/>
      <c r="I1891" s="36"/>
      <c r="J1891" s="36"/>
      <c r="K1891" s="36"/>
    </row>
    <row r="1892">
      <c r="A1892" s="30"/>
      <c r="B1892" s="30"/>
      <c r="C1892" s="36"/>
      <c r="D1892" s="39"/>
      <c r="E1892" s="36"/>
      <c r="F1892" s="36"/>
      <c r="G1892" s="36"/>
      <c r="H1892" s="40"/>
      <c r="I1892" s="36"/>
      <c r="J1892" s="36"/>
      <c r="K1892" s="36"/>
    </row>
    <row r="1893">
      <c r="A1893" s="30"/>
      <c r="B1893" s="30"/>
      <c r="C1893" s="36"/>
      <c r="D1893" s="39"/>
      <c r="E1893" s="36"/>
      <c r="F1893" s="36"/>
      <c r="G1893" s="36"/>
      <c r="H1893" s="40"/>
      <c r="I1893" s="36"/>
      <c r="J1893" s="36"/>
      <c r="K1893" s="36"/>
    </row>
    <row r="1894">
      <c r="A1894" s="30"/>
      <c r="B1894" s="30"/>
      <c r="C1894" s="36"/>
      <c r="D1894" s="39"/>
      <c r="E1894" s="36"/>
      <c r="F1894" s="36"/>
      <c r="G1894" s="36"/>
      <c r="H1894" s="40"/>
      <c r="I1894" s="36"/>
      <c r="J1894" s="36"/>
      <c r="K1894" s="36"/>
    </row>
    <row r="1895">
      <c r="A1895" s="30"/>
      <c r="B1895" s="30"/>
      <c r="C1895" s="36"/>
      <c r="D1895" s="39"/>
      <c r="E1895" s="36"/>
      <c r="F1895" s="36"/>
      <c r="G1895" s="36"/>
      <c r="H1895" s="40"/>
      <c r="I1895" s="36"/>
      <c r="J1895" s="36"/>
      <c r="K1895" s="36"/>
    </row>
    <row r="1896">
      <c r="A1896" s="30"/>
      <c r="B1896" s="30"/>
      <c r="C1896" s="36"/>
      <c r="D1896" s="39"/>
      <c r="E1896" s="36"/>
      <c r="F1896" s="36"/>
      <c r="G1896" s="36"/>
      <c r="H1896" s="40"/>
      <c r="I1896" s="36"/>
      <c r="J1896" s="36"/>
      <c r="K1896" s="36"/>
    </row>
    <row r="1897">
      <c r="A1897" s="30"/>
      <c r="B1897" s="30"/>
      <c r="C1897" s="36"/>
      <c r="D1897" s="39"/>
      <c r="E1897" s="36"/>
      <c r="F1897" s="36"/>
      <c r="G1897" s="36"/>
      <c r="H1897" s="40"/>
      <c r="I1897" s="36"/>
      <c r="J1897" s="36"/>
      <c r="K1897" s="36"/>
    </row>
    <row r="1898">
      <c r="A1898" s="30"/>
      <c r="B1898" s="30"/>
      <c r="C1898" s="36"/>
      <c r="D1898" s="39"/>
      <c r="E1898" s="36"/>
      <c r="F1898" s="36"/>
      <c r="G1898" s="36"/>
      <c r="H1898" s="40"/>
      <c r="I1898" s="36"/>
      <c r="J1898" s="36"/>
      <c r="K1898" s="36"/>
    </row>
    <row r="1899">
      <c r="A1899" s="30"/>
      <c r="B1899" s="30"/>
      <c r="C1899" s="36"/>
      <c r="D1899" s="39"/>
      <c r="E1899" s="36"/>
      <c r="F1899" s="36"/>
      <c r="G1899" s="36"/>
      <c r="H1899" s="40"/>
      <c r="I1899" s="36"/>
      <c r="J1899" s="36"/>
      <c r="K1899" s="36"/>
    </row>
    <row r="1900">
      <c r="A1900" s="30"/>
      <c r="B1900" s="30"/>
      <c r="C1900" s="36"/>
      <c r="D1900" s="39"/>
      <c r="E1900" s="36"/>
      <c r="F1900" s="36"/>
      <c r="G1900" s="36"/>
      <c r="H1900" s="40"/>
      <c r="I1900" s="36"/>
      <c r="J1900" s="36"/>
      <c r="K1900" s="36"/>
    </row>
    <row r="1901">
      <c r="A1901" s="30"/>
      <c r="B1901" s="30"/>
      <c r="C1901" s="36"/>
      <c r="D1901" s="39"/>
      <c r="E1901" s="36"/>
      <c r="F1901" s="36"/>
      <c r="G1901" s="36"/>
      <c r="H1901" s="40"/>
      <c r="I1901" s="36"/>
      <c r="J1901" s="36"/>
      <c r="K1901" s="36"/>
    </row>
    <row r="1902">
      <c r="A1902" s="30"/>
      <c r="B1902" s="30"/>
      <c r="C1902" s="36"/>
      <c r="D1902" s="39"/>
      <c r="E1902" s="36"/>
      <c r="F1902" s="36"/>
      <c r="G1902" s="36"/>
      <c r="H1902" s="40"/>
      <c r="I1902" s="36"/>
      <c r="J1902" s="36"/>
      <c r="K1902" s="36"/>
    </row>
    <row r="1903">
      <c r="A1903" s="30"/>
      <c r="B1903" s="30"/>
      <c r="C1903" s="36"/>
      <c r="D1903" s="39"/>
      <c r="E1903" s="36"/>
      <c r="F1903" s="36"/>
      <c r="G1903" s="36"/>
      <c r="H1903" s="40"/>
      <c r="I1903" s="36"/>
      <c r="J1903" s="36"/>
      <c r="K1903" s="36"/>
    </row>
    <row r="1904">
      <c r="A1904" s="30"/>
      <c r="B1904" s="30"/>
      <c r="C1904" s="36"/>
      <c r="D1904" s="39"/>
      <c r="E1904" s="36"/>
      <c r="F1904" s="36"/>
      <c r="G1904" s="36"/>
      <c r="H1904" s="40"/>
      <c r="I1904" s="36"/>
      <c r="J1904" s="36"/>
      <c r="K1904" s="36"/>
    </row>
    <row r="1905">
      <c r="A1905" s="30"/>
      <c r="B1905" s="30"/>
      <c r="C1905" s="36"/>
      <c r="D1905" s="39"/>
      <c r="E1905" s="36"/>
      <c r="F1905" s="36"/>
      <c r="G1905" s="36"/>
      <c r="H1905" s="40"/>
      <c r="I1905" s="36"/>
      <c r="J1905" s="36"/>
      <c r="K1905" s="36"/>
    </row>
    <row r="1906">
      <c r="A1906" s="30"/>
      <c r="B1906" s="30"/>
      <c r="C1906" s="36"/>
      <c r="D1906" s="39"/>
      <c r="E1906" s="36"/>
      <c r="F1906" s="36"/>
      <c r="G1906" s="36"/>
      <c r="H1906" s="40"/>
      <c r="I1906" s="36"/>
      <c r="J1906" s="36"/>
      <c r="K1906" s="36"/>
    </row>
    <row r="1907">
      <c r="A1907" s="30"/>
      <c r="B1907" s="30"/>
      <c r="C1907" s="36"/>
      <c r="D1907" s="39"/>
      <c r="E1907" s="36"/>
      <c r="F1907" s="36"/>
      <c r="G1907" s="36"/>
      <c r="H1907" s="40"/>
      <c r="I1907" s="36"/>
      <c r="J1907" s="36"/>
      <c r="K1907" s="36"/>
    </row>
    <row r="1908">
      <c r="A1908" s="30"/>
      <c r="B1908" s="30"/>
      <c r="C1908" s="36"/>
      <c r="D1908" s="39"/>
      <c r="E1908" s="36"/>
      <c r="F1908" s="36"/>
      <c r="G1908" s="36"/>
      <c r="H1908" s="40"/>
      <c r="I1908" s="36"/>
      <c r="J1908" s="36"/>
      <c r="K1908" s="36"/>
    </row>
    <row r="1909">
      <c r="A1909" s="30"/>
      <c r="B1909" s="30"/>
      <c r="C1909" s="36"/>
      <c r="D1909" s="39"/>
      <c r="E1909" s="36"/>
      <c r="F1909" s="36"/>
      <c r="G1909" s="36"/>
      <c r="H1909" s="40"/>
      <c r="I1909" s="36"/>
      <c r="J1909" s="36"/>
      <c r="K1909" s="36"/>
    </row>
    <row r="1910">
      <c r="A1910" s="30"/>
      <c r="B1910" s="30"/>
      <c r="C1910" s="36"/>
      <c r="D1910" s="39"/>
      <c r="E1910" s="36"/>
      <c r="F1910" s="36"/>
      <c r="G1910" s="36"/>
      <c r="H1910" s="40"/>
      <c r="I1910" s="36"/>
      <c r="J1910" s="36"/>
      <c r="K1910" s="36"/>
    </row>
    <row r="1911">
      <c r="A1911" s="30"/>
      <c r="B1911" s="30"/>
      <c r="C1911" s="36"/>
      <c r="D1911" s="39"/>
      <c r="E1911" s="36"/>
      <c r="F1911" s="36"/>
      <c r="G1911" s="36"/>
      <c r="H1911" s="40"/>
      <c r="I1911" s="36"/>
      <c r="J1911" s="36"/>
      <c r="K1911" s="36"/>
    </row>
    <row r="1912">
      <c r="A1912" s="30"/>
      <c r="B1912" s="30"/>
      <c r="C1912" s="36"/>
      <c r="D1912" s="39"/>
      <c r="E1912" s="36"/>
      <c r="F1912" s="36"/>
      <c r="G1912" s="36"/>
      <c r="H1912" s="40"/>
      <c r="I1912" s="36"/>
      <c r="J1912" s="36"/>
      <c r="K1912" s="36"/>
    </row>
    <row r="1913">
      <c r="A1913" s="30"/>
      <c r="B1913" s="30"/>
      <c r="C1913" s="36"/>
      <c r="D1913" s="39"/>
      <c r="E1913" s="36"/>
      <c r="F1913" s="36"/>
      <c r="G1913" s="36"/>
      <c r="H1913" s="40"/>
      <c r="I1913" s="36"/>
      <c r="J1913" s="36"/>
      <c r="K1913" s="36"/>
    </row>
    <row r="1914">
      <c r="A1914" s="30"/>
      <c r="B1914" s="30"/>
      <c r="C1914" s="36"/>
      <c r="D1914" s="39"/>
      <c r="E1914" s="36"/>
      <c r="F1914" s="36"/>
      <c r="G1914" s="36"/>
      <c r="H1914" s="40"/>
      <c r="I1914" s="36"/>
      <c r="J1914" s="36"/>
      <c r="K1914" s="36"/>
    </row>
    <row r="1915">
      <c r="A1915" s="30"/>
      <c r="B1915" s="30"/>
      <c r="C1915" s="36"/>
      <c r="D1915" s="39"/>
      <c r="E1915" s="36"/>
      <c r="F1915" s="36"/>
      <c r="G1915" s="36"/>
      <c r="H1915" s="40"/>
      <c r="I1915" s="36"/>
      <c r="J1915" s="36"/>
      <c r="K1915" s="36"/>
    </row>
    <row r="1916">
      <c r="A1916" s="30"/>
      <c r="B1916" s="30"/>
      <c r="C1916" s="36"/>
      <c r="D1916" s="39"/>
      <c r="E1916" s="36"/>
      <c r="F1916" s="36"/>
      <c r="G1916" s="36"/>
      <c r="H1916" s="40"/>
      <c r="I1916" s="36"/>
      <c r="J1916" s="36"/>
      <c r="K1916" s="36"/>
    </row>
    <row r="1917">
      <c r="A1917" s="30"/>
      <c r="B1917" s="30"/>
      <c r="C1917" s="36"/>
      <c r="D1917" s="39"/>
      <c r="E1917" s="36"/>
      <c r="F1917" s="36"/>
      <c r="G1917" s="36"/>
      <c r="H1917" s="40"/>
      <c r="I1917" s="36"/>
      <c r="J1917" s="36"/>
      <c r="K1917" s="36"/>
    </row>
    <row r="1918">
      <c r="A1918" s="30"/>
      <c r="B1918" s="30"/>
      <c r="C1918" s="36"/>
      <c r="D1918" s="39"/>
      <c r="E1918" s="36"/>
      <c r="F1918" s="36"/>
      <c r="G1918" s="36"/>
      <c r="H1918" s="40"/>
      <c r="I1918" s="36"/>
      <c r="J1918" s="36"/>
      <c r="K1918" s="36"/>
    </row>
    <row r="1919">
      <c r="A1919" s="30"/>
      <c r="B1919" s="30"/>
      <c r="C1919" s="36"/>
      <c r="D1919" s="39"/>
      <c r="E1919" s="36"/>
      <c r="F1919" s="36"/>
      <c r="G1919" s="36"/>
      <c r="H1919" s="40"/>
      <c r="I1919" s="36"/>
      <c r="J1919" s="36"/>
      <c r="K1919" s="36"/>
    </row>
    <row r="1920">
      <c r="A1920" s="30"/>
      <c r="B1920" s="30"/>
      <c r="C1920" s="36"/>
      <c r="D1920" s="39"/>
      <c r="E1920" s="36"/>
      <c r="F1920" s="36"/>
      <c r="G1920" s="36"/>
      <c r="H1920" s="40"/>
      <c r="I1920" s="36"/>
      <c r="J1920" s="36"/>
      <c r="K1920" s="36"/>
    </row>
    <row r="1921">
      <c r="A1921" s="30"/>
      <c r="B1921" s="30"/>
      <c r="C1921" s="36"/>
      <c r="D1921" s="39"/>
      <c r="E1921" s="36"/>
      <c r="F1921" s="36"/>
      <c r="G1921" s="36"/>
      <c r="H1921" s="40"/>
      <c r="I1921" s="36"/>
      <c r="J1921" s="36"/>
      <c r="K1921" s="36"/>
    </row>
    <row r="1922">
      <c r="A1922" s="30"/>
      <c r="B1922" s="30"/>
      <c r="C1922" s="36"/>
      <c r="D1922" s="39"/>
      <c r="E1922" s="36"/>
      <c r="F1922" s="36"/>
      <c r="G1922" s="36"/>
      <c r="H1922" s="40"/>
      <c r="I1922" s="36"/>
      <c r="J1922" s="36"/>
      <c r="K1922" s="36"/>
    </row>
    <row r="1923">
      <c r="A1923" s="30"/>
      <c r="B1923" s="30"/>
      <c r="C1923" s="36"/>
      <c r="D1923" s="39"/>
      <c r="E1923" s="36"/>
      <c r="F1923" s="36"/>
      <c r="G1923" s="36"/>
      <c r="H1923" s="40"/>
      <c r="I1923" s="36"/>
      <c r="J1923" s="36"/>
      <c r="K1923" s="36"/>
    </row>
    <row r="1924">
      <c r="A1924" s="30"/>
      <c r="B1924" s="30"/>
      <c r="C1924" s="36"/>
      <c r="D1924" s="39"/>
      <c r="E1924" s="36"/>
      <c r="F1924" s="36"/>
      <c r="G1924" s="36"/>
      <c r="H1924" s="40"/>
      <c r="I1924" s="36"/>
      <c r="J1924" s="36"/>
      <c r="K1924" s="36"/>
    </row>
    <row r="1925">
      <c r="A1925" s="30"/>
      <c r="B1925" s="30"/>
      <c r="C1925" s="36"/>
      <c r="D1925" s="39"/>
      <c r="E1925" s="36"/>
      <c r="F1925" s="36"/>
      <c r="G1925" s="36"/>
      <c r="H1925" s="40"/>
      <c r="I1925" s="36"/>
      <c r="J1925" s="36"/>
      <c r="K1925" s="36"/>
    </row>
    <row r="1926">
      <c r="A1926" s="30"/>
      <c r="B1926" s="30"/>
      <c r="C1926" s="36"/>
      <c r="D1926" s="39"/>
      <c r="E1926" s="36"/>
      <c r="F1926" s="36"/>
      <c r="G1926" s="36"/>
      <c r="H1926" s="40"/>
      <c r="I1926" s="36"/>
      <c r="J1926" s="36"/>
      <c r="K1926" s="36"/>
    </row>
    <row r="1927">
      <c r="A1927" s="30"/>
      <c r="B1927" s="30"/>
      <c r="C1927" s="36"/>
      <c r="D1927" s="39"/>
      <c r="E1927" s="36"/>
      <c r="F1927" s="36"/>
      <c r="G1927" s="36"/>
      <c r="H1927" s="40"/>
      <c r="I1927" s="36"/>
      <c r="J1927" s="36"/>
      <c r="K1927" s="36"/>
    </row>
    <row r="1928">
      <c r="A1928" s="30"/>
      <c r="B1928" s="30"/>
      <c r="C1928" s="36"/>
      <c r="D1928" s="39"/>
      <c r="E1928" s="36"/>
      <c r="F1928" s="36"/>
      <c r="G1928" s="36"/>
      <c r="H1928" s="40"/>
      <c r="I1928" s="36"/>
      <c r="J1928" s="36"/>
      <c r="K1928" s="36"/>
    </row>
    <row r="1929">
      <c r="A1929" s="30"/>
      <c r="B1929" s="30"/>
      <c r="C1929" s="36"/>
      <c r="D1929" s="39"/>
      <c r="E1929" s="36"/>
      <c r="F1929" s="36"/>
      <c r="G1929" s="36"/>
      <c r="H1929" s="40"/>
      <c r="I1929" s="36"/>
      <c r="J1929" s="36"/>
      <c r="K1929" s="36"/>
    </row>
    <row r="1930">
      <c r="A1930" s="30"/>
      <c r="B1930" s="30"/>
      <c r="C1930" s="36"/>
      <c r="D1930" s="39"/>
      <c r="E1930" s="36"/>
      <c r="F1930" s="36"/>
      <c r="G1930" s="36"/>
      <c r="H1930" s="40"/>
      <c r="I1930" s="36"/>
      <c r="J1930" s="36"/>
      <c r="K1930" s="36"/>
    </row>
    <row r="1931">
      <c r="A1931" s="30"/>
      <c r="B1931" s="30"/>
      <c r="C1931" s="36"/>
      <c r="D1931" s="39"/>
      <c r="E1931" s="36"/>
      <c r="F1931" s="36"/>
      <c r="G1931" s="36"/>
      <c r="H1931" s="40"/>
      <c r="I1931" s="36"/>
      <c r="J1931" s="36"/>
      <c r="K1931" s="36"/>
    </row>
    <row r="1932">
      <c r="A1932" s="30"/>
      <c r="B1932" s="30"/>
      <c r="C1932" s="36"/>
      <c r="D1932" s="39"/>
      <c r="E1932" s="36"/>
      <c r="F1932" s="36"/>
      <c r="G1932" s="36"/>
      <c r="H1932" s="40"/>
      <c r="I1932" s="36"/>
      <c r="J1932" s="36"/>
      <c r="K1932" s="36"/>
    </row>
    <row r="1933">
      <c r="A1933" s="30"/>
      <c r="B1933" s="30"/>
      <c r="C1933" s="36"/>
      <c r="D1933" s="39"/>
      <c r="E1933" s="36"/>
      <c r="F1933" s="36"/>
      <c r="G1933" s="36"/>
      <c r="H1933" s="40"/>
      <c r="I1933" s="36"/>
      <c r="J1933" s="36"/>
      <c r="K1933" s="36"/>
    </row>
    <row r="1934">
      <c r="A1934" s="30"/>
      <c r="B1934" s="30"/>
      <c r="C1934" s="36"/>
      <c r="D1934" s="39"/>
      <c r="E1934" s="36"/>
      <c r="F1934" s="36"/>
      <c r="G1934" s="36"/>
      <c r="H1934" s="40"/>
      <c r="I1934" s="36"/>
      <c r="J1934" s="36"/>
      <c r="K1934" s="36"/>
    </row>
    <row r="1935">
      <c r="A1935" s="30"/>
      <c r="B1935" s="30"/>
      <c r="C1935" s="36"/>
      <c r="D1935" s="39"/>
      <c r="E1935" s="36"/>
      <c r="F1935" s="36"/>
      <c r="G1935" s="36"/>
      <c r="H1935" s="40"/>
      <c r="I1935" s="36"/>
      <c r="J1935" s="36"/>
      <c r="K1935" s="36"/>
    </row>
    <row r="1936">
      <c r="A1936" s="30"/>
      <c r="B1936" s="30"/>
      <c r="C1936" s="36"/>
      <c r="D1936" s="39"/>
      <c r="E1936" s="36"/>
      <c r="F1936" s="36"/>
      <c r="G1936" s="36"/>
      <c r="H1936" s="40"/>
      <c r="I1936" s="36"/>
      <c r="J1936" s="36"/>
      <c r="K1936" s="36"/>
    </row>
    <row r="1937">
      <c r="A1937" s="30"/>
      <c r="B1937" s="30"/>
      <c r="C1937" s="36"/>
      <c r="D1937" s="39"/>
      <c r="E1937" s="36"/>
      <c r="F1937" s="36"/>
      <c r="G1937" s="36"/>
      <c r="H1937" s="40"/>
      <c r="I1937" s="36"/>
      <c r="J1937" s="36"/>
      <c r="K1937" s="36"/>
    </row>
    <row r="1938">
      <c r="A1938" s="30"/>
      <c r="B1938" s="30"/>
      <c r="C1938" s="36"/>
      <c r="D1938" s="39"/>
      <c r="E1938" s="36"/>
      <c r="F1938" s="36"/>
      <c r="G1938" s="36"/>
      <c r="H1938" s="40"/>
      <c r="I1938" s="36"/>
      <c r="J1938" s="36"/>
      <c r="K1938" s="36"/>
    </row>
    <row r="1939">
      <c r="A1939" s="30"/>
      <c r="B1939" s="30"/>
      <c r="C1939" s="36"/>
      <c r="D1939" s="39"/>
      <c r="E1939" s="36"/>
      <c r="F1939" s="36"/>
      <c r="G1939" s="36"/>
      <c r="H1939" s="40"/>
      <c r="I1939" s="36"/>
      <c r="J1939" s="36"/>
      <c r="K1939" s="36"/>
    </row>
    <row r="1940">
      <c r="A1940" s="30"/>
      <c r="B1940" s="30"/>
      <c r="C1940" s="36"/>
      <c r="D1940" s="39"/>
      <c r="E1940" s="36"/>
      <c r="F1940" s="36"/>
      <c r="G1940" s="36"/>
      <c r="H1940" s="40"/>
      <c r="I1940" s="36"/>
      <c r="J1940" s="36"/>
      <c r="K1940" s="36"/>
    </row>
    <row r="1941">
      <c r="A1941" s="30"/>
      <c r="B1941" s="30"/>
      <c r="C1941" s="36"/>
      <c r="D1941" s="39"/>
      <c r="E1941" s="36"/>
      <c r="F1941" s="36"/>
      <c r="G1941" s="36"/>
      <c r="H1941" s="40"/>
      <c r="I1941" s="36"/>
      <c r="J1941" s="36"/>
      <c r="K1941" s="36"/>
    </row>
    <row r="1942">
      <c r="A1942" s="30"/>
      <c r="B1942" s="30"/>
      <c r="C1942" s="36"/>
      <c r="D1942" s="39"/>
      <c r="E1942" s="36"/>
      <c r="F1942" s="36"/>
      <c r="G1942" s="36"/>
      <c r="H1942" s="40"/>
      <c r="I1942" s="36"/>
      <c r="J1942" s="36"/>
      <c r="K1942" s="36"/>
    </row>
    <row r="1943">
      <c r="A1943" s="30"/>
      <c r="B1943" s="30"/>
      <c r="C1943" s="36"/>
      <c r="D1943" s="39"/>
      <c r="E1943" s="36"/>
      <c r="F1943" s="36"/>
      <c r="G1943" s="36"/>
      <c r="H1943" s="40"/>
      <c r="I1943" s="36"/>
      <c r="J1943" s="36"/>
      <c r="K1943" s="36"/>
    </row>
    <row r="1944">
      <c r="A1944" s="30"/>
      <c r="B1944" s="30"/>
      <c r="C1944" s="36"/>
      <c r="D1944" s="39"/>
      <c r="E1944" s="36"/>
      <c r="F1944" s="36"/>
      <c r="G1944" s="36"/>
      <c r="H1944" s="40"/>
      <c r="I1944" s="36"/>
      <c r="J1944" s="36"/>
      <c r="K1944" s="36"/>
    </row>
    <row r="1945">
      <c r="A1945" s="30"/>
      <c r="B1945" s="30"/>
      <c r="C1945" s="36"/>
      <c r="D1945" s="39"/>
      <c r="E1945" s="36"/>
      <c r="F1945" s="36"/>
      <c r="G1945" s="36"/>
      <c r="H1945" s="40"/>
      <c r="I1945" s="36"/>
      <c r="J1945" s="36"/>
      <c r="K1945" s="36"/>
    </row>
    <row r="1946">
      <c r="A1946" s="30"/>
      <c r="B1946" s="30"/>
      <c r="C1946" s="36"/>
      <c r="D1946" s="39"/>
      <c r="E1946" s="36"/>
      <c r="F1946" s="36"/>
      <c r="G1946" s="36"/>
      <c r="H1946" s="40"/>
      <c r="I1946" s="36"/>
      <c r="J1946" s="36"/>
      <c r="K1946" s="36"/>
    </row>
    <row r="1947">
      <c r="A1947" s="30"/>
      <c r="B1947" s="30"/>
      <c r="C1947" s="36"/>
      <c r="D1947" s="39"/>
      <c r="E1947" s="36"/>
      <c r="F1947" s="36"/>
      <c r="G1947" s="36"/>
      <c r="H1947" s="40"/>
      <c r="I1947" s="36"/>
      <c r="J1947" s="36"/>
      <c r="K1947" s="36"/>
    </row>
    <row r="1948">
      <c r="A1948" s="30"/>
      <c r="B1948" s="30"/>
      <c r="C1948" s="36"/>
      <c r="D1948" s="39"/>
      <c r="E1948" s="36"/>
      <c r="F1948" s="36"/>
      <c r="G1948" s="36"/>
      <c r="H1948" s="40"/>
      <c r="I1948" s="36"/>
      <c r="J1948" s="36"/>
      <c r="K1948" s="36"/>
    </row>
    <row r="1949">
      <c r="A1949" s="30"/>
      <c r="B1949" s="30"/>
      <c r="C1949" s="36"/>
      <c r="D1949" s="39"/>
      <c r="E1949" s="36"/>
      <c r="F1949" s="36"/>
      <c r="G1949" s="36"/>
      <c r="H1949" s="40"/>
      <c r="I1949" s="36"/>
      <c r="J1949" s="36"/>
      <c r="K1949" s="36"/>
    </row>
    <row r="1950">
      <c r="A1950" s="30"/>
      <c r="B1950" s="30"/>
      <c r="C1950" s="36"/>
      <c r="D1950" s="39"/>
      <c r="E1950" s="36"/>
      <c r="F1950" s="36"/>
      <c r="G1950" s="36"/>
      <c r="H1950" s="40"/>
      <c r="I1950" s="36"/>
      <c r="J1950" s="36"/>
      <c r="K1950" s="36"/>
    </row>
    <row r="1951">
      <c r="A1951" s="30"/>
      <c r="B1951" s="30"/>
      <c r="C1951" s="36"/>
      <c r="D1951" s="39"/>
      <c r="E1951" s="36"/>
      <c r="F1951" s="36"/>
      <c r="G1951" s="36"/>
      <c r="H1951" s="40"/>
      <c r="I1951" s="36"/>
      <c r="J1951" s="36"/>
      <c r="K1951" s="36"/>
    </row>
    <row r="1952">
      <c r="A1952" s="30"/>
      <c r="B1952" s="30"/>
      <c r="C1952" s="36"/>
      <c r="D1952" s="39"/>
      <c r="E1952" s="36"/>
      <c r="F1952" s="36"/>
      <c r="G1952" s="36"/>
      <c r="H1952" s="40"/>
      <c r="I1952" s="36"/>
      <c r="J1952" s="36"/>
      <c r="K1952" s="36"/>
    </row>
    <row r="1953">
      <c r="A1953" s="30"/>
      <c r="B1953" s="30"/>
      <c r="C1953" s="36"/>
      <c r="D1953" s="39"/>
      <c r="E1953" s="36"/>
      <c r="F1953" s="36"/>
      <c r="G1953" s="36"/>
      <c r="H1953" s="40"/>
      <c r="I1953" s="36"/>
      <c r="J1953" s="36"/>
      <c r="K1953" s="36"/>
    </row>
    <row r="1954">
      <c r="A1954" s="30"/>
      <c r="B1954" s="30"/>
      <c r="C1954" s="36"/>
      <c r="D1954" s="39"/>
      <c r="E1954" s="36"/>
      <c r="F1954" s="36"/>
      <c r="G1954" s="36"/>
      <c r="H1954" s="40"/>
      <c r="I1954" s="36"/>
      <c r="J1954" s="36"/>
      <c r="K1954" s="36"/>
    </row>
    <row r="1955">
      <c r="A1955" s="30"/>
      <c r="B1955" s="30"/>
      <c r="C1955" s="36"/>
      <c r="D1955" s="39"/>
      <c r="E1955" s="36"/>
      <c r="F1955" s="36"/>
      <c r="G1955" s="36"/>
      <c r="H1955" s="40"/>
      <c r="I1955" s="36"/>
      <c r="J1955" s="36"/>
      <c r="K1955" s="36"/>
    </row>
    <row r="1956">
      <c r="A1956" s="30"/>
      <c r="B1956" s="30"/>
      <c r="C1956" s="36"/>
      <c r="D1956" s="39"/>
      <c r="E1956" s="36"/>
      <c r="F1956" s="36"/>
      <c r="G1956" s="36"/>
      <c r="H1956" s="40"/>
      <c r="I1956" s="36"/>
      <c r="J1956" s="36"/>
      <c r="K1956" s="36"/>
    </row>
    <row r="1957">
      <c r="A1957" s="30"/>
      <c r="B1957" s="30"/>
      <c r="C1957" s="36"/>
      <c r="D1957" s="39"/>
      <c r="E1957" s="36"/>
      <c r="F1957" s="36"/>
      <c r="G1957" s="36"/>
      <c r="H1957" s="40"/>
      <c r="I1957" s="36"/>
      <c r="J1957" s="36"/>
      <c r="K1957" s="36"/>
    </row>
    <row r="1958">
      <c r="A1958" s="30"/>
      <c r="B1958" s="30"/>
      <c r="C1958" s="36"/>
      <c r="D1958" s="39"/>
      <c r="E1958" s="36"/>
      <c r="F1958" s="36"/>
      <c r="G1958" s="36"/>
      <c r="H1958" s="40"/>
      <c r="I1958" s="36"/>
      <c r="J1958" s="36"/>
      <c r="K1958" s="36"/>
    </row>
    <row r="1959">
      <c r="A1959" s="30"/>
      <c r="B1959" s="30"/>
      <c r="C1959" s="36"/>
      <c r="D1959" s="39"/>
      <c r="E1959" s="36"/>
      <c r="F1959" s="36"/>
      <c r="G1959" s="36"/>
      <c r="H1959" s="40"/>
      <c r="I1959" s="36"/>
      <c r="J1959" s="36"/>
      <c r="K1959" s="36"/>
    </row>
    <row r="1960">
      <c r="A1960" s="30"/>
      <c r="B1960" s="30"/>
      <c r="C1960" s="36"/>
      <c r="D1960" s="39"/>
      <c r="E1960" s="36"/>
      <c r="F1960" s="36"/>
      <c r="G1960" s="36"/>
      <c r="H1960" s="40"/>
      <c r="I1960" s="36"/>
      <c r="J1960" s="36"/>
      <c r="K1960" s="36"/>
    </row>
    <row r="1961">
      <c r="A1961" s="30"/>
      <c r="B1961" s="30"/>
      <c r="C1961" s="36"/>
      <c r="D1961" s="39"/>
      <c r="E1961" s="36"/>
      <c r="F1961" s="36"/>
      <c r="G1961" s="36"/>
      <c r="H1961" s="40"/>
      <c r="I1961" s="36"/>
      <c r="J1961" s="36"/>
      <c r="K1961" s="36"/>
    </row>
    <row r="1962">
      <c r="A1962" s="30"/>
      <c r="B1962" s="30"/>
      <c r="C1962" s="36"/>
      <c r="D1962" s="39"/>
      <c r="E1962" s="36"/>
      <c r="F1962" s="36"/>
      <c r="G1962" s="36"/>
      <c r="H1962" s="40"/>
      <c r="I1962" s="36"/>
      <c r="J1962" s="36"/>
      <c r="K1962" s="36"/>
    </row>
    <row r="1963">
      <c r="A1963" s="30"/>
      <c r="B1963" s="30"/>
      <c r="C1963" s="36"/>
      <c r="D1963" s="39"/>
      <c r="E1963" s="36"/>
      <c r="F1963" s="36"/>
      <c r="G1963" s="36"/>
      <c r="H1963" s="40"/>
      <c r="I1963" s="36"/>
      <c r="J1963" s="36"/>
      <c r="K1963" s="36"/>
    </row>
    <row r="1964">
      <c r="A1964" s="30"/>
      <c r="B1964" s="30"/>
      <c r="C1964" s="36"/>
      <c r="D1964" s="39"/>
      <c r="E1964" s="36"/>
      <c r="F1964" s="36"/>
      <c r="G1964" s="36"/>
      <c r="H1964" s="40"/>
      <c r="I1964" s="36"/>
      <c r="J1964" s="36"/>
      <c r="K1964" s="36"/>
    </row>
    <row r="1965">
      <c r="A1965" s="30"/>
      <c r="B1965" s="30"/>
      <c r="C1965" s="36"/>
      <c r="D1965" s="39"/>
      <c r="E1965" s="36"/>
      <c r="F1965" s="36"/>
      <c r="G1965" s="36"/>
      <c r="H1965" s="40"/>
      <c r="I1965" s="36"/>
      <c r="J1965" s="36"/>
      <c r="K1965" s="36"/>
    </row>
    <row r="1966">
      <c r="A1966" s="30"/>
      <c r="B1966" s="30"/>
      <c r="C1966" s="36"/>
      <c r="D1966" s="39"/>
      <c r="E1966" s="36"/>
      <c r="F1966" s="36"/>
      <c r="G1966" s="36"/>
      <c r="H1966" s="40"/>
      <c r="I1966" s="36"/>
      <c r="J1966" s="36"/>
      <c r="K1966" s="36"/>
    </row>
    <row r="1967">
      <c r="A1967" s="30"/>
      <c r="B1967" s="30"/>
      <c r="C1967" s="36"/>
      <c r="D1967" s="39"/>
      <c r="E1967" s="36"/>
      <c r="F1967" s="36"/>
      <c r="G1967" s="36"/>
      <c r="H1967" s="40"/>
      <c r="I1967" s="36"/>
      <c r="J1967" s="36"/>
      <c r="K1967" s="36"/>
    </row>
    <row r="1968">
      <c r="A1968" s="30"/>
      <c r="B1968" s="30"/>
      <c r="C1968" s="36"/>
      <c r="D1968" s="39"/>
      <c r="E1968" s="36"/>
      <c r="F1968" s="36"/>
      <c r="G1968" s="36"/>
      <c r="H1968" s="40"/>
      <c r="I1968" s="36"/>
      <c r="J1968" s="36"/>
      <c r="K1968" s="36"/>
    </row>
    <row r="1969">
      <c r="A1969" s="30"/>
      <c r="B1969" s="30"/>
      <c r="C1969" s="36"/>
      <c r="D1969" s="39"/>
      <c r="E1969" s="36"/>
      <c r="F1969" s="36"/>
      <c r="G1969" s="36"/>
      <c r="H1969" s="40"/>
      <c r="I1969" s="36"/>
      <c r="J1969" s="36"/>
      <c r="K1969" s="36"/>
    </row>
    <row r="1970">
      <c r="A1970" s="30"/>
      <c r="B1970" s="30"/>
      <c r="C1970" s="36"/>
      <c r="D1970" s="39"/>
      <c r="E1970" s="36"/>
      <c r="F1970" s="36"/>
      <c r="G1970" s="36"/>
      <c r="H1970" s="40"/>
      <c r="I1970" s="36"/>
      <c r="J1970" s="36"/>
      <c r="K1970" s="36"/>
    </row>
    <row r="1971">
      <c r="A1971" s="30"/>
      <c r="B1971" s="30"/>
      <c r="C1971" s="36"/>
      <c r="D1971" s="39"/>
      <c r="E1971" s="36"/>
      <c r="F1971" s="36"/>
      <c r="G1971" s="36"/>
      <c r="H1971" s="40"/>
      <c r="I1971" s="36"/>
      <c r="J1971" s="36"/>
      <c r="K1971" s="36"/>
    </row>
    <row r="1972">
      <c r="A1972" s="30"/>
      <c r="B1972" s="30"/>
      <c r="C1972" s="36"/>
      <c r="D1972" s="39"/>
      <c r="E1972" s="36"/>
      <c r="F1972" s="36"/>
      <c r="G1972" s="36"/>
      <c r="H1972" s="40"/>
      <c r="I1972" s="36"/>
      <c r="J1972" s="36"/>
      <c r="K1972" s="36"/>
    </row>
    <row r="1973">
      <c r="A1973" s="30"/>
      <c r="B1973" s="30"/>
      <c r="C1973" s="36"/>
      <c r="D1973" s="39"/>
      <c r="E1973" s="36"/>
      <c r="F1973" s="36"/>
      <c r="G1973" s="36"/>
      <c r="H1973" s="40"/>
      <c r="I1973" s="36"/>
      <c r="J1973" s="36"/>
      <c r="K1973" s="36"/>
    </row>
    <row r="1974">
      <c r="A1974" s="30"/>
      <c r="B1974" s="30"/>
      <c r="C1974" s="36"/>
      <c r="D1974" s="39"/>
      <c r="E1974" s="36"/>
      <c r="F1974" s="36"/>
      <c r="G1974" s="36"/>
      <c r="H1974" s="40"/>
      <c r="I1974" s="36"/>
      <c r="J1974" s="36"/>
      <c r="K1974" s="36"/>
    </row>
    <row r="1975">
      <c r="A1975" s="30"/>
      <c r="B1975" s="30"/>
      <c r="C1975" s="36"/>
      <c r="D1975" s="39"/>
      <c r="E1975" s="36"/>
      <c r="F1975" s="36"/>
      <c r="G1975" s="36"/>
      <c r="H1975" s="40"/>
      <c r="I1975" s="36"/>
      <c r="J1975" s="36"/>
      <c r="K1975" s="36"/>
    </row>
    <row r="1976">
      <c r="A1976" s="30"/>
      <c r="B1976" s="30"/>
      <c r="C1976" s="36"/>
      <c r="D1976" s="39"/>
      <c r="E1976" s="36"/>
      <c r="F1976" s="36"/>
      <c r="G1976" s="36"/>
      <c r="H1976" s="40"/>
      <c r="I1976" s="36"/>
      <c r="J1976" s="36"/>
      <c r="K1976" s="36"/>
    </row>
    <row r="1977">
      <c r="A1977" s="30"/>
      <c r="B1977" s="30"/>
      <c r="C1977" s="36"/>
      <c r="D1977" s="39"/>
      <c r="E1977" s="36"/>
      <c r="F1977" s="36"/>
      <c r="G1977" s="36"/>
      <c r="H1977" s="40"/>
      <c r="I1977" s="36"/>
      <c r="J1977" s="36"/>
      <c r="K1977" s="36"/>
    </row>
    <row r="1978">
      <c r="A1978" s="30"/>
      <c r="B1978" s="30"/>
      <c r="C1978" s="36"/>
      <c r="D1978" s="39"/>
      <c r="E1978" s="36"/>
      <c r="F1978" s="36"/>
      <c r="G1978" s="36"/>
      <c r="H1978" s="40"/>
      <c r="I1978" s="36"/>
      <c r="J1978" s="36"/>
      <c r="K1978" s="36"/>
    </row>
    <row r="1979">
      <c r="A1979" s="30"/>
      <c r="B1979" s="30"/>
      <c r="C1979" s="36"/>
      <c r="D1979" s="39"/>
      <c r="E1979" s="36"/>
      <c r="F1979" s="36"/>
      <c r="G1979" s="36"/>
      <c r="H1979" s="40"/>
      <c r="I1979" s="36"/>
      <c r="J1979" s="36"/>
      <c r="K1979" s="36"/>
    </row>
    <row r="1980">
      <c r="A1980" s="30"/>
      <c r="B1980" s="30"/>
      <c r="C1980" s="36"/>
      <c r="D1980" s="39"/>
      <c r="E1980" s="36"/>
      <c r="F1980" s="36"/>
      <c r="G1980" s="36"/>
      <c r="H1980" s="40"/>
      <c r="I1980" s="36"/>
      <c r="J1980" s="36"/>
      <c r="K1980" s="36"/>
    </row>
    <row r="1981">
      <c r="A1981" s="30"/>
      <c r="B1981" s="30"/>
      <c r="C1981" s="36"/>
      <c r="D1981" s="39"/>
      <c r="E1981" s="36"/>
      <c r="F1981" s="36"/>
      <c r="G1981" s="36"/>
      <c r="H1981" s="40"/>
      <c r="I1981" s="36"/>
      <c r="J1981" s="36"/>
      <c r="K1981" s="36"/>
    </row>
    <row r="1982">
      <c r="A1982" s="30"/>
      <c r="B1982" s="30"/>
      <c r="C1982" s="36"/>
      <c r="D1982" s="39"/>
      <c r="E1982" s="36"/>
      <c r="F1982" s="36"/>
      <c r="G1982" s="36"/>
      <c r="H1982" s="40"/>
      <c r="I1982" s="36"/>
      <c r="J1982" s="36"/>
      <c r="K1982" s="36"/>
    </row>
    <row r="1983">
      <c r="A1983" s="30"/>
      <c r="B1983" s="30"/>
      <c r="C1983" s="36"/>
      <c r="D1983" s="39"/>
      <c r="E1983" s="36"/>
      <c r="F1983" s="36"/>
      <c r="G1983" s="36"/>
      <c r="H1983" s="40"/>
      <c r="I1983" s="36"/>
      <c r="J1983" s="36"/>
      <c r="K1983" s="36"/>
    </row>
    <row r="1984">
      <c r="A1984" s="30"/>
      <c r="B1984" s="30"/>
      <c r="C1984" s="36"/>
      <c r="D1984" s="39"/>
      <c r="E1984" s="36"/>
      <c r="F1984" s="36"/>
      <c r="G1984" s="36"/>
      <c r="H1984" s="40"/>
      <c r="I1984" s="36"/>
      <c r="J1984" s="36"/>
      <c r="K1984" s="36"/>
    </row>
    <row r="1985">
      <c r="A1985" s="30"/>
      <c r="B1985" s="30"/>
      <c r="C1985" s="36"/>
      <c r="D1985" s="39"/>
      <c r="E1985" s="36"/>
      <c r="F1985" s="36"/>
      <c r="G1985" s="36"/>
      <c r="H1985" s="40"/>
      <c r="I1985" s="36"/>
      <c r="J1985" s="36"/>
      <c r="K1985" s="36"/>
    </row>
    <row r="1986">
      <c r="A1986" s="30"/>
      <c r="B1986" s="30"/>
      <c r="C1986" s="36"/>
      <c r="D1986" s="39"/>
      <c r="E1986" s="36"/>
      <c r="F1986" s="36"/>
      <c r="G1986" s="36"/>
      <c r="H1986" s="40"/>
      <c r="I1986" s="36"/>
      <c r="J1986" s="36"/>
      <c r="K1986" s="36"/>
    </row>
    <row r="1987">
      <c r="A1987" s="30"/>
      <c r="B1987" s="30"/>
      <c r="C1987" s="36"/>
      <c r="D1987" s="39"/>
      <c r="E1987" s="36"/>
      <c r="F1987" s="36"/>
      <c r="G1987" s="36"/>
      <c r="H1987" s="40"/>
      <c r="I1987" s="36"/>
      <c r="J1987" s="36"/>
      <c r="K1987" s="36"/>
    </row>
    <row r="1988">
      <c r="A1988" s="30"/>
      <c r="B1988" s="30"/>
      <c r="C1988" s="36"/>
      <c r="D1988" s="39"/>
      <c r="E1988" s="36"/>
      <c r="F1988" s="36"/>
      <c r="G1988" s="36"/>
      <c r="H1988" s="40"/>
      <c r="I1988" s="36"/>
      <c r="J1988" s="36"/>
      <c r="K1988" s="36"/>
    </row>
    <row r="1989">
      <c r="A1989" s="30"/>
      <c r="B1989" s="30"/>
      <c r="C1989" s="36"/>
      <c r="D1989" s="39"/>
      <c r="E1989" s="36"/>
      <c r="F1989" s="36"/>
      <c r="G1989" s="36"/>
      <c r="H1989" s="40"/>
      <c r="I1989" s="36"/>
      <c r="J1989" s="36"/>
      <c r="K1989" s="36"/>
    </row>
    <row r="1990">
      <c r="A1990" s="30"/>
      <c r="B1990" s="30"/>
      <c r="C1990" s="36"/>
      <c r="D1990" s="39"/>
      <c r="E1990" s="36"/>
      <c r="F1990" s="36"/>
      <c r="G1990" s="36"/>
      <c r="H1990" s="40"/>
      <c r="I1990" s="36"/>
      <c r="J1990" s="36"/>
      <c r="K1990" s="36"/>
    </row>
    <row r="1991">
      <c r="A1991" s="30"/>
      <c r="B1991" s="30"/>
      <c r="C1991" s="36"/>
      <c r="D1991" s="39"/>
      <c r="E1991" s="36"/>
      <c r="F1991" s="36"/>
      <c r="G1991" s="36"/>
      <c r="H1991" s="40"/>
      <c r="I1991" s="36"/>
      <c r="J1991" s="36"/>
      <c r="K1991" s="36"/>
    </row>
    <row r="1992">
      <c r="A1992" s="30"/>
      <c r="B1992" s="30"/>
      <c r="C1992" s="36"/>
      <c r="D1992" s="39"/>
      <c r="E1992" s="36"/>
      <c r="F1992" s="36"/>
      <c r="G1992" s="36"/>
      <c r="H1992" s="40"/>
      <c r="I1992" s="36"/>
      <c r="J1992" s="36"/>
      <c r="K1992" s="36"/>
    </row>
    <row r="1993">
      <c r="A1993" s="30"/>
      <c r="B1993" s="30"/>
      <c r="C1993" s="36"/>
      <c r="D1993" s="39"/>
      <c r="E1993" s="36"/>
      <c r="F1993" s="36"/>
      <c r="G1993" s="36"/>
      <c r="H1993" s="40"/>
      <c r="I1993" s="36"/>
      <c r="J1993" s="36"/>
      <c r="K1993" s="36"/>
    </row>
    <row r="1994">
      <c r="A1994" s="30"/>
      <c r="B1994" s="30"/>
      <c r="C1994" s="36"/>
      <c r="D1994" s="39"/>
      <c r="E1994" s="36"/>
      <c r="F1994" s="36"/>
      <c r="G1994" s="36"/>
      <c r="H1994" s="40"/>
      <c r="I1994" s="36"/>
      <c r="J1994" s="36"/>
      <c r="K1994" s="36"/>
    </row>
    <row r="1995">
      <c r="A1995" s="30"/>
      <c r="B1995" s="30"/>
      <c r="C1995" s="36"/>
      <c r="D1995" s="39"/>
      <c r="E1995" s="36"/>
      <c r="F1995" s="36"/>
      <c r="G1995" s="36"/>
      <c r="H1995" s="40"/>
      <c r="I1995" s="36"/>
      <c r="J1995" s="36"/>
      <c r="K1995" s="36"/>
    </row>
    <row r="1996">
      <c r="A1996" s="30"/>
      <c r="B1996" s="30"/>
      <c r="C1996" s="36"/>
      <c r="D1996" s="39"/>
      <c r="E1996" s="36"/>
      <c r="F1996" s="36"/>
      <c r="G1996" s="36"/>
      <c r="H1996" s="40"/>
      <c r="I1996" s="36"/>
      <c r="J1996" s="36"/>
      <c r="K1996" s="36"/>
    </row>
    <row r="1997">
      <c r="A1997" s="30"/>
      <c r="B1997" s="30"/>
      <c r="C1997" s="36"/>
      <c r="D1997" s="39"/>
      <c r="E1997" s="36"/>
      <c r="F1997" s="36"/>
      <c r="G1997" s="36"/>
      <c r="H1997" s="40"/>
      <c r="I1997" s="36"/>
      <c r="J1997" s="36"/>
      <c r="K1997" s="36"/>
    </row>
    <row r="1998">
      <c r="A1998" s="30"/>
      <c r="B1998" s="30"/>
      <c r="C1998" s="36"/>
      <c r="D1998" s="39"/>
      <c r="E1998" s="36"/>
      <c r="F1998" s="36"/>
      <c r="G1998" s="36"/>
      <c r="H1998" s="40"/>
      <c r="I1998" s="36"/>
      <c r="J1998" s="36"/>
      <c r="K1998" s="36"/>
    </row>
    <row r="1999">
      <c r="A1999" s="30"/>
      <c r="B1999" s="30"/>
      <c r="C1999" s="36"/>
      <c r="D1999" s="39"/>
      <c r="E1999" s="36"/>
      <c r="F1999" s="36"/>
      <c r="G1999" s="36"/>
      <c r="H1999" s="40"/>
      <c r="I1999" s="36"/>
      <c r="J1999" s="36"/>
      <c r="K1999" s="36"/>
    </row>
    <row r="2000">
      <c r="A2000" s="30"/>
      <c r="B2000" s="30"/>
      <c r="C2000" s="36"/>
      <c r="D2000" s="39"/>
      <c r="E2000" s="36"/>
      <c r="F2000" s="36"/>
      <c r="G2000" s="36"/>
      <c r="H2000" s="40"/>
      <c r="I2000" s="36"/>
      <c r="J2000" s="36"/>
      <c r="K2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0" max="51" width="12.5"/>
  </cols>
  <sheetData>
    <row r="1">
      <c r="A1" s="2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  <row r="2">
      <c r="A2" s="41" t="s">
        <v>74</v>
      </c>
      <c r="B2" s="42">
        <f t="shared" ref="B2:AY2" si="1">AVERAGE(B3:B102)</f>
        <v>1.381495442</v>
      </c>
      <c r="C2" s="42">
        <f t="shared" si="1"/>
        <v>1.103599081</v>
      </c>
      <c r="D2" s="42">
        <f t="shared" si="1"/>
        <v>1.309970902</v>
      </c>
      <c r="E2" s="42">
        <f t="shared" si="1"/>
        <v>0.9579170313</v>
      </c>
      <c r="F2" s="42">
        <f t="shared" si="1"/>
        <v>1.231417779</v>
      </c>
      <c r="G2" s="42">
        <f t="shared" si="1"/>
        <v>1.246149411</v>
      </c>
      <c r="H2" s="42">
        <f t="shared" si="1"/>
        <v>0.9419141587</v>
      </c>
      <c r="I2" s="42">
        <f t="shared" si="1"/>
        <v>1.153775167</v>
      </c>
      <c r="J2" s="42">
        <f t="shared" si="1"/>
        <v>1.227928525</v>
      </c>
      <c r="K2" s="42">
        <f t="shared" si="1"/>
        <v>1.040832756</v>
      </c>
      <c r="L2" s="42">
        <f t="shared" si="1"/>
        <v>1.188787984</v>
      </c>
      <c r="M2" s="42">
        <f t="shared" si="1"/>
        <v>1.219537618</v>
      </c>
      <c r="N2" s="42">
        <f t="shared" si="1"/>
        <v>1.162752075</v>
      </c>
      <c r="O2" s="42">
        <f t="shared" si="1"/>
        <v>0.9919283296</v>
      </c>
      <c r="P2" s="42">
        <f t="shared" si="1"/>
        <v>1.236230498</v>
      </c>
      <c r="Q2" s="42">
        <f t="shared" si="1"/>
        <v>1.032254267</v>
      </c>
      <c r="R2" s="42">
        <f t="shared" si="1"/>
        <v>1.077861369</v>
      </c>
      <c r="S2" s="42">
        <f t="shared" si="1"/>
        <v>0.836927254</v>
      </c>
      <c r="T2" s="42">
        <f t="shared" si="1"/>
        <v>1.082991111</v>
      </c>
      <c r="U2" s="42">
        <f t="shared" si="1"/>
        <v>1.205459589</v>
      </c>
      <c r="V2" s="42">
        <f t="shared" si="1"/>
        <v>1.245459841</v>
      </c>
      <c r="W2" s="42">
        <f t="shared" si="1"/>
        <v>1.283269764</v>
      </c>
      <c r="X2" s="42">
        <f t="shared" si="1"/>
        <v>0.9516472183</v>
      </c>
      <c r="Y2" s="42">
        <f t="shared" si="1"/>
        <v>0.9602400025</v>
      </c>
      <c r="Z2" s="42">
        <f t="shared" si="1"/>
        <v>1.284578485</v>
      </c>
      <c r="AA2" s="42">
        <f t="shared" si="1"/>
        <v>1.143458088</v>
      </c>
      <c r="AB2" s="42">
        <f t="shared" si="1"/>
        <v>0.9385172106</v>
      </c>
      <c r="AC2" s="42">
        <f t="shared" si="1"/>
        <v>0.9882554145</v>
      </c>
      <c r="AD2" s="42">
        <f t="shared" si="1"/>
        <v>1.389345195</v>
      </c>
      <c r="AE2" s="42">
        <f t="shared" si="1"/>
        <v>1.417759219</v>
      </c>
      <c r="AF2" s="42">
        <f t="shared" si="1"/>
        <v>1.097862063</v>
      </c>
      <c r="AG2" s="42">
        <f t="shared" si="1"/>
        <v>1.093826231</v>
      </c>
      <c r="AH2" s="42">
        <f t="shared" si="1"/>
        <v>1.333707579</v>
      </c>
      <c r="AI2" s="42">
        <f t="shared" si="1"/>
        <v>1.084240095</v>
      </c>
      <c r="AJ2" s="42">
        <f t="shared" si="1"/>
        <v>1.017543091</v>
      </c>
      <c r="AK2" s="42">
        <f t="shared" si="1"/>
        <v>1.00213705</v>
      </c>
      <c r="AL2" s="42">
        <f t="shared" si="1"/>
        <v>1.072699405</v>
      </c>
      <c r="AM2" s="42">
        <f t="shared" si="1"/>
        <v>1.280443365</v>
      </c>
      <c r="AN2" s="42">
        <f t="shared" si="1"/>
        <v>1.26547689</v>
      </c>
      <c r="AO2" s="42">
        <f t="shared" si="1"/>
        <v>0.9581653323</v>
      </c>
      <c r="AP2" s="42">
        <f t="shared" si="1"/>
        <v>1.317354391</v>
      </c>
      <c r="AQ2" s="42">
        <f t="shared" si="1"/>
        <v>1.036342748</v>
      </c>
      <c r="AR2" s="42">
        <f t="shared" si="1"/>
        <v>1.490909429</v>
      </c>
      <c r="AS2" s="42">
        <f t="shared" si="1"/>
        <v>1.159863173</v>
      </c>
      <c r="AT2" s="42">
        <f t="shared" si="1"/>
        <v>0.9748913548</v>
      </c>
      <c r="AU2" s="42">
        <f t="shared" si="1"/>
        <v>1.011233427</v>
      </c>
      <c r="AV2" s="42">
        <f t="shared" si="1"/>
        <v>1.137117554</v>
      </c>
      <c r="AW2" s="42">
        <f t="shared" si="1"/>
        <v>1.083807596</v>
      </c>
      <c r="AX2" s="3">
        <f t="shared" si="1"/>
        <v>1.226585907</v>
      </c>
      <c r="AY2" s="42">
        <f t="shared" si="1"/>
        <v>1.05149626</v>
      </c>
    </row>
    <row r="3">
      <c r="A3" s="8" t="s">
        <v>75</v>
      </c>
      <c r="B3" s="35">
        <f>indirect(ADDRESS(RANDBETWEEN(1,Modelo!$A$1069),7,,,"Modelo"))
</f>
        <v>0</v>
      </c>
      <c r="C3" s="35">
        <f>indirect(ADDRESS(RANDBETWEEN(1,Modelo!$A$1069),7,,,"Modelo"))
</f>
        <v>0.6031991859</v>
      </c>
      <c r="D3" s="35">
        <f>indirect(ADDRESS(RANDBETWEEN(1,Modelo!$A$1069),7,,,"Modelo"))
</f>
        <v>0</v>
      </c>
      <c r="E3" s="35">
        <f>indirect(ADDRESS(RANDBETWEEN(1,Modelo!$A$1069),7,,,"Modelo"))
</f>
        <v>1.451607524</v>
      </c>
      <c r="F3" s="35">
        <f>indirect(ADDRESS(RANDBETWEEN(1,Modelo!$A$1069),7,,,"Modelo"))
</f>
        <v>1.40559396</v>
      </c>
      <c r="G3" s="35">
        <f>indirect(ADDRESS(RANDBETWEEN(1,Modelo!$A$1069),7,,,"Modelo"))
</f>
        <v>0.5360552506</v>
      </c>
      <c r="H3" s="35">
        <f>indirect(ADDRESS(RANDBETWEEN(1,Modelo!$A$1069),7,,,"Modelo"))
</f>
        <v>5.014316932</v>
      </c>
      <c r="I3" s="35">
        <f>indirect(ADDRESS(RANDBETWEEN(1,Modelo!$A$1069),7,,,"Modelo"))
</f>
        <v>2.3531547</v>
      </c>
      <c r="J3" s="35">
        <f>indirect(ADDRESS(RANDBETWEEN(1,Modelo!$A$1069),7,,,"Modelo"))
</f>
        <v>1.007928575</v>
      </c>
      <c r="K3" s="35">
        <f>indirect(ADDRESS(RANDBETWEEN(1,Modelo!$A$1069),7,,,"Modelo"))
</f>
        <v>1.402044359</v>
      </c>
      <c r="L3" s="35">
        <f>indirect(ADDRESS(RANDBETWEEN(1,Modelo!$A$1069),7,,,"Modelo"))
</f>
        <v>0.5439851127</v>
      </c>
      <c r="M3" s="35">
        <f>indirect(ADDRESS(RANDBETWEEN(1,Modelo!$A$1069),7,,,"Modelo"))
</f>
        <v>3.121348107</v>
      </c>
      <c r="N3" s="35">
        <f>indirect(ADDRESS(RANDBETWEEN(1,Modelo!$A$1069),7,,,"Modelo"))
</f>
        <v>1.62574686</v>
      </c>
      <c r="O3" s="35">
        <f>indirect(ADDRESS(RANDBETWEEN(1,Modelo!$A$1069),7,,,"Modelo"))
</f>
        <v>1.176505134</v>
      </c>
      <c r="P3" s="35">
        <f>indirect(ADDRESS(RANDBETWEEN(1,Modelo!$A$1069),7,,,"Modelo"))
</f>
        <v>2.552036058</v>
      </c>
      <c r="Q3" s="35">
        <f>indirect(ADDRESS(RANDBETWEEN(1,Modelo!$A$1069),7,,,"Modelo"))
</f>
        <v>1.400955469</v>
      </c>
      <c r="R3" s="35">
        <f>indirect(ADDRESS(RANDBETWEEN(1,Modelo!$A$1069),7,,,"Modelo"))
</f>
        <v>0.6114915194</v>
      </c>
      <c r="S3" s="35">
        <f>indirect(ADDRESS(RANDBETWEEN(1,Modelo!$A$1069),7,,,"Modelo"))
</f>
        <v>0</v>
      </c>
      <c r="T3" s="35">
        <f>indirect(ADDRESS(RANDBETWEEN(1,Modelo!$A$1069),7,,,"Modelo"))
</f>
        <v>2.074255283</v>
      </c>
      <c r="U3" s="35">
        <f>indirect(ADDRESS(RANDBETWEEN(1,Modelo!$A$1069),7,,,"Modelo"))
</f>
        <v>1.372092213</v>
      </c>
      <c r="V3" s="35">
        <f>indirect(ADDRESS(RANDBETWEEN(1,Modelo!$A$1069),7,,,"Modelo"))
</f>
        <v>0</v>
      </c>
      <c r="W3" s="35">
        <f>indirect(ADDRESS(RANDBETWEEN(1,Modelo!$A$1069),7,,,"Modelo"))
</f>
        <v>0.8757838289</v>
      </c>
      <c r="X3" s="35">
        <f>indirect(ADDRESS(RANDBETWEEN(1,Modelo!$A$1069),7,,,"Modelo"))
</f>
        <v>0.2354550852</v>
      </c>
      <c r="Y3" s="35">
        <f>indirect(ADDRESS(RANDBETWEEN(1,Modelo!$A$1069),7,,,"Modelo"))
</f>
        <v>1.138137402</v>
      </c>
      <c r="Z3" s="35">
        <f>indirect(ADDRESS(RANDBETWEEN(1,Modelo!$A$1069),7,,,"Modelo"))
</f>
        <v>0</v>
      </c>
      <c r="AA3" s="35">
        <f>indirect(ADDRESS(RANDBETWEEN(1,Modelo!$A$1069),7,,,"Modelo"))
</f>
        <v>1.511074428</v>
      </c>
      <c r="AB3" s="35">
        <f>indirect(ADDRESS(RANDBETWEEN(1,Modelo!$A$1069),7,,,"Modelo"))
</f>
        <v>0</v>
      </c>
      <c r="AC3" s="35">
        <f>indirect(ADDRESS(RANDBETWEEN(1,Modelo!$A$1069),7,,,"Modelo"))
</f>
        <v>1.202788739</v>
      </c>
      <c r="AD3" s="35">
        <f>indirect(ADDRESS(RANDBETWEEN(1,Modelo!$A$1069),7,,,"Modelo"))
</f>
        <v>2.487557777</v>
      </c>
      <c r="AE3" s="35">
        <f>indirect(ADDRESS(RANDBETWEEN(1,Modelo!$A$1069),7,,,"Modelo"))
</f>
        <v>0.9508878313</v>
      </c>
      <c r="AF3" s="35">
        <f>indirect(ADDRESS(RANDBETWEEN(1,Modelo!$A$1069),7,,,"Modelo"))
</f>
        <v>2.094321946</v>
      </c>
      <c r="AG3" s="35">
        <f>indirect(ADDRESS(RANDBETWEEN(1,Modelo!$A$1069),7,,,"Modelo"))
</f>
        <v>0</v>
      </c>
      <c r="AH3" s="35">
        <f>indirect(ADDRESS(RANDBETWEEN(1,Modelo!$A$1069),7,,,"Modelo"))
</f>
        <v>0</v>
      </c>
      <c r="AI3" s="35">
        <f>indirect(ADDRESS(RANDBETWEEN(1,Modelo!$A$1069),7,,,"Modelo"))
</f>
        <v>0.386501198</v>
      </c>
      <c r="AJ3" s="35">
        <f>indirect(ADDRESS(RANDBETWEEN(1,Modelo!$A$1069),7,,,"Modelo"))
</f>
        <v>0.5412081537</v>
      </c>
      <c r="AK3" s="35">
        <f>indirect(ADDRESS(RANDBETWEEN(1,Modelo!$A$1069),7,,,"Modelo"))
</f>
        <v>0</v>
      </c>
      <c r="AL3" s="35">
        <f>indirect(ADDRESS(RANDBETWEEN(1,Modelo!$A$1069),7,,,"Modelo"))
</f>
        <v>1.465350249</v>
      </c>
      <c r="AM3" s="35">
        <f>indirect(ADDRESS(RANDBETWEEN(1,Modelo!$A$1069),7,,,"Modelo"))
</f>
        <v>0.7922779437</v>
      </c>
      <c r="AN3" s="35">
        <f>indirect(ADDRESS(RANDBETWEEN(1,Modelo!$A$1069),7,,,"Modelo"))
</f>
        <v>0.766905121</v>
      </c>
      <c r="AO3" s="35">
        <f>indirect(ADDRESS(RANDBETWEEN(1,Modelo!$A$1069),7,,,"Modelo"))
</f>
        <v>0</v>
      </c>
      <c r="AP3" s="35">
        <f>indirect(ADDRESS(RANDBETWEEN(1,Modelo!$A$1069),7,,,"Modelo"))
</f>
        <v>0.9179742516</v>
      </c>
      <c r="AQ3" s="35">
        <f>indirect(ADDRESS(RANDBETWEEN(1,Modelo!$A$1069),7,,,"Modelo"))
</f>
        <v>4.463281172</v>
      </c>
      <c r="AR3" s="35">
        <f>indirect(ADDRESS(RANDBETWEEN(1,Modelo!$A$1069),7,,,"Modelo"))
</f>
        <v>0.2951238667</v>
      </c>
      <c r="AS3" s="35">
        <f>indirect(ADDRESS(RANDBETWEEN(1,Modelo!$A$1069),7,,,"Modelo"))
</f>
        <v>4.236731549</v>
      </c>
      <c r="AT3" s="35">
        <f>indirect(ADDRESS(RANDBETWEEN(1,Modelo!$A$1069),7,,,"Modelo"))
</f>
        <v>0.8285175441</v>
      </c>
      <c r="AU3" s="35">
        <f>indirect(ADDRESS(RANDBETWEEN(1,Modelo!$A$1069),7,,,"Modelo"))
</f>
        <v>0.523016786</v>
      </c>
      <c r="AV3" s="35">
        <f>indirect(ADDRESS(RANDBETWEEN(1,Modelo!$A$1069),7,,,"Modelo"))
</f>
        <v>0.2948949389</v>
      </c>
      <c r="AW3" s="35">
        <f>indirect(ADDRESS(RANDBETWEEN(1,Modelo!$A$1069),7,,,"Modelo"))
</f>
        <v>3.667061069</v>
      </c>
      <c r="AX3" s="36" t="str">
        <f>indirect(ADDRESS(RANDBETWEEN(1,Modelo!$A$1069),7,,,"Modelo"))
</f>
        <v>Taxa de transmissão</v>
      </c>
      <c r="AY3" s="35">
        <f>indirect(ADDRESS(RANDBETWEEN(1,Modelo!$A$1069),7,,,"Modelo"))
</f>
        <v>0</v>
      </c>
    </row>
    <row r="4">
      <c r="A4" s="8" t="s">
        <v>76</v>
      </c>
      <c r="B4" s="35">
        <f>indirect(ADDRESS(RANDBETWEEN(1,Modelo!$A$1069),7,,,"Modelo"))
</f>
        <v>1.319941722</v>
      </c>
      <c r="C4" s="35">
        <f>indirect(ADDRESS(RANDBETWEEN(1,Modelo!$A$1069),7,,,"Modelo"))
</f>
        <v>1.248731949</v>
      </c>
      <c r="D4" s="35">
        <f>indirect(ADDRESS(RANDBETWEEN(1,Modelo!$A$1069),7,,,"Modelo"))
</f>
        <v>0.7026810392</v>
      </c>
      <c r="E4" s="35">
        <f>indirect(ADDRESS(RANDBETWEEN(1,Modelo!$A$1069),7,,,"Modelo"))
</f>
        <v>0</v>
      </c>
      <c r="F4" s="35">
        <f>indirect(ADDRESS(RANDBETWEEN(1,Modelo!$A$1069),7,,,"Modelo"))
</f>
        <v>0.7045837558</v>
      </c>
      <c r="G4" s="35">
        <f>indirect(ADDRESS(RANDBETWEEN(1,Modelo!$A$1069),7,,,"Modelo"))
</f>
        <v>0.8931788124</v>
      </c>
      <c r="H4" s="35">
        <f>indirect(ADDRESS(RANDBETWEEN(1,Modelo!$A$1069),7,,,"Modelo"))
</f>
        <v>0.5031497567</v>
      </c>
      <c r="I4" s="35">
        <f>indirect(ADDRESS(RANDBETWEEN(1,Modelo!$A$1069),7,,,"Modelo"))
</f>
        <v>1.355593036</v>
      </c>
      <c r="J4" s="35">
        <f>indirect(ADDRESS(RANDBETWEEN(1,Modelo!$A$1069),7,,,"Modelo"))
</f>
        <v>0.2098651361</v>
      </c>
      <c r="K4" s="35">
        <f>indirect(ADDRESS(RANDBETWEEN(1,Modelo!$A$1069),7,,,"Modelo"))
</f>
        <v>0</v>
      </c>
      <c r="L4" s="35">
        <f>indirect(ADDRESS(RANDBETWEEN(1,Modelo!$A$1069),7,,,"Modelo"))
</f>
        <v>1.914099496</v>
      </c>
      <c r="M4" s="35">
        <f>indirect(ADDRESS(RANDBETWEEN(1,Modelo!$A$1069),7,,,"Modelo"))
</f>
        <v>0.6585637692</v>
      </c>
      <c r="N4" s="35">
        <f>indirect(ADDRESS(RANDBETWEEN(1,Modelo!$A$1069),7,,,"Modelo"))
</f>
        <v>0.238464116</v>
      </c>
      <c r="O4" s="35">
        <f>indirect(ADDRESS(RANDBETWEEN(1,Modelo!$A$1069),7,,,"Modelo"))
</f>
        <v>1.329674076</v>
      </c>
      <c r="P4" s="35">
        <f>indirect(ADDRESS(RANDBETWEEN(1,Modelo!$A$1069),7,,,"Modelo"))
</f>
        <v>0.938168444</v>
      </c>
      <c r="Q4" s="35">
        <f>indirect(ADDRESS(RANDBETWEEN(1,Modelo!$A$1069),7,,,"Modelo"))
</f>
        <v>1.093198407</v>
      </c>
      <c r="R4" s="35">
        <f>indirect(ADDRESS(RANDBETWEEN(1,Modelo!$A$1069),7,,,"Modelo"))
</f>
        <v>1.867148546</v>
      </c>
      <c r="S4" s="35">
        <f>indirect(ADDRESS(RANDBETWEEN(1,Modelo!$A$1069),7,,,"Modelo"))
</f>
        <v>1.056967978</v>
      </c>
      <c r="T4" s="35">
        <f>indirect(ADDRESS(RANDBETWEEN(1,Modelo!$A$1069),7,,,"Modelo"))
</f>
        <v>0</v>
      </c>
      <c r="U4" s="35">
        <f>indirect(ADDRESS(RANDBETWEEN(1,Modelo!$A$1069),7,,,"Modelo"))
</f>
        <v>0.2495207745</v>
      </c>
      <c r="V4" s="35">
        <f>indirect(ADDRESS(RANDBETWEEN(1,Modelo!$A$1069),7,,,"Modelo"))
</f>
        <v>1.150837915</v>
      </c>
      <c r="W4" s="35">
        <f>indirect(ADDRESS(RANDBETWEEN(1,Modelo!$A$1069),7,,,"Modelo"))
</f>
        <v>0.7943053075</v>
      </c>
      <c r="X4" s="35">
        <f>indirect(ADDRESS(RANDBETWEEN(1,Modelo!$A$1069),7,,,"Modelo"))
</f>
        <v>1.519427231</v>
      </c>
      <c r="Y4" s="35">
        <f>indirect(ADDRESS(RANDBETWEEN(1,Modelo!$A$1069),7,,,"Modelo"))
</f>
        <v>1.769260643</v>
      </c>
      <c r="Z4" s="35">
        <f>indirect(ADDRESS(RANDBETWEEN(1,Modelo!$A$1069),7,,,"Modelo"))
</f>
        <v>2.091499105</v>
      </c>
      <c r="AA4" s="35">
        <f>indirect(ADDRESS(RANDBETWEEN(1,Modelo!$A$1069),7,,,"Modelo"))
</f>
        <v>0.891531544</v>
      </c>
      <c r="AB4" s="35">
        <f>indirect(ADDRESS(RANDBETWEEN(1,Modelo!$A$1069),7,,,"Modelo"))
</f>
        <v>2.330557113</v>
      </c>
      <c r="AC4" s="35">
        <f>indirect(ADDRESS(RANDBETWEEN(1,Modelo!$A$1069),7,,,"Modelo"))
</f>
        <v>0.9101355634</v>
      </c>
      <c r="AD4" s="35">
        <f>indirect(ADDRESS(RANDBETWEEN(1,Modelo!$A$1069),7,,,"Modelo"))
</f>
        <v>0</v>
      </c>
      <c r="AE4" s="35">
        <f>indirect(ADDRESS(RANDBETWEEN(1,Modelo!$A$1069),7,,,"Modelo"))
</f>
        <v>0</v>
      </c>
      <c r="AF4" s="35">
        <f>indirect(ADDRESS(RANDBETWEEN(1,Modelo!$A$1069),7,,,"Modelo"))
</f>
        <v>0.8420762253</v>
      </c>
      <c r="AG4" s="35">
        <f>indirect(ADDRESS(RANDBETWEEN(1,Modelo!$A$1069),7,,,"Modelo"))
</f>
        <v>0.8414265777</v>
      </c>
      <c r="AH4" s="35">
        <f>indirect(ADDRESS(RANDBETWEEN(1,Modelo!$A$1069),7,,,"Modelo"))
</f>
        <v>0.5412081537</v>
      </c>
      <c r="AI4" s="35">
        <f>indirect(ADDRESS(RANDBETWEEN(1,Modelo!$A$1069),7,,,"Modelo"))
</f>
        <v>0.6887284931</v>
      </c>
      <c r="AJ4" s="35">
        <f>indirect(ADDRESS(RANDBETWEEN(1,Modelo!$A$1069),7,,,"Modelo"))
</f>
        <v>1.105670994</v>
      </c>
      <c r="AK4" s="35">
        <f>indirect(ADDRESS(RANDBETWEEN(1,Modelo!$A$1069),7,,,"Modelo"))
</f>
        <v>1.962721592</v>
      </c>
      <c r="AL4" s="35">
        <f>indirect(ADDRESS(RANDBETWEEN(1,Modelo!$A$1069),7,,,"Modelo"))
</f>
        <v>0.9695881646</v>
      </c>
      <c r="AM4" s="35">
        <f>indirect(ADDRESS(RANDBETWEEN(1,Modelo!$A$1069),7,,,"Modelo"))
</f>
        <v>0.2124942898</v>
      </c>
      <c r="AN4" s="35">
        <f>indirect(ADDRESS(RANDBETWEEN(1,Modelo!$A$1069),7,,,"Modelo"))
</f>
        <v>1.337746891</v>
      </c>
      <c r="AO4" s="35">
        <f>indirect(ADDRESS(RANDBETWEEN(1,Modelo!$A$1069),7,,,"Modelo"))
</f>
        <v>0.8209042022</v>
      </c>
      <c r="AP4" s="35">
        <f>indirect(ADDRESS(RANDBETWEEN(1,Modelo!$A$1069),7,,,"Modelo"))
</f>
        <v>1.561679284</v>
      </c>
      <c r="AQ4" s="35">
        <f>indirect(ADDRESS(RANDBETWEEN(1,Modelo!$A$1069),7,,,"Modelo"))
</f>
        <v>1.018272423</v>
      </c>
      <c r="AR4" s="35">
        <f>indirect(ADDRESS(RANDBETWEEN(1,Modelo!$A$1069),7,,,"Modelo"))
</f>
        <v>0</v>
      </c>
      <c r="AS4" s="35">
        <f>indirect(ADDRESS(RANDBETWEEN(1,Modelo!$A$1069),7,,,"Modelo"))
</f>
        <v>1.232129461</v>
      </c>
      <c r="AT4" s="35">
        <f>indirect(ADDRESS(RANDBETWEEN(1,Modelo!$A$1069),7,,,"Modelo"))
</f>
        <v>1.214276655</v>
      </c>
      <c r="AU4" s="35">
        <f>indirect(ADDRESS(RANDBETWEEN(1,Modelo!$A$1069),7,,,"Modelo"))
</f>
        <v>0</v>
      </c>
      <c r="AV4" s="35">
        <f>indirect(ADDRESS(RANDBETWEEN(1,Modelo!$A$1069),7,,,"Modelo"))
</f>
        <v>0.5031497567</v>
      </c>
      <c r="AW4" s="35">
        <f>indirect(ADDRESS(RANDBETWEEN(1,Modelo!$A$1069),7,,,"Modelo"))
</f>
        <v>3.177461084</v>
      </c>
      <c r="AX4" s="35">
        <f>indirect(ADDRESS(RANDBETWEEN(1,Modelo!$A$1069),7,,,"Modelo"))
</f>
        <v>1.801163391</v>
      </c>
      <c r="AY4" s="35">
        <f>indirect(ADDRESS(RANDBETWEEN(1,Modelo!$A$1069),7,,,"Modelo"))
</f>
        <v>1.962721592</v>
      </c>
    </row>
    <row r="5">
      <c r="A5" s="8" t="s">
        <v>77</v>
      </c>
      <c r="B5" s="35">
        <f>indirect(ADDRESS(RANDBETWEEN(1,Modelo!$A$1069),7,,,"Modelo"))
</f>
        <v>0.6994120679</v>
      </c>
      <c r="C5" s="35">
        <f>indirect(ADDRESS(RANDBETWEEN(1,Modelo!$A$1069),7,,,"Modelo"))
</f>
        <v>2.27270495</v>
      </c>
      <c r="D5" s="35">
        <f>indirect(ADDRESS(RANDBETWEEN(1,Modelo!$A$1069),7,,,"Modelo"))
</f>
        <v>4.335936116</v>
      </c>
      <c r="E5" s="35">
        <f>indirect(ADDRESS(RANDBETWEEN(1,Modelo!$A$1069),7,,,"Modelo"))
</f>
        <v>0</v>
      </c>
      <c r="F5" s="35">
        <f>indirect(ADDRESS(RANDBETWEEN(1,Modelo!$A$1069),7,,,"Modelo"))
</f>
        <v>0</v>
      </c>
      <c r="G5" s="35">
        <f>indirect(ADDRESS(RANDBETWEEN(1,Modelo!$A$1069),7,,,"Modelo"))
</f>
        <v>1.046511764</v>
      </c>
      <c r="H5" s="35">
        <f>indirect(ADDRESS(RANDBETWEEN(1,Modelo!$A$1069),7,,,"Modelo"))
</f>
        <v>1.0512035</v>
      </c>
      <c r="I5" s="35">
        <f>indirect(ADDRESS(RANDBETWEEN(1,Modelo!$A$1069),7,,,"Modelo"))
</f>
        <v>0.1690151221</v>
      </c>
      <c r="J5" s="35">
        <f>indirect(ADDRESS(RANDBETWEEN(1,Modelo!$A$1069),7,,,"Modelo"))
</f>
        <v>1.093198407</v>
      </c>
      <c r="K5" s="35">
        <f>indirect(ADDRESS(RANDBETWEEN(1,Modelo!$A$1069),7,,,"Modelo"))
</f>
        <v>2.286393831</v>
      </c>
      <c r="L5" s="35">
        <f>indirect(ADDRESS(RANDBETWEEN(1,Modelo!$A$1069),7,,,"Modelo"))
</f>
        <v>0.5000453025</v>
      </c>
      <c r="M5" s="35">
        <f>indirect(ADDRESS(RANDBETWEEN(1,Modelo!$A$1069),7,,,"Modelo"))
</f>
        <v>1.404333441</v>
      </c>
      <c r="N5" s="35">
        <f>indirect(ADDRESS(RANDBETWEEN(1,Modelo!$A$1069),7,,,"Modelo"))
</f>
        <v>0</v>
      </c>
      <c r="O5" s="35">
        <f>indirect(ADDRESS(RANDBETWEEN(1,Modelo!$A$1069),7,,,"Modelo"))
</f>
        <v>0</v>
      </c>
      <c r="P5" s="35">
        <f>indirect(ADDRESS(RANDBETWEEN(1,Modelo!$A$1069),7,,,"Modelo"))
</f>
        <v>1.162454095</v>
      </c>
      <c r="Q5" s="35">
        <f>indirect(ADDRESS(RANDBETWEEN(1,Modelo!$A$1069),7,,,"Modelo"))
</f>
        <v>0.7571505191</v>
      </c>
      <c r="R5" s="35">
        <f>indirect(ADDRESS(RANDBETWEEN(1,Modelo!$A$1069),7,,,"Modelo"))
</f>
        <v>1.484980901</v>
      </c>
      <c r="S5" s="35">
        <f>indirect(ADDRESS(RANDBETWEEN(1,Modelo!$A$1069),7,,,"Modelo"))
</f>
        <v>0.1029638306</v>
      </c>
      <c r="T5" s="35">
        <f>indirect(ADDRESS(RANDBETWEEN(1,Modelo!$A$1069),7,,,"Modelo"))
</f>
        <v>2.765198354</v>
      </c>
      <c r="U5" s="35">
        <f>indirect(ADDRESS(RANDBETWEEN(1,Modelo!$A$1069),7,,,"Modelo"))
</f>
        <v>1.366843407</v>
      </c>
      <c r="V5" s="35">
        <f>indirect(ADDRESS(RANDBETWEEN(1,Modelo!$A$1069),7,,,"Modelo"))
</f>
        <v>1.02018553</v>
      </c>
      <c r="W5" s="35">
        <f>indirect(ADDRESS(RANDBETWEEN(1,Modelo!$A$1069),7,,,"Modelo"))
</f>
        <v>0.6204899192</v>
      </c>
      <c r="X5" s="35">
        <f>indirect(ADDRESS(RANDBETWEEN(1,Modelo!$A$1069),7,,,"Modelo"))
</f>
        <v>0.207387183</v>
      </c>
      <c r="Y5" s="35">
        <f>indirect(ADDRESS(RANDBETWEEN(1,Modelo!$A$1069),7,,,"Modelo"))
</f>
        <v>0.6230227677</v>
      </c>
      <c r="Z5" s="35">
        <f>indirect(ADDRESS(RANDBETWEEN(1,Modelo!$A$1069),7,,,"Modelo"))
</f>
        <v>0.8757838289</v>
      </c>
      <c r="AA5" s="35">
        <f>indirect(ADDRESS(RANDBETWEEN(1,Modelo!$A$1069),7,,,"Modelo"))
</f>
        <v>0.8140699661</v>
      </c>
      <c r="AB5" s="35">
        <f>indirect(ADDRESS(RANDBETWEEN(1,Modelo!$A$1069),7,,,"Modelo"))
</f>
        <v>0.02956248645</v>
      </c>
      <c r="AC5" s="35">
        <f>indirect(ADDRESS(RANDBETWEEN(1,Modelo!$A$1069),7,,,"Modelo"))
</f>
        <v>1.78197674</v>
      </c>
      <c r="AD5" s="35">
        <f>indirect(ADDRESS(RANDBETWEEN(1,Modelo!$A$1069),7,,,"Modelo"))
</f>
        <v>0.4495326178</v>
      </c>
      <c r="AE5" s="35">
        <f>indirect(ADDRESS(RANDBETWEEN(1,Modelo!$A$1069),7,,,"Modelo"))
</f>
        <v>1.409237714</v>
      </c>
      <c r="AF5" s="35">
        <f>indirect(ADDRESS(RANDBETWEEN(1,Modelo!$A$1069),7,,,"Modelo"))
</f>
        <v>0.9101355634</v>
      </c>
      <c r="AG5" s="35">
        <f>indirect(ADDRESS(RANDBETWEEN(1,Modelo!$A$1069),7,,,"Modelo"))
</f>
        <v>0</v>
      </c>
      <c r="AH5" s="35">
        <f>indirect(ADDRESS(RANDBETWEEN(1,Modelo!$A$1069),7,,,"Modelo"))
</f>
        <v>2.319083073</v>
      </c>
      <c r="AI5" s="35">
        <f>indirect(ADDRESS(RANDBETWEEN(1,Modelo!$A$1069),7,,,"Modelo"))
</f>
        <v>0</v>
      </c>
      <c r="AJ5" s="35">
        <f>indirect(ADDRESS(RANDBETWEEN(1,Modelo!$A$1069),7,,,"Modelo"))
</f>
        <v>1.465140256</v>
      </c>
      <c r="AK5" s="35">
        <f>indirect(ADDRESS(RANDBETWEEN(1,Modelo!$A$1069),7,,,"Modelo"))
</f>
        <v>0.2641735945</v>
      </c>
      <c r="AL5" s="35">
        <f>indirect(ADDRESS(RANDBETWEEN(1,Modelo!$A$1069),7,,,"Modelo"))
</f>
        <v>1.021500139</v>
      </c>
      <c r="AM5" s="35">
        <f>indirect(ADDRESS(RANDBETWEEN(1,Modelo!$A$1069),7,,,"Modelo"))
</f>
        <v>1.134950082</v>
      </c>
      <c r="AN5" s="35">
        <f>indirect(ADDRESS(RANDBETWEEN(1,Modelo!$A$1069),7,,,"Modelo"))
</f>
        <v>0.5246804001</v>
      </c>
      <c r="AO5" s="35">
        <f>indirect(ADDRESS(RANDBETWEEN(1,Modelo!$A$1069),7,,,"Modelo"))
</f>
        <v>0</v>
      </c>
      <c r="AP5" s="35">
        <f>indirect(ADDRESS(RANDBETWEEN(1,Modelo!$A$1069),7,,,"Modelo"))
</f>
        <v>0.8343106292</v>
      </c>
      <c r="AQ5" s="35">
        <f>indirect(ADDRESS(RANDBETWEEN(1,Modelo!$A$1069),7,,,"Modelo"))
</f>
        <v>0.1757091623</v>
      </c>
      <c r="AR5" s="35">
        <f>indirect(ADDRESS(RANDBETWEEN(1,Modelo!$A$1069),7,,,"Modelo"))
</f>
        <v>0</v>
      </c>
      <c r="AS5" s="35">
        <f>indirect(ADDRESS(RANDBETWEEN(1,Modelo!$A$1069),7,,,"Modelo"))
</f>
        <v>0.2417778696</v>
      </c>
      <c r="AT5" s="35">
        <f>indirect(ADDRESS(RANDBETWEEN(1,Modelo!$A$1069),7,,,"Modelo"))
</f>
        <v>1.182783266</v>
      </c>
      <c r="AU5" s="35">
        <f>indirect(ADDRESS(RANDBETWEEN(1,Modelo!$A$1069),7,,,"Modelo"))
</f>
        <v>1.277015598</v>
      </c>
      <c r="AV5" s="35">
        <f>indirect(ADDRESS(RANDBETWEEN(1,Modelo!$A$1069),7,,,"Modelo"))
</f>
        <v>2.606171666</v>
      </c>
      <c r="AW5" s="35">
        <f>indirect(ADDRESS(RANDBETWEEN(1,Modelo!$A$1069),7,,,"Modelo"))
</f>
        <v>1.769260643</v>
      </c>
      <c r="AX5" s="35">
        <f>indirect(ADDRESS(RANDBETWEEN(1,Modelo!$A$1069),7,,,"Modelo"))
</f>
        <v>1.268455696</v>
      </c>
      <c r="AY5" s="35">
        <f>indirect(ADDRESS(RANDBETWEEN(1,Modelo!$A$1069),7,,,"Modelo"))
</f>
        <v>2.198981358</v>
      </c>
    </row>
    <row r="6">
      <c r="A6" s="8" t="s">
        <v>78</v>
      </c>
      <c r="B6" s="35">
        <f>indirect(ADDRESS(RANDBETWEEN(1,Modelo!$A$1069),7,,,"Modelo"))
</f>
        <v>1.365413199</v>
      </c>
      <c r="C6" s="35">
        <f>indirect(ADDRESS(RANDBETWEEN(1,Modelo!$A$1069),7,,,"Modelo"))
</f>
        <v>2.577600782</v>
      </c>
      <c r="D6" s="35">
        <f>indirect(ADDRESS(RANDBETWEEN(1,Modelo!$A$1069),7,,,"Modelo"))
</f>
        <v>1.719456804</v>
      </c>
      <c r="E6" s="35">
        <f>indirect(ADDRESS(RANDBETWEEN(1,Modelo!$A$1069),7,,,"Modelo"))
</f>
        <v>0.57960186</v>
      </c>
      <c r="F6" s="35">
        <f>indirect(ADDRESS(RANDBETWEEN(1,Modelo!$A$1069),7,,,"Modelo"))
</f>
        <v>0</v>
      </c>
      <c r="G6" s="35">
        <f>indirect(ADDRESS(RANDBETWEEN(1,Modelo!$A$1069),7,,,"Modelo"))
</f>
        <v>0</v>
      </c>
      <c r="H6" s="35">
        <f>indirect(ADDRESS(RANDBETWEEN(1,Modelo!$A$1069),7,,,"Modelo"))
</f>
        <v>0.4752071334</v>
      </c>
      <c r="I6" s="35">
        <f>indirect(ADDRESS(RANDBETWEEN(1,Modelo!$A$1069),7,,,"Modelo"))
</f>
        <v>1.835583199</v>
      </c>
      <c r="J6" s="35">
        <f>indirect(ADDRESS(RANDBETWEEN(1,Modelo!$A$1069),7,,,"Modelo"))
</f>
        <v>0.9567390237</v>
      </c>
      <c r="K6" s="35">
        <f>indirect(ADDRESS(RANDBETWEEN(1,Modelo!$A$1069),7,,,"Modelo"))
</f>
        <v>0</v>
      </c>
      <c r="L6" s="35">
        <f>indirect(ADDRESS(RANDBETWEEN(1,Modelo!$A$1069),7,,,"Modelo"))
</f>
        <v>0</v>
      </c>
      <c r="M6" s="35">
        <f>indirect(ADDRESS(RANDBETWEEN(1,Modelo!$A$1069),7,,,"Modelo"))
</f>
        <v>0.9413254955</v>
      </c>
      <c r="N6" s="35">
        <f>indirect(ADDRESS(RANDBETWEEN(1,Modelo!$A$1069),7,,,"Modelo"))
</f>
        <v>0.274532455</v>
      </c>
      <c r="O6" s="35">
        <f>indirect(ADDRESS(RANDBETWEEN(1,Modelo!$A$1069),7,,,"Modelo"))
</f>
        <v>0</v>
      </c>
      <c r="P6" s="35">
        <f>indirect(ADDRESS(RANDBETWEEN(1,Modelo!$A$1069),7,,,"Modelo"))
</f>
        <v>0.7984063082</v>
      </c>
      <c r="Q6" s="35">
        <f>indirect(ADDRESS(RANDBETWEEN(1,Modelo!$A$1069),7,,,"Modelo"))
</f>
        <v>0.9825467454</v>
      </c>
      <c r="R6" s="35">
        <f>indirect(ADDRESS(RANDBETWEEN(1,Modelo!$A$1069),7,,,"Modelo"))
</f>
        <v>0</v>
      </c>
      <c r="S6" s="35">
        <f>indirect(ADDRESS(RANDBETWEEN(1,Modelo!$A$1069),7,,,"Modelo"))
</f>
        <v>0.7748079934</v>
      </c>
      <c r="T6" s="35">
        <f>indirect(ADDRESS(RANDBETWEEN(1,Modelo!$A$1069),7,,,"Modelo"))
</f>
        <v>0</v>
      </c>
      <c r="U6" s="35">
        <f>indirect(ADDRESS(RANDBETWEEN(1,Modelo!$A$1069),7,,,"Modelo"))
</f>
        <v>3.177461084</v>
      </c>
      <c r="V6" s="35">
        <f>indirect(ADDRESS(RANDBETWEEN(1,Modelo!$A$1069),7,,,"Modelo"))
</f>
        <v>1.148866525</v>
      </c>
      <c r="W6" s="35">
        <f>indirect(ADDRESS(RANDBETWEEN(1,Modelo!$A$1069),7,,,"Modelo"))
</f>
        <v>1.366843407</v>
      </c>
      <c r="X6" s="35">
        <f>indirect(ADDRESS(RANDBETWEEN(1,Modelo!$A$1069),7,,,"Modelo"))
</f>
        <v>1.141249572</v>
      </c>
      <c r="Y6" s="35">
        <f>indirect(ADDRESS(RANDBETWEEN(1,Modelo!$A$1069),7,,,"Modelo"))
</f>
        <v>0.735519889</v>
      </c>
      <c r="Z6" s="35">
        <f>indirect(ADDRESS(RANDBETWEEN(1,Modelo!$A$1069),7,,,"Modelo"))
</f>
        <v>1.259025874</v>
      </c>
      <c r="AA6" s="35">
        <f>indirect(ADDRESS(RANDBETWEEN(1,Modelo!$A$1069),7,,,"Modelo"))
</f>
        <v>0</v>
      </c>
      <c r="AB6" s="35">
        <f>indirect(ADDRESS(RANDBETWEEN(1,Modelo!$A$1069),7,,,"Modelo"))
</f>
        <v>1.449457443</v>
      </c>
      <c r="AC6" s="35">
        <f>indirect(ADDRESS(RANDBETWEEN(1,Modelo!$A$1069),7,,,"Modelo"))
</f>
        <v>0.8395428347</v>
      </c>
      <c r="AD6" s="35">
        <f>indirect(ADDRESS(RANDBETWEEN(1,Modelo!$A$1069),7,,,"Modelo"))
</f>
        <v>0</v>
      </c>
      <c r="AE6" s="35">
        <f>indirect(ADDRESS(RANDBETWEEN(1,Modelo!$A$1069),7,,,"Modelo"))
</f>
        <v>0.5719726693</v>
      </c>
      <c r="AF6" s="35">
        <f>indirect(ADDRESS(RANDBETWEEN(1,Modelo!$A$1069),7,,,"Modelo"))
</f>
        <v>0</v>
      </c>
      <c r="AG6" s="35">
        <f>indirect(ADDRESS(RANDBETWEEN(1,Modelo!$A$1069),7,,,"Modelo"))
</f>
        <v>1.045055031</v>
      </c>
      <c r="AH6" s="35">
        <f>indirect(ADDRESS(RANDBETWEEN(1,Modelo!$A$1069),7,,,"Modelo"))
</f>
        <v>2.289135996</v>
      </c>
      <c r="AI6" s="35">
        <f>indirect(ADDRESS(RANDBETWEEN(1,Modelo!$A$1069),7,,,"Modelo"))
</f>
        <v>1.535989921</v>
      </c>
      <c r="AJ6" s="35">
        <f>indirect(ADDRESS(RANDBETWEEN(1,Modelo!$A$1069),7,,,"Modelo"))
</f>
        <v>0.04038301881</v>
      </c>
      <c r="AK6" s="35">
        <f>indirect(ADDRESS(RANDBETWEEN(1,Modelo!$A$1069),7,,,"Modelo"))
</f>
        <v>0</v>
      </c>
      <c r="AL6" s="35">
        <f>indirect(ADDRESS(RANDBETWEEN(1,Modelo!$A$1069),7,,,"Modelo"))
</f>
        <v>4.335936116</v>
      </c>
      <c r="AM6" s="35">
        <f>indirect(ADDRESS(RANDBETWEEN(1,Modelo!$A$1069),7,,,"Modelo"))
</f>
        <v>1.264825871</v>
      </c>
      <c r="AN6" s="35">
        <f>indirect(ADDRESS(RANDBETWEEN(1,Modelo!$A$1069),7,,,"Modelo"))
</f>
        <v>0.4287931231</v>
      </c>
      <c r="AO6" s="35">
        <f>indirect(ADDRESS(RANDBETWEEN(1,Modelo!$A$1069),7,,,"Modelo"))
</f>
        <v>1.105670994</v>
      </c>
      <c r="AP6" s="35">
        <f>indirect(ADDRESS(RANDBETWEEN(1,Modelo!$A$1069),7,,,"Modelo"))
</f>
        <v>0</v>
      </c>
      <c r="AQ6" s="35">
        <f>indirect(ADDRESS(RANDBETWEEN(1,Modelo!$A$1069),7,,,"Modelo"))
</f>
        <v>1.491427722</v>
      </c>
      <c r="AR6" s="35">
        <f>indirect(ADDRESS(RANDBETWEEN(1,Modelo!$A$1069),7,,,"Modelo"))
</f>
        <v>0.6823336776</v>
      </c>
      <c r="AS6" s="35">
        <f>indirect(ADDRESS(RANDBETWEEN(1,Modelo!$A$1069),7,,,"Modelo"))
</f>
        <v>0.9101355634</v>
      </c>
      <c r="AT6" s="35">
        <f>indirect(ADDRESS(RANDBETWEEN(1,Modelo!$A$1069),7,,,"Modelo"))
</f>
        <v>1.470698488</v>
      </c>
      <c r="AU6" s="35">
        <f>indirect(ADDRESS(RANDBETWEEN(1,Modelo!$A$1069),7,,,"Modelo"))
</f>
        <v>2.509761</v>
      </c>
      <c r="AV6" s="35">
        <f>indirect(ADDRESS(RANDBETWEEN(1,Modelo!$A$1069),7,,,"Modelo"))
</f>
        <v>1.866847878</v>
      </c>
      <c r="AW6" s="35">
        <f>indirect(ADDRESS(RANDBETWEEN(1,Modelo!$A$1069),7,,,"Modelo"))
</f>
        <v>1.304388389</v>
      </c>
      <c r="AX6" s="35">
        <f>indirect(ADDRESS(RANDBETWEEN(1,Modelo!$A$1069),7,,,"Modelo"))
</f>
        <v>0.4150379628</v>
      </c>
      <c r="AY6" s="35">
        <f>indirect(ADDRESS(RANDBETWEEN(1,Modelo!$A$1069),7,,,"Modelo"))
</f>
        <v>1.278912327</v>
      </c>
    </row>
    <row r="7">
      <c r="A7" s="8" t="s">
        <v>79</v>
      </c>
      <c r="B7" s="35">
        <f>indirect(ADDRESS(RANDBETWEEN(1,Modelo!$A$1069),7,,,"Modelo"))
</f>
        <v>5.600226501</v>
      </c>
      <c r="C7" s="35">
        <f>indirect(ADDRESS(RANDBETWEEN(1,Modelo!$A$1069),7,,,"Modelo"))
</f>
        <v>0</v>
      </c>
      <c r="D7" s="35">
        <f>indirect(ADDRESS(RANDBETWEEN(1,Modelo!$A$1069),7,,,"Modelo"))
</f>
        <v>2.283288373</v>
      </c>
      <c r="E7" s="35">
        <f>indirect(ADDRESS(RANDBETWEEN(1,Modelo!$A$1069),7,,,"Modelo"))
</f>
        <v>0.5818553145</v>
      </c>
      <c r="F7" s="35">
        <f>indirect(ADDRESS(RANDBETWEEN(1,Modelo!$A$1069),7,,,"Modelo"))
</f>
        <v>0.928042508</v>
      </c>
      <c r="G7" s="35">
        <f>indirect(ADDRESS(RANDBETWEEN(1,Modelo!$A$1069),7,,,"Modelo"))
</f>
        <v>1.889711275</v>
      </c>
      <c r="H7" s="35">
        <f>indirect(ADDRESS(RANDBETWEEN(1,Modelo!$A$1069),7,,,"Modelo"))
</f>
        <v>0.4694304617</v>
      </c>
      <c r="I7" s="35">
        <f>indirect(ADDRESS(RANDBETWEEN(1,Modelo!$A$1069),7,,,"Modelo"))
</f>
        <v>2.319083073</v>
      </c>
      <c r="J7" s="35">
        <f>indirect(ADDRESS(RANDBETWEEN(1,Modelo!$A$1069),7,,,"Modelo"))
</f>
        <v>1.433736628</v>
      </c>
      <c r="K7" s="35">
        <f>indirect(ADDRESS(RANDBETWEEN(1,Modelo!$A$1069),7,,,"Modelo"))
</f>
        <v>0</v>
      </c>
      <c r="L7" s="35">
        <f>indirect(ADDRESS(RANDBETWEEN(1,Modelo!$A$1069),7,,,"Modelo"))
</f>
        <v>0.9695881646</v>
      </c>
      <c r="M7" s="35">
        <f>indirect(ADDRESS(RANDBETWEEN(1,Modelo!$A$1069),7,,,"Modelo"))
</f>
        <v>0.3197966167</v>
      </c>
      <c r="N7" s="35">
        <f>indirect(ADDRESS(RANDBETWEEN(1,Modelo!$A$1069),7,,,"Modelo"))
</f>
        <v>0</v>
      </c>
      <c r="O7" s="35">
        <f>indirect(ADDRESS(RANDBETWEEN(1,Modelo!$A$1069),7,,,"Modelo"))
</f>
        <v>0.2373107869</v>
      </c>
      <c r="P7" s="35">
        <f>indirect(ADDRESS(RANDBETWEEN(1,Modelo!$A$1069),7,,,"Modelo"))
</f>
        <v>1.266165022</v>
      </c>
      <c r="Q7" s="35">
        <f>indirect(ADDRESS(RANDBETWEEN(1,Modelo!$A$1069),7,,,"Modelo"))
</f>
        <v>1.658516723</v>
      </c>
      <c r="R7" s="35">
        <f>indirect(ADDRESS(RANDBETWEEN(1,Modelo!$A$1069),7,,,"Modelo"))
</f>
        <v>0.6203747929</v>
      </c>
      <c r="S7" s="35">
        <f>indirect(ADDRESS(RANDBETWEEN(1,Modelo!$A$1069),7,,,"Modelo"))
</f>
        <v>0.466757281</v>
      </c>
      <c r="T7" s="35">
        <f>indirect(ADDRESS(RANDBETWEEN(1,Modelo!$A$1069),7,,,"Modelo"))
</f>
        <v>0.5439851127</v>
      </c>
      <c r="U7" s="35">
        <f>indirect(ADDRESS(RANDBETWEEN(1,Modelo!$A$1069),7,,,"Modelo"))
</f>
        <v>0</v>
      </c>
      <c r="V7" s="35">
        <f>indirect(ADDRESS(RANDBETWEEN(1,Modelo!$A$1069),7,,,"Modelo"))
</f>
        <v>3.593598084</v>
      </c>
      <c r="W7" s="35">
        <f>indirect(ADDRESS(RANDBETWEEN(1,Modelo!$A$1069),7,,,"Modelo"))
</f>
        <v>1.422920563</v>
      </c>
      <c r="X7" s="35">
        <f>indirect(ADDRESS(RANDBETWEEN(1,Modelo!$A$1069),7,,,"Modelo"))
</f>
        <v>0.1029638306</v>
      </c>
      <c r="Y7" s="35">
        <f>indirect(ADDRESS(RANDBETWEEN(1,Modelo!$A$1069),7,,,"Modelo"))
</f>
        <v>0</v>
      </c>
      <c r="Z7" s="35">
        <f>indirect(ADDRESS(RANDBETWEEN(1,Modelo!$A$1069),7,,,"Modelo"))
</f>
        <v>0.9349214735</v>
      </c>
      <c r="AA7" s="35">
        <f>indirect(ADDRESS(RANDBETWEEN(1,Modelo!$A$1069),7,,,"Modelo"))
</f>
        <v>3.009819077</v>
      </c>
      <c r="AB7" s="35">
        <f>indirect(ADDRESS(RANDBETWEEN(1,Modelo!$A$1069),7,,,"Modelo"))
</f>
        <v>0</v>
      </c>
      <c r="AC7" s="35">
        <f>indirect(ADDRESS(RANDBETWEEN(1,Modelo!$A$1069),7,,,"Modelo"))
</f>
        <v>1.574929928</v>
      </c>
      <c r="AD7" s="35">
        <f>indirect(ADDRESS(RANDBETWEEN(1,Modelo!$A$1069),7,,,"Modelo"))
</f>
        <v>0.8140699661</v>
      </c>
      <c r="AE7" s="35">
        <f>indirect(ADDRESS(RANDBETWEEN(1,Modelo!$A$1069),7,,,"Modelo"))
</f>
        <v>0</v>
      </c>
      <c r="AF7" s="35">
        <f>indirect(ADDRESS(RANDBETWEEN(1,Modelo!$A$1069),7,,,"Modelo"))
</f>
        <v>0.604947236</v>
      </c>
      <c r="AG7" s="35">
        <f>indirect(ADDRESS(RANDBETWEEN(1,Modelo!$A$1069),7,,,"Modelo"))
</f>
        <v>0.2720701459</v>
      </c>
      <c r="AH7" s="35">
        <f>indirect(ADDRESS(RANDBETWEEN(1,Modelo!$A$1069),7,,,"Modelo"))
</f>
        <v>1.451607524</v>
      </c>
      <c r="AI7" s="35">
        <f>indirect(ADDRESS(RANDBETWEEN(1,Modelo!$A$1069),7,,,"Modelo"))
</f>
        <v>2.429019567</v>
      </c>
      <c r="AJ7" s="35">
        <f>indirect(ADDRESS(RANDBETWEEN(1,Modelo!$A$1069),7,,,"Modelo"))
</f>
        <v>0</v>
      </c>
      <c r="AK7" s="35">
        <f>indirect(ADDRESS(RANDBETWEEN(1,Modelo!$A$1069),7,,,"Modelo"))
</f>
        <v>1.485165641</v>
      </c>
      <c r="AL7" s="35">
        <f>indirect(ADDRESS(RANDBETWEEN(1,Modelo!$A$1069),7,,,"Modelo"))
</f>
        <v>0</v>
      </c>
      <c r="AM7" s="35">
        <f>indirect(ADDRESS(RANDBETWEEN(1,Modelo!$A$1069),7,,,"Modelo"))
</f>
        <v>1.096757417</v>
      </c>
      <c r="AN7" s="35">
        <f>indirect(ADDRESS(RANDBETWEEN(1,Modelo!$A$1069),7,,,"Modelo"))
</f>
        <v>1.3090557</v>
      </c>
      <c r="AO7" s="35">
        <f>indirect(ADDRESS(RANDBETWEEN(1,Modelo!$A$1069),7,,,"Modelo"))
</f>
        <v>1.193382175</v>
      </c>
      <c r="AP7" s="35">
        <f>indirect(ADDRESS(RANDBETWEEN(1,Modelo!$A$1069),7,,,"Modelo"))
</f>
        <v>0.9179742516</v>
      </c>
      <c r="AQ7" s="35">
        <f>indirect(ADDRESS(RANDBETWEEN(1,Modelo!$A$1069),7,,,"Modelo"))
</f>
        <v>1.224858053</v>
      </c>
      <c r="AR7" s="35">
        <f>indirect(ADDRESS(RANDBETWEEN(1,Modelo!$A$1069),7,,,"Modelo"))
</f>
        <v>0.5663052613</v>
      </c>
      <c r="AS7" s="35">
        <f>indirect(ADDRESS(RANDBETWEEN(1,Modelo!$A$1069),7,,,"Modelo"))
</f>
        <v>1.820061401</v>
      </c>
      <c r="AT7" s="35">
        <f>indirect(ADDRESS(RANDBETWEEN(1,Modelo!$A$1069),7,,,"Modelo"))
</f>
        <v>0.3966220796</v>
      </c>
      <c r="AU7" s="35">
        <f>indirect(ADDRESS(RANDBETWEEN(1,Modelo!$A$1069),7,,,"Modelo"))
</f>
        <v>0.6187208617</v>
      </c>
      <c r="AV7" s="35">
        <f>indirect(ADDRESS(RANDBETWEEN(1,Modelo!$A$1069),7,,,"Modelo"))
</f>
        <v>0</v>
      </c>
      <c r="AW7" s="35">
        <f>indirect(ADDRESS(RANDBETWEEN(1,Modelo!$A$1069),7,,,"Modelo"))
</f>
        <v>0.6355875372</v>
      </c>
      <c r="AX7" s="35">
        <f>indirect(ADDRESS(RANDBETWEEN(1,Modelo!$A$1069),7,,,"Modelo"))
</f>
        <v>0.6114915194</v>
      </c>
      <c r="AY7" s="35">
        <f>indirect(ADDRESS(RANDBETWEEN(1,Modelo!$A$1069),7,,,"Modelo"))
</f>
        <v>0.6242086012</v>
      </c>
    </row>
    <row r="8">
      <c r="A8" s="8" t="s">
        <v>80</v>
      </c>
      <c r="B8" s="35">
        <f>indirect(ADDRESS(RANDBETWEEN(1,Modelo!$A$1069),7,,,"Modelo"))
</f>
        <v>1.210474374</v>
      </c>
      <c r="C8" s="35">
        <f>indirect(ADDRESS(RANDBETWEEN(1,Modelo!$A$1069),7,,,"Modelo"))
</f>
        <v>0.9248252215</v>
      </c>
      <c r="D8" s="35">
        <f>indirect(ADDRESS(RANDBETWEEN(1,Modelo!$A$1069),7,,,"Modelo"))
</f>
        <v>0.910560633</v>
      </c>
      <c r="E8" s="35">
        <f>indirect(ADDRESS(RANDBETWEEN(1,Modelo!$A$1069),7,,,"Modelo"))
</f>
        <v>0.4354486063</v>
      </c>
      <c r="F8" s="35">
        <f>indirect(ADDRESS(RANDBETWEEN(1,Modelo!$A$1069),7,,,"Modelo"))
</f>
        <v>0</v>
      </c>
      <c r="G8" s="35">
        <f>indirect(ADDRESS(RANDBETWEEN(1,Modelo!$A$1069),7,,,"Modelo"))
</f>
        <v>0.6339530878</v>
      </c>
      <c r="H8" s="35">
        <f>indirect(ADDRESS(RANDBETWEEN(1,Modelo!$A$1069),7,,,"Modelo"))
</f>
        <v>1.226462018</v>
      </c>
      <c r="I8" s="35">
        <f>indirect(ADDRESS(RANDBETWEEN(1,Modelo!$A$1069),7,,,"Modelo"))
</f>
        <v>2.176608855</v>
      </c>
      <c r="J8" s="35">
        <f>indirect(ADDRESS(RANDBETWEEN(1,Modelo!$A$1069),7,,,"Modelo"))
</f>
        <v>0.4902105696</v>
      </c>
      <c r="K8" s="35">
        <f>indirect(ADDRESS(RANDBETWEEN(1,Modelo!$A$1069),7,,,"Modelo"))
</f>
        <v>0.9413254955</v>
      </c>
      <c r="L8" s="35">
        <f>indirect(ADDRESS(RANDBETWEEN(1,Modelo!$A$1069),7,,,"Modelo"))
</f>
        <v>4.124727005</v>
      </c>
      <c r="M8" s="35">
        <f>indirect(ADDRESS(RANDBETWEEN(1,Modelo!$A$1069),7,,,"Modelo"))
</f>
        <v>1.769260643</v>
      </c>
      <c r="N8" s="35">
        <f>indirect(ADDRESS(RANDBETWEEN(1,Modelo!$A$1069),7,,,"Modelo"))
</f>
        <v>2.283090697</v>
      </c>
      <c r="O8" s="35">
        <f>indirect(ADDRESS(RANDBETWEEN(1,Modelo!$A$1069),7,,,"Modelo"))
</f>
        <v>0.700230828</v>
      </c>
      <c r="P8" s="35">
        <f>indirect(ADDRESS(RANDBETWEEN(1,Modelo!$A$1069),7,,,"Modelo"))
</f>
        <v>0.8750679528</v>
      </c>
      <c r="Q8" s="35">
        <f>indirect(ADDRESS(RANDBETWEEN(1,Modelo!$A$1069),7,,,"Modelo"))
</f>
        <v>0.6355875372</v>
      </c>
      <c r="R8" s="35">
        <f>indirect(ADDRESS(RANDBETWEEN(1,Modelo!$A$1069),7,,,"Modelo"))
</f>
        <v>0.6749919158</v>
      </c>
      <c r="S8" s="35">
        <f>indirect(ADDRESS(RANDBETWEEN(1,Modelo!$A$1069),7,,,"Modelo"))
</f>
        <v>0.7002492297</v>
      </c>
      <c r="T8" s="35">
        <f>indirect(ADDRESS(RANDBETWEEN(1,Modelo!$A$1069),7,,,"Modelo"))
</f>
        <v>0.1700146518</v>
      </c>
      <c r="U8" s="35">
        <f>indirect(ADDRESS(RANDBETWEEN(1,Modelo!$A$1069),7,,,"Modelo"))
</f>
        <v>0.2948949389</v>
      </c>
      <c r="V8" s="35">
        <f>indirect(ADDRESS(RANDBETWEEN(1,Modelo!$A$1069),7,,,"Modelo"))
</f>
        <v>1.693532722</v>
      </c>
      <c r="W8" s="35">
        <f>indirect(ADDRESS(RANDBETWEEN(1,Modelo!$A$1069),7,,,"Modelo"))
</f>
        <v>1.506331071</v>
      </c>
      <c r="X8" s="35">
        <f>indirect(ADDRESS(RANDBETWEEN(1,Modelo!$A$1069),7,,,"Modelo"))
</f>
        <v>1.213790778</v>
      </c>
      <c r="Y8" s="35">
        <f>indirect(ADDRESS(RANDBETWEEN(1,Modelo!$A$1069),7,,,"Modelo"))
</f>
        <v>0.2610099001</v>
      </c>
      <c r="Z8" s="35">
        <f>indirect(ADDRESS(RANDBETWEEN(1,Modelo!$A$1069),7,,,"Modelo"))
</f>
        <v>0.4624356706</v>
      </c>
      <c r="AA8" s="35">
        <f>indirect(ADDRESS(RANDBETWEEN(1,Modelo!$A$1069),7,,,"Modelo"))
</f>
        <v>0.1511056728</v>
      </c>
      <c r="AB8" s="35">
        <f>indirect(ADDRESS(RANDBETWEEN(1,Modelo!$A$1069),7,,,"Modelo"))
</f>
        <v>0.9741512221</v>
      </c>
      <c r="AC8" s="35">
        <f>indirect(ADDRESS(RANDBETWEEN(1,Modelo!$A$1069),7,,,"Modelo"))
</f>
        <v>2.128802093</v>
      </c>
      <c r="AD8" s="35">
        <f>indirect(ADDRESS(RANDBETWEEN(1,Modelo!$A$1069),7,,,"Modelo"))
</f>
        <v>0.634921984</v>
      </c>
      <c r="AE8" s="35">
        <f>indirect(ADDRESS(RANDBETWEEN(1,Modelo!$A$1069),7,,,"Modelo"))
</f>
        <v>1.173969869</v>
      </c>
      <c r="AF8" s="35">
        <f>indirect(ADDRESS(RANDBETWEEN(1,Modelo!$A$1069),7,,,"Modelo"))
</f>
        <v>0.8667393596</v>
      </c>
      <c r="AG8" s="35">
        <f>indirect(ADDRESS(RANDBETWEEN(1,Modelo!$A$1069),7,,,"Modelo"))
</f>
        <v>1.377000619</v>
      </c>
      <c r="AH8" s="35">
        <f>indirect(ADDRESS(RANDBETWEEN(1,Modelo!$A$1069),7,,,"Modelo"))
</f>
        <v>1.146144305</v>
      </c>
      <c r="AI8" s="35">
        <f>indirect(ADDRESS(RANDBETWEEN(1,Modelo!$A$1069),7,,,"Modelo"))
</f>
        <v>1.148866525</v>
      </c>
      <c r="AJ8" s="35">
        <f>indirect(ADDRESS(RANDBETWEEN(1,Modelo!$A$1069),7,,,"Modelo"))
</f>
        <v>1.277015598</v>
      </c>
      <c r="AK8" s="35">
        <f>indirect(ADDRESS(RANDBETWEEN(1,Modelo!$A$1069),7,,,"Modelo"))
</f>
        <v>0.9189196761</v>
      </c>
      <c r="AL8" s="35">
        <f>indirect(ADDRESS(RANDBETWEEN(1,Modelo!$A$1069),7,,,"Modelo"))
</f>
        <v>1.162454095</v>
      </c>
      <c r="AM8" s="35">
        <f>indirect(ADDRESS(RANDBETWEEN(1,Modelo!$A$1069),7,,,"Modelo"))
</f>
        <v>1.046511764</v>
      </c>
      <c r="AN8" s="35">
        <f>indirect(ADDRESS(RANDBETWEEN(1,Modelo!$A$1069),7,,,"Modelo"))
</f>
        <v>0.7685190886</v>
      </c>
      <c r="AO8" s="35">
        <f>indirect(ADDRESS(RANDBETWEEN(1,Modelo!$A$1069),7,,,"Modelo"))
</f>
        <v>1.09710441</v>
      </c>
      <c r="AP8" s="35">
        <f>indirect(ADDRESS(RANDBETWEEN(1,Modelo!$A$1069),7,,,"Modelo"))
</f>
        <v>0.1839768344</v>
      </c>
      <c r="AQ8" s="35">
        <f>indirect(ADDRESS(RANDBETWEEN(1,Modelo!$A$1069),7,,,"Modelo"))
</f>
        <v>0</v>
      </c>
      <c r="AR8" s="35">
        <f>indirect(ADDRESS(RANDBETWEEN(1,Modelo!$A$1069),7,,,"Modelo"))
</f>
        <v>0.6577528665</v>
      </c>
      <c r="AS8" s="35">
        <f>indirect(ADDRESS(RANDBETWEEN(1,Modelo!$A$1069),7,,,"Modelo"))
</f>
        <v>1.157645532</v>
      </c>
      <c r="AT8" s="35">
        <f>indirect(ADDRESS(RANDBETWEEN(1,Modelo!$A$1069),7,,,"Modelo"))
</f>
        <v>0.2053049725</v>
      </c>
      <c r="AU8" s="35">
        <f>indirect(ADDRESS(RANDBETWEEN(1,Modelo!$A$1069),7,,,"Modelo"))
</f>
        <v>1.216423156</v>
      </c>
      <c r="AV8" s="35">
        <f>indirect(ADDRESS(RANDBETWEEN(1,Modelo!$A$1069),7,,,"Modelo"))
</f>
        <v>1.451607524</v>
      </c>
      <c r="AW8" s="35">
        <f>indirect(ADDRESS(RANDBETWEEN(1,Modelo!$A$1069),7,,,"Modelo"))
</f>
        <v>0</v>
      </c>
      <c r="AX8" s="35">
        <f>indirect(ADDRESS(RANDBETWEEN(1,Modelo!$A$1069),7,,,"Modelo"))
</f>
        <v>0</v>
      </c>
      <c r="AY8" s="36" t="str">
        <f>indirect(ADDRESS(RANDBETWEEN(1,Modelo!$A$1069),7,,,"Modelo"))
</f>
        <v>Taxa de transmissão</v>
      </c>
    </row>
    <row r="9">
      <c r="A9" s="8" t="s">
        <v>81</v>
      </c>
      <c r="B9" s="35">
        <f>indirect(ADDRESS(RANDBETWEEN(1,Modelo!$A$1069),7,,,"Modelo"))
</f>
        <v>0</v>
      </c>
      <c r="C9" s="35">
        <f>indirect(ADDRESS(RANDBETWEEN(1,Modelo!$A$1069),7,,,"Modelo"))
</f>
        <v>1.411468729</v>
      </c>
      <c r="D9" s="35">
        <f>indirect(ADDRESS(RANDBETWEEN(1,Modelo!$A$1069),7,,,"Modelo"))
</f>
        <v>1.236214169</v>
      </c>
      <c r="E9" s="35">
        <f>indirect(ADDRESS(RANDBETWEEN(1,Modelo!$A$1069),7,,,"Modelo"))
</f>
        <v>0</v>
      </c>
      <c r="F9" s="35">
        <f>indirect(ADDRESS(RANDBETWEEN(1,Modelo!$A$1069),7,,,"Modelo"))
</f>
        <v>0</v>
      </c>
      <c r="G9" s="35">
        <f>indirect(ADDRESS(RANDBETWEEN(1,Modelo!$A$1069),7,,,"Modelo"))
</f>
        <v>0</v>
      </c>
      <c r="H9" s="35">
        <f>indirect(ADDRESS(RANDBETWEEN(1,Modelo!$A$1069),7,,,"Modelo"))
</f>
        <v>1.32811234</v>
      </c>
      <c r="I9" s="35">
        <f>indirect(ADDRESS(RANDBETWEEN(1,Modelo!$A$1069),7,,,"Modelo"))
</f>
        <v>1.193214122</v>
      </c>
      <c r="J9" s="35">
        <f>indirect(ADDRESS(RANDBETWEEN(1,Modelo!$A$1069),7,,,"Modelo"))
</f>
        <v>1.355593036</v>
      </c>
      <c r="K9" s="35">
        <f>indirect(ADDRESS(RANDBETWEEN(1,Modelo!$A$1069),7,,,"Modelo"))
</f>
        <v>1.213337193</v>
      </c>
      <c r="L9" s="35">
        <f>indirect(ADDRESS(RANDBETWEEN(1,Modelo!$A$1069),7,,,"Modelo"))
</f>
        <v>3.765274755</v>
      </c>
      <c r="M9" s="35">
        <f>indirect(ADDRESS(RANDBETWEEN(1,Modelo!$A$1069),7,,,"Modelo"))
</f>
        <v>0.2417778696</v>
      </c>
      <c r="N9" s="35">
        <f>indirect(ADDRESS(RANDBETWEEN(1,Modelo!$A$1069),7,,,"Modelo"))
</f>
        <v>1.148866525</v>
      </c>
      <c r="O9" s="35">
        <f>indirect(ADDRESS(RANDBETWEEN(1,Modelo!$A$1069),7,,,"Modelo"))
</f>
        <v>0</v>
      </c>
      <c r="P9" s="35">
        <f>indirect(ADDRESS(RANDBETWEEN(1,Modelo!$A$1069),7,,,"Modelo"))
</f>
        <v>20.22369453</v>
      </c>
      <c r="Q9" s="35">
        <f>indirect(ADDRESS(RANDBETWEEN(1,Modelo!$A$1069),7,,,"Modelo"))
</f>
        <v>0.4694304617</v>
      </c>
      <c r="R9" s="35">
        <f>indirect(ADDRESS(RANDBETWEEN(1,Modelo!$A$1069),7,,,"Modelo"))
</f>
        <v>0</v>
      </c>
      <c r="S9" s="35">
        <f>indirect(ADDRESS(RANDBETWEEN(1,Modelo!$A$1069),7,,,"Modelo"))
</f>
        <v>0.6577528665</v>
      </c>
      <c r="T9" s="35">
        <f>indirect(ADDRESS(RANDBETWEEN(1,Modelo!$A$1069),7,,,"Modelo"))
</f>
        <v>2.198981358</v>
      </c>
      <c r="U9" s="35">
        <f>indirect(ADDRESS(RANDBETWEEN(1,Modelo!$A$1069),7,,,"Modelo"))
</f>
        <v>8.92115659</v>
      </c>
      <c r="V9" s="35">
        <f>indirect(ADDRESS(RANDBETWEEN(1,Modelo!$A$1069),7,,,"Modelo"))
</f>
        <v>0.8068900351</v>
      </c>
      <c r="W9" s="35">
        <f>indirect(ADDRESS(RANDBETWEEN(1,Modelo!$A$1069),7,,,"Modelo"))
</f>
        <v>1.173969869</v>
      </c>
      <c r="X9" s="35">
        <f>indirect(ADDRESS(RANDBETWEEN(1,Modelo!$A$1069),7,,,"Modelo"))
</f>
        <v>0.8073718952</v>
      </c>
      <c r="Y9" s="35">
        <f>indirect(ADDRESS(RANDBETWEEN(1,Modelo!$A$1069),7,,,"Modelo"))
</f>
        <v>0</v>
      </c>
      <c r="Z9" s="35">
        <f>indirect(ADDRESS(RANDBETWEEN(1,Modelo!$A$1069),7,,,"Modelo"))
</f>
        <v>1.914099496</v>
      </c>
      <c r="AA9" s="35">
        <f>indirect(ADDRESS(RANDBETWEEN(1,Modelo!$A$1069),7,,,"Modelo"))
</f>
        <v>0.2512982418</v>
      </c>
      <c r="AB9" s="35">
        <f>indirect(ADDRESS(RANDBETWEEN(1,Modelo!$A$1069),7,,,"Modelo"))
</f>
        <v>0</v>
      </c>
      <c r="AC9" s="35">
        <f>indirect(ADDRESS(RANDBETWEEN(1,Modelo!$A$1069),7,,,"Modelo"))
</f>
        <v>0.8757838289</v>
      </c>
      <c r="AD9" s="35">
        <f>indirect(ADDRESS(RANDBETWEEN(1,Modelo!$A$1069),7,,,"Modelo"))
</f>
        <v>1.793734531</v>
      </c>
      <c r="AE9" s="35">
        <f>indirect(ADDRESS(RANDBETWEEN(1,Modelo!$A$1069),7,,,"Modelo"))
</f>
        <v>0.8395428347</v>
      </c>
      <c r="AF9" s="35">
        <f>indirect(ADDRESS(RANDBETWEEN(1,Modelo!$A$1069),7,,,"Modelo"))
</f>
        <v>1.069368849</v>
      </c>
      <c r="AG9" s="35">
        <f>indirect(ADDRESS(RANDBETWEEN(1,Modelo!$A$1069),7,,,"Modelo"))
</f>
        <v>0.3102852076</v>
      </c>
      <c r="AH9" s="35">
        <f>indirect(ADDRESS(RANDBETWEEN(1,Modelo!$A$1069),7,,,"Modelo"))
</f>
        <v>0.6885925444</v>
      </c>
      <c r="AI9" s="35">
        <f>indirect(ADDRESS(RANDBETWEEN(1,Modelo!$A$1069),7,,,"Modelo"))
</f>
        <v>20.22369453</v>
      </c>
      <c r="AJ9" s="35">
        <f>indirect(ADDRESS(RANDBETWEEN(1,Modelo!$A$1069),7,,,"Modelo"))
</f>
        <v>0</v>
      </c>
      <c r="AK9" s="35">
        <f>indirect(ADDRESS(RANDBETWEEN(1,Modelo!$A$1069),7,,,"Modelo"))
</f>
        <v>1.193382175</v>
      </c>
      <c r="AL9" s="35">
        <f>indirect(ADDRESS(RANDBETWEEN(1,Modelo!$A$1069),7,,,"Modelo"))
</f>
        <v>0.6320035042</v>
      </c>
      <c r="AM9" s="35">
        <f>indirect(ADDRESS(RANDBETWEEN(1,Modelo!$A$1069),7,,,"Modelo"))
</f>
        <v>0</v>
      </c>
      <c r="AN9" s="35">
        <f>indirect(ADDRESS(RANDBETWEEN(1,Modelo!$A$1069),7,,,"Modelo"))
</f>
        <v>0</v>
      </c>
      <c r="AO9" s="35">
        <f>indirect(ADDRESS(RANDBETWEEN(1,Modelo!$A$1069),7,,,"Modelo"))
</f>
        <v>1.045055031</v>
      </c>
      <c r="AP9" s="35">
        <f>indirect(ADDRESS(RANDBETWEEN(1,Modelo!$A$1069),7,,,"Modelo"))
</f>
        <v>0</v>
      </c>
      <c r="AQ9" s="35">
        <f>indirect(ADDRESS(RANDBETWEEN(1,Modelo!$A$1069),7,,,"Modelo"))
</f>
        <v>0</v>
      </c>
      <c r="AR9" s="35">
        <f>indirect(ADDRESS(RANDBETWEEN(1,Modelo!$A$1069),7,,,"Modelo"))
</f>
        <v>0.5925810723</v>
      </c>
      <c r="AS9" s="35">
        <f>indirect(ADDRESS(RANDBETWEEN(1,Modelo!$A$1069),7,,,"Modelo"))
</f>
        <v>0.700230828</v>
      </c>
      <c r="AT9" s="35">
        <f>indirect(ADDRESS(RANDBETWEEN(1,Modelo!$A$1069),7,,,"Modelo"))
</f>
        <v>1.762454461</v>
      </c>
      <c r="AU9" s="35">
        <f>indirect(ADDRESS(RANDBETWEEN(1,Modelo!$A$1069),7,,,"Modelo"))
</f>
        <v>1.62574686</v>
      </c>
      <c r="AV9" s="35">
        <f>indirect(ADDRESS(RANDBETWEEN(1,Modelo!$A$1069),7,,,"Modelo"))
</f>
        <v>0.6230227677</v>
      </c>
      <c r="AW9" s="35">
        <f>indirect(ADDRESS(RANDBETWEEN(1,Modelo!$A$1069),7,,,"Modelo"))
</f>
        <v>0.9115740809</v>
      </c>
      <c r="AX9" s="35">
        <f>indirect(ADDRESS(RANDBETWEEN(1,Modelo!$A$1069),7,,,"Modelo"))
</f>
        <v>2.489189243</v>
      </c>
      <c r="AY9" s="35">
        <f>indirect(ADDRESS(RANDBETWEEN(1,Modelo!$A$1069),7,,,"Modelo"))
</f>
        <v>0.9470844503</v>
      </c>
    </row>
    <row r="10">
      <c r="A10" s="8" t="s">
        <v>82</v>
      </c>
      <c r="B10" s="35">
        <f>indirect(ADDRESS(RANDBETWEEN(1,Modelo!$A$1069),7,,,"Modelo"))
</f>
        <v>0</v>
      </c>
      <c r="C10" s="35">
        <f>indirect(ADDRESS(RANDBETWEEN(1,Modelo!$A$1069),7,,,"Modelo"))
</f>
        <v>0</v>
      </c>
      <c r="D10" s="35">
        <f>indirect(ADDRESS(RANDBETWEEN(1,Modelo!$A$1069),7,,,"Modelo"))
</f>
        <v>1.394354159</v>
      </c>
      <c r="E10" s="35">
        <f>indirect(ADDRESS(RANDBETWEEN(1,Modelo!$A$1069),7,,,"Modelo"))
</f>
        <v>0.6690533441</v>
      </c>
      <c r="F10" s="35">
        <f>indirect(ADDRESS(RANDBETWEEN(1,Modelo!$A$1069),7,,,"Modelo"))
</f>
        <v>1.079935425</v>
      </c>
      <c r="G10" s="35">
        <f>indirect(ADDRESS(RANDBETWEEN(1,Modelo!$A$1069),7,,,"Modelo"))
</f>
        <v>13.41322157</v>
      </c>
      <c r="H10" s="35">
        <f>indirect(ADDRESS(RANDBETWEEN(1,Modelo!$A$1069),7,,,"Modelo"))
</f>
        <v>5.145960284</v>
      </c>
      <c r="I10" s="35">
        <f>indirect(ADDRESS(RANDBETWEEN(1,Modelo!$A$1069),7,,,"Modelo"))
</f>
        <v>0</v>
      </c>
      <c r="J10" s="35">
        <f>indirect(ADDRESS(RANDBETWEEN(1,Modelo!$A$1069),7,,,"Modelo"))
</f>
        <v>2.552036058</v>
      </c>
      <c r="K10" s="35">
        <f>indirect(ADDRESS(RANDBETWEEN(1,Modelo!$A$1069),7,,,"Modelo"))
</f>
        <v>0</v>
      </c>
      <c r="L10" s="35">
        <f>indirect(ADDRESS(RANDBETWEEN(1,Modelo!$A$1069),7,,,"Modelo"))
</f>
        <v>0.717613269</v>
      </c>
      <c r="M10" s="35">
        <f>indirect(ADDRESS(RANDBETWEEN(1,Modelo!$A$1069),7,,,"Modelo"))
</f>
        <v>1.325267518</v>
      </c>
      <c r="N10" s="35">
        <f>indirect(ADDRESS(RANDBETWEEN(1,Modelo!$A$1069),7,,,"Modelo"))
</f>
        <v>3.027751974</v>
      </c>
      <c r="O10" s="35">
        <f>indirect(ADDRESS(RANDBETWEEN(1,Modelo!$A$1069),7,,,"Modelo"))
</f>
        <v>1.889711275</v>
      </c>
      <c r="P10" s="35">
        <f>indirect(ADDRESS(RANDBETWEEN(1,Modelo!$A$1069),7,,,"Modelo"))
</f>
        <v>0.5663052613</v>
      </c>
      <c r="Q10" s="35">
        <f>indirect(ADDRESS(RANDBETWEEN(1,Modelo!$A$1069),7,,,"Modelo"))
</f>
        <v>1.492639996</v>
      </c>
      <c r="R10" s="35">
        <f>indirect(ADDRESS(RANDBETWEEN(1,Modelo!$A$1069),7,,,"Modelo"))
</f>
        <v>1.650064909</v>
      </c>
      <c r="S10" s="35">
        <f>indirect(ADDRESS(RANDBETWEEN(1,Modelo!$A$1069),7,,,"Modelo"))
</f>
        <v>0</v>
      </c>
      <c r="T10" s="35">
        <f>indirect(ADDRESS(RANDBETWEEN(1,Modelo!$A$1069),7,,,"Modelo"))
</f>
        <v>1.552143578</v>
      </c>
      <c r="U10" s="35">
        <f>indirect(ADDRESS(RANDBETWEEN(1,Modelo!$A$1069),7,,,"Modelo"))
</f>
        <v>0</v>
      </c>
      <c r="V10" s="35">
        <f>indirect(ADDRESS(RANDBETWEEN(1,Modelo!$A$1069),7,,,"Modelo"))
</f>
        <v>0.9243806249</v>
      </c>
      <c r="W10" s="35">
        <f>indirect(ADDRESS(RANDBETWEEN(1,Modelo!$A$1069),7,,,"Modelo"))
</f>
        <v>1.225652348</v>
      </c>
      <c r="X10" s="35">
        <f>indirect(ADDRESS(RANDBETWEEN(1,Modelo!$A$1069),7,,,"Modelo"))
</f>
        <v>1.699812941</v>
      </c>
      <c r="Y10" s="35">
        <f>indirect(ADDRESS(RANDBETWEEN(1,Modelo!$A$1069),7,,,"Modelo"))
</f>
        <v>0.07738470647</v>
      </c>
      <c r="Z10" s="35">
        <f>indirect(ADDRESS(RANDBETWEEN(1,Modelo!$A$1069),7,,,"Modelo"))
</f>
        <v>0.766905121</v>
      </c>
      <c r="AA10" s="35">
        <f>indirect(ADDRESS(RANDBETWEEN(1,Modelo!$A$1069),7,,,"Modelo"))
</f>
        <v>0</v>
      </c>
      <c r="AB10" s="35">
        <f>indirect(ADDRESS(RANDBETWEEN(1,Modelo!$A$1069),7,,,"Modelo"))
</f>
        <v>1.075858354</v>
      </c>
      <c r="AC10" s="35">
        <f>indirect(ADDRESS(RANDBETWEEN(1,Modelo!$A$1069),7,,,"Modelo"))
</f>
        <v>1.633809105</v>
      </c>
      <c r="AD10" s="35">
        <f>indirect(ADDRESS(RANDBETWEEN(1,Modelo!$A$1069),7,,,"Modelo"))
</f>
        <v>0</v>
      </c>
      <c r="AE10" s="35">
        <f>indirect(ADDRESS(RANDBETWEEN(1,Modelo!$A$1069),7,,,"Modelo"))
</f>
        <v>1.513093829</v>
      </c>
      <c r="AF10" s="35">
        <f>indirect(ADDRESS(RANDBETWEEN(1,Modelo!$A$1069),7,,,"Modelo"))
</f>
        <v>0</v>
      </c>
      <c r="AG10" s="35">
        <f>indirect(ADDRESS(RANDBETWEEN(1,Modelo!$A$1069),7,,,"Modelo"))
</f>
        <v>1.345862915</v>
      </c>
      <c r="AH10" s="35">
        <f>indirect(ADDRESS(RANDBETWEEN(1,Modelo!$A$1069),7,,,"Modelo"))
</f>
        <v>0</v>
      </c>
      <c r="AI10" s="35">
        <f>indirect(ADDRESS(RANDBETWEEN(1,Modelo!$A$1069),7,,,"Modelo"))
</f>
        <v>0.5360552506</v>
      </c>
      <c r="AJ10" s="35">
        <f>indirect(ADDRESS(RANDBETWEEN(1,Modelo!$A$1069),7,,,"Modelo"))
</f>
        <v>0</v>
      </c>
      <c r="AK10" s="35">
        <f>indirect(ADDRESS(RANDBETWEEN(1,Modelo!$A$1069),7,,,"Modelo"))
</f>
        <v>0</v>
      </c>
      <c r="AL10" s="35">
        <f>indirect(ADDRESS(RANDBETWEEN(1,Modelo!$A$1069),7,,,"Modelo"))
</f>
        <v>1.117703931</v>
      </c>
      <c r="AM10" s="35">
        <f>indirect(ADDRESS(RANDBETWEEN(1,Modelo!$A$1069),7,,,"Modelo"))
</f>
        <v>0.2513683726</v>
      </c>
      <c r="AN10" s="35">
        <f>indirect(ADDRESS(RANDBETWEEN(1,Modelo!$A$1069),7,,,"Modelo"))
</f>
        <v>0.774902927</v>
      </c>
      <c r="AO10" s="35">
        <f>indirect(ADDRESS(RANDBETWEEN(1,Modelo!$A$1069),7,,,"Modelo"))
</f>
        <v>0.8332567995</v>
      </c>
      <c r="AP10" s="35">
        <f>indirect(ADDRESS(RANDBETWEEN(1,Modelo!$A$1069),7,,,"Modelo"))
</f>
        <v>1.161191703</v>
      </c>
      <c r="AQ10" s="35">
        <f>indirect(ADDRESS(RANDBETWEEN(1,Modelo!$A$1069),7,,,"Modelo"))
</f>
        <v>0.1690151221</v>
      </c>
      <c r="AR10" s="35">
        <f>indirect(ADDRESS(RANDBETWEEN(1,Modelo!$A$1069),7,,,"Modelo"))
</f>
        <v>1.474079075</v>
      </c>
      <c r="AS10" s="35">
        <f>indirect(ADDRESS(RANDBETWEEN(1,Modelo!$A$1069),7,,,"Modelo"))
</f>
        <v>1.074017673</v>
      </c>
      <c r="AT10" s="35">
        <f>indirect(ADDRESS(RANDBETWEEN(1,Modelo!$A$1069),7,,,"Modelo"))
</f>
        <v>1.382897267</v>
      </c>
      <c r="AU10" s="35">
        <f>indirect(ADDRESS(RANDBETWEEN(1,Modelo!$A$1069),7,,,"Modelo"))
</f>
        <v>1.659326866</v>
      </c>
      <c r="AV10" s="35">
        <f>indirect(ADDRESS(RANDBETWEEN(1,Modelo!$A$1069),7,,,"Modelo"))
</f>
        <v>4.236731549</v>
      </c>
      <c r="AW10" s="35">
        <f>indirect(ADDRESS(RANDBETWEEN(1,Modelo!$A$1069),7,,,"Modelo"))
</f>
        <v>1.293475251</v>
      </c>
      <c r="AX10" s="35">
        <f>indirect(ADDRESS(RANDBETWEEN(1,Modelo!$A$1069),7,,,"Modelo"))
</f>
        <v>0.2059906556</v>
      </c>
      <c r="AY10" s="35">
        <f>indirect(ADDRESS(RANDBETWEEN(1,Modelo!$A$1069),7,,,"Modelo"))
</f>
        <v>0.8757838289</v>
      </c>
    </row>
    <row r="11">
      <c r="A11" s="8" t="s">
        <v>83</v>
      </c>
      <c r="B11" s="35">
        <f>indirect(ADDRESS(RANDBETWEEN(1,Modelo!$A$1069),7,,,"Modelo"))
</f>
        <v>0</v>
      </c>
      <c r="C11" s="35">
        <f>indirect(ADDRESS(RANDBETWEEN(1,Modelo!$A$1069),7,,,"Modelo"))
</f>
        <v>0.8140699661</v>
      </c>
      <c r="D11" s="35">
        <f>indirect(ADDRESS(RANDBETWEEN(1,Modelo!$A$1069),7,,,"Modelo"))
</f>
        <v>0.4150379628</v>
      </c>
      <c r="E11" s="35">
        <f>indirect(ADDRESS(RANDBETWEEN(1,Modelo!$A$1069),7,,,"Modelo"))
</f>
        <v>0</v>
      </c>
      <c r="F11" s="35">
        <f>indirect(ADDRESS(RANDBETWEEN(1,Modelo!$A$1069),7,,,"Modelo"))
</f>
        <v>1.317991009</v>
      </c>
      <c r="G11" s="35">
        <f>indirect(ADDRESS(RANDBETWEEN(1,Modelo!$A$1069),7,,,"Modelo"))
</f>
        <v>4.124727005</v>
      </c>
      <c r="H11" s="35">
        <f>indirect(ADDRESS(RANDBETWEEN(1,Modelo!$A$1069),7,,,"Modelo"))
</f>
        <v>0.9179742516</v>
      </c>
      <c r="I11" s="35">
        <f>indirect(ADDRESS(RANDBETWEEN(1,Modelo!$A$1069),7,,,"Modelo"))
</f>
        <v>0</v>
      </c>
      <c r="J11" s="35">
        <f>indirect(ADDRESS(RANDBETWEEN(1,Modelo!$A$1069),7,,,"Modelo"))
</f>
        <v>0.1991222776</v>
      </c>
      <c r="K11" s="35">
        <f>indirect(ADDRESS(RANDBETWEEN(1,Modelo!$A$1069),7,,,"Modelo"))
</f>
        <v>1.53363545</v>
      </c>
      <c r="L11" s="35">
        <f>indirect(ADDRESS(RANDBETWEEN(1,Modelo!$A$1069),7,,,"Modelo"))
</f>
        <v>0</v>
      </c>
      <c r="M11" s="35">
        <f>indirect(ADDRESS(RANDBETWEEN(1,Modelo!$A$1069),7,,,"Modelo"))
</f>
        <v>1.289700264</v>
      </c>
      <c r="N11" s="35">
        <f>indirect(ADDRESS(RANDBETWEEN(1,Modelo!$A$1069),7,,,"Modelo"))
</f>
        <v>0</v>
      </c>
      <c r="O11" s="35">
        <f>indirect(ADDRESS(RANDBETWEEN(1,Modelo!$A$1069),7,,,"Modelo"))
</f>
        <v>1.49810403</v>
      </c>
      <c r="P11" s="35">
        <f>indirect(ADDRESS(RANDBETWEEN(1,Modelo!$A$1069),7,,,"Modelo"))
</f>
        <v>1.140830677</v>
      </c>
      <c r="Q11" s="35">
        <f>indirect(ADDRESS(RANDBETWEEN(1,Modelo!$A$1069),7,,,"Modelo"))
</f>
        <v>0.4287929293</v>
      </c>
      <c r="R11" s="35">
        <f>indirect(ADDRESS(RANDBETWEEN(1,Modelo!$A$1069),7,,,"Modelo"))
</f>
        <v>0.9960809622</v>
      </c>
      <c r="S11" s="35">
        <f>indirect(ADDRESS(RANDBETWEEN(1,Modelo!$A$1069),7,,,"Modelo"))
</f>
        <v>0.3425246126</v>
      </c>
      <c r="T11" s="35">
        <f>indirect(ADDRESS(RANDBETWEEN(1,Modelo!$A$1069),7,,,"Modelo"))
</f>
        <v>0.9630658541</v>
      </c>
      <c r="U11" s="35">
        <f>indirect(ADDRESS(RANDBETWEEN(1,Modelo!$A$1069),7,,,"Modelo"))
</f>
        <v>0.9350328415</v>
      </c>
      <c r="V11" s="35">
        <f>indirect(ADDRESS(RANDBETWEEN(1,Modelo!$A$1069),7,,,"Modelo"))
</f>
        <v>0</v>
      </c>
      <c r="W11" s="35">
        <f>indirect(ADDRESS(RANDBETWEEN(1,Modelo!$A$1069),7,,,"Modelo"))
</f>
        <v>0.57960186</v>
      </c>
      <c r="X11" s="35">
        <f>indirect(ADDRESS(RANDBETWEEN(1,Modelo!$A$1069),7,,,"Modelo"))
</f>
        <v>0</v>
      </c>
      <c r="Y11" s="35">
        <f>indirect(ADDRESS(RANDBETWEEN(1,Modelo!$A$1069),7,,,"Modelo"))
</f>
        <v>1.209366297</v>
      </c>
      <c r="Z11" s="35">
        <f>indirect(ADDRESS(RANDBETWEEN(1,Modelo!$A$1069),7,,,"Modelo"))
</f>
        <v>0</v>
      </c>
      <c r="AA11" s="35">
        <f>indirect(ADDRESS(RANDBETWEEN(1,Modelo!$A$1069),7,,,"Modelo"))
</f>
        <v>0.57960186</v>
      </c>
      <c r="AB11" s="35">
        <f>indirect(ADDRESS(RANDBETWEEN(1,Modelo!$A$1069),7,,,"Modelo"))
</f>
        <v>2.500547171</v>
      </c>
      <c r="AC11" s="35">
        <f>indirect(ADDRESS(RANDBETWEEN(1,Modelo!$A$1069),7,,,"Modelo"))
</f>
        <v>1.460171956</v>
      </c>
      <c r="AD11" s="35">
        <f>indirect(ADDRESS(RANDBETWEEN(1,Modelo!$A$1069),7,,,"Modelo"))
</f>
        <v>0</v>
      </c>
      <c r="AE11" s="35">
        <f>indirect(ADDRESS(RANDBETWEEN(1,Modelo!$A$1069),7,,,"Modelo"))
</f>
        <v>0.8931788124</v>
      </c>
      <c r="AF11" s="35">
        <f>indirect(ADDRESS(RANDBETWEEN(1,Modelo!$A$1069),7,,,"Modelo"))
</f>
        <v>2.040855025</v>
      </c>
      <c r="AG11" s="35">
        <f>indirect(ADDRESS(RANDBETWEEN(1,Modelo!$A$1069),7,,,"Modelo"))
</f>
        <v>1.026096415</v>
      </c>
      <c r="AH11" s="35">
        <f>indirect(ADDRESS(RANDBETWEEN(1,Modelo!$A$1069),7,,,"Modelo"))
</f>
        <v>1.221460364</v>
      </c>
      <c r="AI11" s="35">
        <f>indirect(ADDRESS(RANDBETWEEN(1,Modelo!$A$1069),7,,,"Modelo"))
</f>
        <v>0.2951238667</v>
      </c>
      <c r="AJ11" s="35">
        <f>indirect(ADDRESS(RANDBETWEEN(1,Modelo!$A$1069),7,,,"Modelo"))
</f>
        <v>2.27270495</v>
      </c>
      <c r="AK11" s="35">
        <f>indirect(ADDRESS(RANDBETWEEN(1,Modelo!$A$1069),7,,,"Modelo"))
</f>
        <v>0</v>
      </c>
      <c r="AL11" s="35">
        <f>indirect(ADDRESS(RANDBETWEEN(1,Modelo!$A$1069),7,,,"Modelo"))
</f>
        <v>0.8838396531</v>
      </c>
      <c r="AM11" s="35">
        <f>indirect(ADDRESS(RANDBETWEEN(1,Modelo!$A$1069),7,,,"Modelo"))
</f>
        <v>1.150837915</v>
      </c>
      <c r="AN11" s="35">
        <f>indirect(ADDRESS(RANDBETWEEN(1,Modelo!$A$1069),7,,,"Modelo"))
</f>
        <v>0.9016449264</v>
      </c>
      <c r="AO11" s="35">
        <f>indirect(ADDRESS(RANDBETWEEN(1,Modelo!$A$1069),7,,,"Modelo"))
</f>
        <v>0.5395523305</v>
      </c>
      <c r="AP11" s="35">
        <f>indirect(ADDRESS(RANDBETWEEN(1,Modelo!$A$1069),7,,,"Modelo"))
</f>
        <v>0</v>
      </c>
      <c r="AQ11" s="35">
        <f>indirect(ADDRESS(RANDBETWEEN(1,Modelo!$A$1069),7,,,"Modelo"))
</f>
        <v>0.207387183</v>
      </c>
      <c r="AR11" s="35">
        <f>indirect(ADDRESS(RANDBETWEEN(1,Modelo!$A$1069),7,,,"Modelo"))
</f>
        <v>0.634921984</v>
      </c>
      <c r="AS11" s="35">
        <f>indirect(ADDRESS(RANDBETWEEN(1,Modelo!$A$1069),7,,,"Modelo"))
</f>
        <v>1.329115993</v>
      </c>
      <c r="AT11" s="35">
        <f>indirect(ADDRESS(RANDBETWEEN(1,Modelo!$A$1069),7,,,"Modelo"))
</f>
        <v>0</v>
      </c>
      <c r="AU11" s="35">
        <f>indirect(ADDRESS(RANDBETWEEN(1,Modelo!$A$1069),7,,,"Modelo"))
</f>
        <v>0</v>
      </c>
      <c r="AV11" s="35">
        <f>indirect(ADDRESS(RANDBETWEEN(1,Modelo!$A$1069),7,,,"Modelo"))
</f>
        <v>1.157645532</v>
      </c>
      <c r="AW11" s="35">
        <f>indirect(ADDRESS(RANDBETWEEN(1,Modelo!$A$1069),7,,,"Modelo"))
</f>
        <v>1.202818625</v>
      </c>
      <c r="AX11" s="35">
        <f>indirect(ADDRESS(RANDBETWEEN(1,Modelo!$A$1069),7,,,"Modelo"))
</f>
        <v>0</v>
      </c>
      <c r="AY11" s="35">
        <f>indirect(ADDRESS(RANDBETWEEN(1,Modelo!$A$1069),7,,,"Modelo"))
</f>
        <v>0.04038301881</v>
      </c>
    </row>
    <row r="12">
      <c r="A12" s="8" t="s">
        <v>84</v>
      </c>
      <c r="B12" s="35">
        <f>indirect(ADDRESS(RANDBETWEEN(1,Modelo!$A$1069),7,,,"Modelo"))
</f>
        <v>1.66902721</v>
      </c>
      <c r="C12" s="35">
        <f>indirect(ADDRESS(RANDBETWEEN(1,Modelo!$A$1069),7,,,"Modelo"))
</f>
        <v>1.230020846</v>
      </c>
      <c r="D12" s="35">
        <f>indirect(ADDRESS(RANDBETWEEN(1,Modelo!$A$1069),7,,,"Modelo"))
</f>
        <v>0.4900034793</v>
      </c>
      <c r="E12" s="35">
        <f>indirect(ADDRESS(RANDBETWEEN(1,Modelo!$A$1069),7,,,"Modelo"))
</f>
        <v>0.6545096407</v>
      </c>
      <c r="F12" s="35">
        <f>indirect(ADDRESS(RANDBETWEEN(1,Modelo!$A$1069),7,,,"Modelo"))
</f>
        <v>1.008938093</v>
      </c>
      <c r="G12" s="35">
        <f>indirect(ADDRESS(RANDBETWEEN(1,Modelo!$A$1069),7,,,"Modelo"))
</f>
        <v>0.9487385476</v>
      </c>
      <c r="H12" s="35">
        <f>indirect(ADDRESS(RANDBETWEEN(1,Modelo!$A$1069),7,,,"Modelo"))
</f>
        <v>1.356585595</v>
      </c>
      <c r="I12" s="35">
        <f>indirect(ADDRESS(RANDBETWEEN(1,Modelo!$A$1069),7,,,"Modelo"))
</f>
        <v>1.972498483</v>
      </c>
      <c r="J12" s="35">
        <f>indirect(ADDRESS(RANDBETWEEN(1,Modelo!$A$1069),7,,,"Modelo"))
</f>
        <v>1.676675812</v>
      </c>
      <c r="K12" s="35">
        <f>indirect(ADDRESS(RANDBETWEEN(1,Modelo!$A$1069),7,,,"Modelo"))
</f>
        <v>1.402044359</v>
      </c>
      <c r="L12" s="35">
        <f>indirect(ADDRESS(RANDBETWEEN(1,Modelo!$A$1069),7,,,"Modelo"))
</f>
        <v>2.330557113</v>
      </c>
      <c r="M12" s="35">
        <f>indirect(ADDRESS(RANDBETWEEN(1,Modelo!$A$1069),7,,,"Modelo"))
</f>
        <v>0</v>
      </c>
      <c r="N12" s="35">
        <f>indirect(ADDRESS(RANDBETWEEN(1,Modelo!$A$1069),7,,,"Modelo"))
</f>
        <v>1.082222937</v>
      </c>
      <c r="O12" s="35">
        <f>indirect(ADDRESS(RANDBETWEEN(1,Modelo!$A$1069),7,,,"Modelo"))
</f>
        <v>1.355593036</v>
      </c>
      <c r="P12" s="35">
        <f>indirect(ADDRESS(RANDBETWEEN(1,Modelo!$A$1069),7,,,"Modelo"))
</f>
        <v>0.2383429792</v>
      </c>
      <c r="Q12" s="35">
        <f>indirect(ADDRESS(RANDBETWEEN(1,Modelo!$A$1069),7,,,"Modelo"))
</f>
        <v>0</v>
      </c>
      <c r="R12" s="35">
        <f>indirect(ADDRESS(RANDBETWEEN(1,Modelo!$A$1069),7,,,"Modelo"))
</f>
        <v>0.9243806249</v>
      </c>
      <c r="S12" s="35">
        <f>indirect(ADDRESS(RANDBETWEEN(1,Modelo!$A$1069),7,,,"Modelo"))
</f>
        <v>2.094321946</v>
      </c>
      <c r="T12" s="35">
        <f>indirect(ADDRESS(RANDBETWEEN(1,Modelo!$A$1069),7,,,"Modelo"))
</f>
        <v>0</v>
      </c>
      <c r="U12" s="35">
        <f>indirect(ADDRESS(RANDBETWEEN(1,Modelo!$A$1069),7,,,"Modelo"))
</f>
        <v>0</v>
      </c>
      <c r="V12" s="35">
        <f>indirect(ADDRESS(RANDBETWEEN(1,Modelo!$A$1069),7,,,"Modelo"))
</f>
        <v>0.2415214368</v>
      </c>
      <c r="W12" s="35">
        <f>indirect(ADDRESS(RANDBETWEEN(1,Modelo!$A$1069),7,,,"Modelo"))
</f>
        <v>0</v>
      </c>
      <c r="X12" s="35">
        <f>indirect(ADDRESS(RANDBETWEEN(1,Modelo!$A$1069),7,,,"Modelo"))
</f>
        <v>0.2513683726</v>
      </c>
      <c r="Y12" s="35">
        <f>indirect(ADDRESS(RANDBETWEEN(1,Modelo!$A$1069),7,,,"Modelo"))
</f>
        <v>1.325267518</v>
      </c>
      <c r="Z12" s="35">
        <f>indirect(ADDRESS(RANDBETWEEN(1,Modelo!$A$1069),7,,,"Modelo"))
</f>
        <v>3.177461084</v>
      </c>
      <c r="AA12" s="35">
        <f>indirect(ADDRESS(RANDBETWEEN(1,Modelo!$A$1069),7,,,"Modelo"))
</f>
        <v>0.4922044983</v>
      </c>
      <c r="AB12" s="35">
        <f>indirect(ADDRESS(RANDBETWEEN(1,Modelo!$A$1069),7,,,"Modelo"))
</f>
        <v>0</v>
      </c>
      <c r="AC12" s="35">
        <f>indirect(ADDRESS(RANDBETWEEN(1,Modelo!$A$1069),7,,,"Modelo"))
</f>
        <v>0.9103352381</v>
      </c>
      <c r="AD12" s="35">
        <f>indirect(ADDRESS(RANDBETWEEN(1,Modelo!$A$1069),7,,,"Modelo"))
</f>
        <v>0.6690533441</v>
      </c>
      <c r="AE12" s="35">
        <f>indirect(ADDRESS(RANDBETWEEN(1,Modelo!$A$1069),7,,,"Modelo"))
</f>
        <v>1.058774801</v>
      </c>
      <c r="AF12" s="35">
        <f>indirect(ADDRESS(RANDBETWEEN(1,Modelo!$A$1069),7,,,"Modelo"))
</f>
        <v>1.909158859</v>
      </c>
      <c r="AG12" s="35">
        <f>indirect(ADDRESS(RANDBETWEEN(1,Modelo!$A$1069),7,,,"Modelo"))
</f>
        <v>1.689086977</v>
      </c>
      <c r="AH12" s="35">
        <f>indirect(ADDRESS(RANDBETWEEN(1,Modelo!$A$1069),7,,,"Modelo"))
</f>
        <v>0</v>
      </c>
      <c r="AI12" s="35">
        <f>indirect(ADDRESS(RANDBETWEEN(1,Modelo!$A$1069),7,,,"Modelo"))
</f>
        <v>1.3090557</v>
      </c>
      <c r="AJ12" s="35">
        <f>indirect(ADDRESS(RANDBETWEEN(1,Modelo!$A$1069),7,,,"Modelo"))
</f>
        <v>0</v>
      </c>
      <c r="AK12" s="35">
        <f>indirect(ADDRESS(RANDBETWEEN(1,Modelo!$A$1069),7,,,"Modelo"))
</f>
        <v>2.505638144</v>
      </c>
      <c r="AL12" s="35">
        <f>indirect(ADDRESS(RANDBETWEEN(1,Modelo!$A$1069),7,,,"Modelo"))
</f>
        <v>0.3035691638</v>
      </c>
      <c r="AM12" s="35">
        <f>indirect(ADDRESS(RANDBETWEEN(1,Modelo!$A$1069),7,,,"Modelo"))
</f>
        <v>1.40559396</v>
      </c>
      <c r="AN12" s="35">
        <f>indirect(ADDRESS(RANDBETWEEN(1,Modelo!$A$1069),7,,,"Modelo"))
</f>
        <v>0.6077817851</v>
      </c>
      <c r="AO12" s="35">
        <f>indirect(ADDRESS(RANDBETWEEN(1,Modelo!$A$1069),7,,,"Modelo"))
</f>
        <v>1.810235457</v>
      </c>
      <c r="AP12" s="35">
        <f>indirect(ADDRESS(RANDBETWEEN(1,Modelo!$A$1069),7,,,"Modelo"))
</f>
        <v>0.6031991859</v>
      </c>
      <c r="AQ12" s="35">
        <f>indirect(ADDRESS(RANDBETWEEN(1,Modelo!$A$1069),7,,,"Modelo"))
</f>
        <v>0</v>
      </c>
      <c r="AR12" s="35">
        <f>indirect(ADDRESS(RANDBETWEEN(1,Modelo!$A$1069),7,,,"Modelo"))
</f>
        <v>0.9334239388</v>
      </c>
      <c r="AS12" s="35">
        <f>indirect(ADDRESS(RANDBETWEEN(1,Modelo!$A$1069),7,,,"Modelo"))
</f>
        <v>0</v>
      </c>
      <c r="AT12" s="35">
        <f>indirect(ADDRESS(RANDBETWEEN(1,Modelo!$A$1069),7,,,"Modelo"))
</f>
        <v>1.148866525</v>
      </c>
      <c r="AU12" s="35">
        <f>indirect(ADDRESS(RANDBETWEEN(1,Modelo!$A$1069),7,,,"Modelo"))
</f>
        <v>0</v>
      </c>
      <c r="AV12" s="35">
        <f>indirect(ADDRESS(RANDBETWEEN(1,Modelo!$A$1069),7,,,"Modelo"))
</f>
        <v>0</v>
      </c>
      <c r="AW12" s="35">
        <f>indirect(ADDRESS(RANDBETWEEN(1,Modelo!$A$1069),7,,,"Modelo"))
</f>
        <v>4.562420462</v>
      </c>
      <c r="AX12" s="35">
        <f>indirect(ADDRESS(RANDBETWEEN(1,Modelo!$A$1069),7,,,"Modelo"))
</f>
        <v>0.2948949389</v>
      </c>
      <c r="AY12" s="35">
        <f>indirect(ADDRESS(RANDBETWEEN(1,Modelo!$A$1069),7,,,"Modelo"))
</f>
        <v>0.06544321777</v>
      </c>
    </row>
    <row r="13">
      <c r="A13" s="8" t="s">
        <v>85</v>
      </c>
      <c r="B13" s="35">
        <f>indirect(ADDRESS(RANDBETWEEN(1,Modelo!$A$1069),7,,,"Modelo"))
</f>
        <v>0.9809751815</v>
      </c>
      <c r="C13" s="35">
        <f>indirect(ADDRESS(RANDBETWEEN(1,Modelo!$A$1069),7,,,"Modelo"))
</f>
        <v>7.847414117</v>
      </c>
      <c r="D13" s="35">
        <f>indirect(ADDRESS(RANDBETWEEN(1,Modelo!$A$1069),7,,,"Modelo"))
</f>
        <v>1.867148546</v>
      </c>
      <c r="E13" s="35">
        <f>indirect(ADDRESS(RANDBETWEEN(1,Modelo!$A$1069),7,,,"Modelo"))
</f>
        <v>1.434711089</v>
      </c>
      <c r="F13" s="35">
        <f>indirect(ADDRESS(RANDBETWEEN(1,Modelo!$A$1069),7,,,"Modelo"))
</f>
        <v>0</v>
      </c>
      <c r="G13" s="35">
        <f>indirect(ADDRESS(RANDBETWEEN(1,Modelo!$A$1069),7,,,"Modelo"))
</f>
        <v>1.093198407</v>
      </c>
      <c r="H13" s="35">
        <f>indirect(ADDRESS(RANDBETWEEN(1,Modelo!$A$1069),7,,,"Modelo"))
</f>
        <v>0</v>
      </c>
      <c r="I13" s="35">
        <f>indirect(ADDRESS(RANDBETWEEN(1,Modelo!$A$1069),7,,,"Modelo"))
</f>
        <v>1.400359501</v>
      </c>
      <c r="J13" s="35">
        <f>indirect(ADDRESS(RANDBETWEEN(1,Modelo!$A$1069),7,,,"Modelo"))
</f>
        <v>0.6825617354</v>
      </c>
      <c r="K13" s="35">
        <f>indirect(ADDRESS(RANDBETWEEN(1,Modelo!$A$1069),7,,,"Modelo"))
</f>
        <v>0.6887284931</v>
      </c>
      <c r="L13" s="35">
        <f>indirect(ADDRESS(RANDBETWEEN(1,Modelo!$A$1069),7,,,"Modelo"))
</f>
        <v>0</v>
      </c>
      <c r="M13" s="35">
        <f>indirect(ADDRESS(RANDBETWEEN(1,Modelo!$A$1069),7,,,"Modelo"))
</f>
        <v>1.176505134</v>
      </c>
      <c r="N13" s="35">
        <f>indirect(ADDRESS(RANDBETWEEN(1,Modelo!$A$1069),7,,,"Modelo"))
</f>
        <v>0.7945267837</v>
      </c>
      <c r="O13" s="35">
        <f>indirect(ADDRESS(RANDBETWEEN(1,Modelo!$A$1069),7,,,"Modelo"))
</f>
        <v>1.29446802</v>
      </c>
      <c r="P13" s="35">
        <f>indirect(ADDRESS(RANDBETWEEN(1,Modelo!$A$1069),7,,,"Modelo"))
</f>
        <v>0.9016449264</v>
      </c>
      <c r="Q13" s="35">
        <f>indirect(ADDRESS(RANDBETWEEN(1,Modelo!$A$1069),7,,,"Modelo"))
</f>
        <v>0.6634440841</v>
      </c>
      <c r="R13" s="35">
        <f>indirect(ADDRESS(RANDBETWEEN(1,Modelo!$A$1069),7,,,"Modelo"))
</f>
        <v>0</v>
      </c>
      <c r="S13" s="35">
        <f>indirect(ADDRESS(RANDBETWEEN(1,Modelo!$A$1069),7,,,"Modelo"))
</f>
        <v>1.49348157</v>
      </c>
      <c r="T13" s="35">
        <f>indirect(ADDRESS(RANDBETWEEN(1,Modelo!$A$1069),7,,,"Modelo"))
</f>
        <v>0.3304462555</v>
      </c>
      <c r="U13" s="35">
        <f>indirect(ADDRESS(RANDBETWEEN(1,Modelo!$A$1069),7,,,"Modelo"))
</f>
        <v>2.283288373</v>
      </c>
      <c r="V13" s="35">
        <f>indirect(ADDRESS(RANDBETWEEN(1,Modelo!$A$1069),7,,,"Modelo"))
</f>
        <v>1.287337003</v>
      </c>
      <c r="W13" s="35">
        <f>indirect(ADDRESS(RANDBETWEEN(1,Modelo!$A$1069),7,,,"Modelo"))
</f>
        <v>0</v>
      </c>
      <c r="X13" s="35">
        <f>indirect(ADDRESS(RANDBETWEEN(1,Modelo!$A$1069),7,,,"Modelo"))
</f>
        <v>1.069039172</v>
      </c>
      <c r="Y13" s="35">
        <f>indirect(ADDRESS(RANDBETWEEN(1,Modelo!$A$1069),7,,,"Modelo"))
</f>
        <v>0.2720701459</v>
      </c>
      <c r="Z13" s="35">
        <f>indirect(ADDRESS(RANDBETWEEN(1,Modelo!$A$1069),7,,,"Modelo"))
</f>
        <v>0</v>
      </c>
      <c r="AA13" s="35">
        <f>indirect(ADDRESS(RANDBETWEEN(1,Modelo!$A$1069),7,,,"Modelo"))
</f>
        <v>0</v>
      </c>
      <c r="AB13" s="35">
        <f>indirect(ADDRESS(RANDBETWEEN(1,Modelo!$A$1069),7,,,"Modelo"))
</f>
        <v>0</v>
      </c>
      <c r="AC13" s="35">
        <f>indirect(ADDRESS(RANDBETWEEN(1,Modelo!$A$1069),7,,,"Modelo"))
</f>
        <v>0.7945267837</v>
      </c>
      <c r="AD13" s="35">
        <f>indirect(ADDRESS(RANDBETWEEN(1,Modelo!$A$1069),7,,,"Modelo"))
</f>
        <v>1.162917533</v>
      </c>
      <c r="AE13" s="35">
        <f>indirect(ADDRESS(RANDBETWEEN(1,Modelo!$A$1069),7,,,"Modelo"))
</f>
        <v>0.7784882594</v>
      </c>
      <c r="AF13" s="35">
        <f>indirect(ADDRESS(RANDBETWEEN(1,Modelo!$A$1069),7,,,"Modelo"))
</f>
        <v>0</v>
      </c>
      <c r="AG13" s="35">
        <f>indirect(ADDRESS(RANDBETWEEN(1,Modelo!$A$1069),7,,,"Modelo"))
</f>
        <v>1.513093829</v>
      </c>
      <c r="AH13" s="35">
        <f>indirect(ADDRESS(RANDBETWEEN(1,Modelo!$A$1069),7,,,"Modelo"))
</f>
        <v>0</v>
      </c>
      <c r="AI13" s="35">
        <f>indirect(ADDRESS(RANDBETWEEN(1,Modelo!$A$1069),7,,,"Modelo"))
</f>
        <v>1.365413199</v>
      </c>
      <c r="AJ13" s="35">
        <f>indirect(ADDRESS(RANDBETWEEN(1,Modelo!$A$1069),7,,,"Modelo"))
</f>
        <v>0.5552313857</v>
      </c>
      <c r="AK13" s="35">
        <f>indirect(ADDRESS(RANDBETWEEN(1,Modelo!$A$1069),7,,,"Modelo"))
</f>
        <v>0</v>
      </c>
      <c r="AL13" s="35">
        <f>indirect(ADDRESS(RANDBETWEEN(1,Modelo!$A$1069),7,,,"Modelo"))
</f>
        <v>1.325698855</v>
      </c>
      <c r="AM13" s="35">
        <f>indirect(ADDRESS(RANDBETWEEN(1,Modelo!$A$1069),7,,,"Modelo"))
</f>
        <v>0.5871849844</v>
      </c>
      <c r="AN13" s="35">
        <f>indirect(ADDRESS(RANDBETWEEN(1,Modelo!$A$1069),7,,,"Modelo"))
</f>
        <v>0.6808757212</v>
      </c>
      <c r="AO13" s="35">
        <f>indirect(ADDRESS(RANDBETWEEN(1,Modelo!$A$1069),7,,,"Modelo"))
</f>
        <v>1.306260318</v>
      </c>
      <c r="AP13" s="35">
        <f>indirect(ADDRESS(RANDBETWEEN(1,Modelo!$A$1069),7,,,"Modelo"))
</f>
        <v>1.873087219</v>
      </c>
      <c r="AQ13" s="35">
        <f>indirect(ADDRESS(RANDBETWEEN(1,Modelo!$A$1069),7,,,"Modelo"))
</f>
        <v>1.127082852</v>
      </c>
      <c r="AR13" s="35">
        <f>indirect(ADDRESS(RANDBETWEEN(1,Modelo!$A$1069),7,,,"Modelo"))
</f>
        <v>0</v>
      </c>
      <c r="AS13" s="35">
        <f>indirect(ADDRESS(RANDBETWEEN(1,Modelo!$A$1069),7,,,"Modelo"))
</f>
        <v>1.226462018</v>
      </c>
      <c r="AT13" s="35">
        <f>indirect(ADDRESS(RANDBETWEEN(1,Modelo!$A$1069),7,,,"Modelo"))
</f>
        <v>1.382897267</v>
      </c>
      <c r="AU13" s="35">
        <f>indirect(ADDRESS(RANDBETWEEN(1,Modelo!$A$1069),7,,,"Modelo"))
</f>
        <v>0</v>
      </c>
      <c r="AV13" s="35">
        <f>indirect(ADDRESS(RANDBETWEEN(1,Modelo!$A$1069),7,,,"Modelo"))
</f>
        <v>1.106679005</v>
      </c>
      <c r="AW13" s="35">
        <f>indirect(ADDRESS(RANDBETWEEN(1,Modelo!$A$1069),7,,,"Modelo"))
</f>
        <v>0.1991222776</v>
      </c>
      <c r="AX13" s="35">
        <f>indirect(ADDRESS(RANDBETWEEN(1,Modelo!$A$1069),7,,,"Modelo"))
</f>
        <v>0.7993629222</v>
      </c>
      <c r="AY13" s="35">
        <f>indirect(ADDRESS(RANDBETWEEN(1,Modelo!$A$1069),7,,,"Modelo"))
</f>
        <v>0</v>
      </c>
    </row>
    <row r="14">
      <c r="A14" s="8" t="s">
        <v>86</v>
      </c>
      <c r="B14" s="35">
        <f>indirect(ADDRESS(RANDBETWEEN(1,Modelo!$A$1069),7,,,"Modelo"))
</f>
        <v>0.6031991859</v>
      </c>
      <c r="C14" s="35">
        <f>indirect(ADDRESS(RANDBETWEEN(1,Modelo!$A$1069),7,,,"Modelo"))
</f>
        <v>0</v>
      </c>
      <c r="D14" s="35">
        <f>indirect(ADDRESS(RANDBETWEEN(1,Modelo!$A$1069),7,,,"Modelo"))
</f>
        <v>0</v>
      </c>
      <c r="E14" s="35">
        <f>indirect(ADDRESS(RANDBETWEEN(1,Modelo!$A$1069),7,,,"Modelo"))
</f>
        <v>0</v>
      </c>
      <c r="F14" s="35">
        <f>indirect(ADDRESS(RANDBETWEEN(1,Modelo!$A$1069),7,,,"Modelo"))
</f>
        <v>1.082222937</v>
      </c>
      <c r="G14" s="35">
        <f>indirect(ADDRESS(RANDBETWEEN(1,Modelo!$A$1069),7,,,"Modelo"))
</f>
        <v>1.260472934</v>
      </c>
      <c r="H14" s="35">
        <f>indirect(ADDRESS(RANDBETWEEN(1,Modelo!$A$1069),7,,,"Modelo"))
</f>
        <v>0</v>
      </c>
      <c r="I14" s="35">
        <f>indirect(ADDRESS(RANDBETWEEN(1,Modelo!$A$1069),7,,,"Modelo"))
</f>
        <v>1.474079075</v>
      </c>
      <c r="J14" s="35">
        <f>indirect(ADDRESS(RANDBETWEEN(1,Modelo!$A$1069),7,,,"Modelo"))
</f>
        <v>0</v>
      </c>
      <c r="K14" s="35">
        <f>indirect(ADDRESS(RANDBETWEEN(1,Modelo!$A$1069),7,,,"Modelo"))
</f>
        <v>0</v>
      </c>
      <c r="L14" s="35">
        <f>indirect(ADDRESS(RANDBETWEEN(1,Modelo!$A$1069),7,,,"Modelo"))
</f>
        <v>1.409237714</v>
      </c>
      <c r="M14" s="35">
        <f>indirect(ADDRESS(RANDBETWEEN(1,Modelo!$A$1069),7,,,"Modelo"))
</f>
        <v>1.217236284</v>
      </c>
      <c r="N14" s="35">
        <f>indirect(ADDRESS(RANDBETWEEN(1,Modelo!$A$1069),7,,,"Modelo"))
</f>
        <v>0.369807853</v>
      </c>
      <c r="O14" s="35">
        <f>indirect(ADDRESS(RANDBETWEEN(1,Modelo!$A$1069),7,,,"Modelo"))
</f>
        <v>1.24211788</v>
      </c>
      <c r="P14" s="35">
        <f>indirect(ADDRESS(RANDBETWEEN(1,Modelo!$A$1069),7,,,"Modelo"))
</f>
        <v>2.953083244</v>
      </c>
      <c r="Q14" s="35">
        <f>indirect(ADDRESS(RANDBETWEEN(1,Modelo!$A$1069),7,,,"Modelo"))
</f>
        <v>0.4940514268</v>
      </c>
      <c r="R14" s="35">
        <f>indirect(ADDRESS(RANDBETWEEN(1,Modelo!$A$1069),7,,,"Modelo"))
</f>
        <v>0.9101355634</v>
      </c>
      <c r="S14" s="35">
        <f>indirect(ADDRESS(RANDBETWEEN(1,Modelo!$A$1069),7,,,"Modelo"))
</f>
        <v>0.7002492297</v>
      </c>
      <c r="T14" s="35">
        <f>indirect(ADDRESS(RANDBETWEEN(1,Modelo!$A$1069),7,,,"Modelo"))
</f>
        <v>0</v>
      </c>
      <c r="U14" s="35">
        <f>indirect(ADDRESS(RANDBETWEEN(1,Modelo!$A$1069),7,,,"Modelo"))
</f>
        <v>0.976030963</v>
      </c>
      <c r="V14" s="35">
        <f>indirect(ADDRESS(RANDBETWEEN(1,Modelo!$A$1069),7,,,"Modelo"))
</f>
        <v>1.458363882</v>
      </c>
      <c r="W14" s="35">
        <f>indirect(ADDRESS(RANDBETWEEN(1,Modelo!$A$1069),7,,,"Modelo"))
</f>
        <v>1.381373883</v>
      </c>
      <c r="X14" s="35">
        <f>indirect(ADDRESS(RANDBETWEEN(1,Modelo!$A$1069),7,,,"Modelo"))
</f>
        <v>0.6667346211</v>
      </c>
      <c r="Y14" s="35">
        <f>indirect(ADDRESS(RANDBETWEEN(1,Modelo!$A$1069),7,,,"Modelo"))
</f>
        <v>0</v>
      </c>
      <c r="Z14" s="35">
        <f>indirect(ADDRESS(RANDBETWEEN(1,Modelo!$A$1069),7,,,"Modelo"))
</f>
        <v>1.460171956</v>
      </c>
      <c r="AA14" s="35">
        <f>indirect(ADDRESS(RANDBETWEEN(1,Modelo!$A$1069),7,,,"Modelo"))
</f>
        <v>1.597101769</v>
      </c>
      <c r="AB14" s="35">
        <f>indirect(ADDRESS(RANDBETWEEN(1,Modelo!$A$1069),7,,,"Modelo"))
</f>
        <v>0.4681961026</v>
      </c>
      <c r="AC14" s="35">
        <f>indirect(ADDRESS(RANDBETWEEN(1,Modelo!$A$1069),7,,,"Modelo"))
</f>
        <v>1.485165641</v>
      </c>
      <c r="AD14" s="35">
        <f>indirect(ADDRESS(RANDBETWEEN(1,Modelo!$A$1069),7,,,"Modelo"))
</f>
        <v>3.177461084</v>
      </c>
      <c r="AE14" s="35">
        <f>indirect(ADDRESS(RANDBETWEEN(1,Modelo!$A$1069),7,,,"Modelo"))
</f>
        <v>0.8961895046</v>
      </c>
      <c r="AF14" s="35">
        <f>indirect(ADDRESS(RANDBETWEEN(1,Modelo!$A$1069),7,,,"Modelo"))
</f>
        <v>1.259251421</v>
      </c>
      <c r="AG14" s="35">
        <f>indirect(ADDRESS(RANDBETWEEN(1,Modelo!$A$1069),7,,,"Modelo"))
</f>
        <v>1.053495482</v>
      </c>
      <c r="AH14" s="35">
        <f>indirect(ADDRESS(RANDBETWEEN(1,Modelo!$A$1069),7,,,"Modelo"))
</f>
        <v>1.017569544</v>
      </c>
      <c r="AI14" s="35">
        <f>indirect(ADDRESS(RANDBETWEEN(1,Modelo!$A$1069),7,,,"Modelo"))
</f>
        <v>0</v>
      </c>
      <c r="AJ14" s="35">
        <f>indirect(ADDRESS(RANDBETWEEN(1,Modelo!$A$1069),7,,,"Modelo"))
</f>
        <v>1.40559396</v>
      </c>
      <c r="AK14" s="35">
        <f>indirect(ADDRESS(RANDBETWEEN(1,Modelo!$A$1069),7,,,"Modelo"))
</f>
        <v>3.385058091</v>
      </c>
      <c r="AL14" s="35">
        <f>indirect(ADDRESS(RANDBETWEEN(1,Modelo!$A$1069),7,,,"Modelo"))
</f>
        <v>0</v>
      </c>
      <c r="AM14" s="35">
        <f>indirect(ADDRESS(RANDBETWEEN(1,Modelo!$A$1069),7,,,"Modelo"))
</f>
        <v>0</v>
      </c>
      <c r="AN14" s="35">
        <f>indirect(ADDRESS(RANDBETWEEN(1,Modelo!$A$1069),7,,,"Modelo"))
</f>
        <v>0</v>
      </c>
      <c r="AO14" s="35">
        <f>indirect(ADDRESS(RANDBETWEEN(1,Modelo!$A$1069),7,,,"Modelo"))
</f>
        <v>0.9016449264</v>
      </c>
      <c r="AP14" s="35">
        <f>indirect(ADDRESS(RANDBETWEEN(1,Modelo!$A$1069),7,,,"Modelo"))
</f>
        <v>0</v>
      </c>
      <c r="AQ14" s="35">
        <f>indirect(ADDRESS(RANDBETWEEN(1,Modelo!$A$1069),7,,,"Modelo"))
</f>
        <v>0</v>
      </c>
      <c r="AR14" s="35">
        <f>indirect(ADDRESS(RANDBETWEEN(1,Modelo!$A$1069),7,,,"Modelo"))
</f>
        <v>1.150837915</v>
      </c>
      <c r="AS14" s="35">
        <f>indirect(ADDRESS(RANDBETWEEN(1,Modelo!$A$1069),7,,,"Modelo"))
</f>
        <v>0.7890576813</v>
      </c>
      <c r="AT14" s="35">
        <f>indirect(ADDRESS(RANDBETWEEN(1,Modelo!$A$1069),7,,,"Modelo"))
</f>
        <v>0.9698696505</v>
      </c>
      <c r="AU14" s="35">
        <f>indirect(ADDRESS(RANDBETWEEN(1,Modelo!$A$1069),7,,,"Modelo"))
</f>
        <v>1.091554495</v>
      </c>
      <c r="AV14" s="35">
        <f>indirect(ADDRESS(RANDBETWEEN(1,Modelo!$A$1069),7,,,"Modelo"))
</f>
        <v>0.6885925444</v>
      </c>
      <c r="AW14" s="35">
        <f>indirect(ADDRESS(RANDBETWEEN(1,Modelo!$A$1069),7,,,"Modelo"))
</f>
        <v>0</v>
      </c>
      <c r="AX14" s="35">
        <f>indirect(ADDRESS(RANDBETWEEN(1,Modelo!$A$1069),7,,,"Modelo"))
</f>
        <v>1.141289534</v>
      </c>
      <c r="AY14" s="35">
        <f>indirect(ADDRESS(RANDBETWEEN(1,Modelo!$A$1069),7,,,"Modelo"))
</f>
        <v>2.040855025</v>
      </c>
    </row>
    <row r="15">
      <c r="A15" s="8" t="s">
        <v>87</v>
      </c>
      <c r="B15" s="35">
        <f>indirect(ADDRESS(RANDBETWEEN(1,Modelo!$A$1069),7,,,"Modelo"))
</f>
        <v>0</v>
      </c>
      <c r="C15" s="35">
        <f>indirect(ADDRESS(RANDBETWEEN(1,Modelo!$A$1069),7,,,"Modelo"))
</f>
        <v>0.8179369935</v>
      </c>
      <c r="D15" s="35">
        <f>indirect(ADDRESS(RANDBETWEEN(1,Modelo!$A$1069),7,,,"Modelo"))
</f>
        <v>0</v>
      </c>
      <c r="E15" s="35">
        <f>indirect(ADDRESS(RANDBETWEEN(1,Modelo!$A$1069),7,,,"Modelo"))
</f>
        <v>1.013823279</v>
      </c>
      <c r="F15" s="35">
        <f>indirect(ADDRESS(RANDBETWEEN(1,Modelo!$A$1069),7,,,"Modelo"))
</f>
        <v>0</v>
      </c>
      <c r="G15" s="35">
        <f>indirect(ADDRESS(RANDBETWEEN(1,Modelo!$A$1069),7,,,"Modelo"))
</f>
        <v>0.3463236571</v>
      </c>
      <c r="H15" s="35">
        <f>indirect(ADDRESS(RANDBETWEEN(1,Modelo!$A$1069),7,,,"Modelo"))
</f>
        <v>0</v>
      </c>
      <c r="I15" s="35">
        <f>indirect(ADDRESS(RANDBETWEEN(1,Modelo!$A$1069),7,,,"Modelo"))
</f>
        <v>1.324745521</v>
      </c>
      <c r="J15" s="35">
        <f>indirect(ADDRESS(RANDBETWEEN(1,Modelo!$A$1069),7,,,"Modelo"))
</f>
        <v>1.460171956</v>
      </c>
      <c r="K15" s="35">
        <f>indirect(ADDRESS(RANDBETWEEN(1,Modelo!$A$1069),7,,,"Modelo"))
</f>
        <v>0.6823336776</v>
      </c>
      <c r="L15" s="35">
        <f>indirect(ADDRESS(RANDBETWEEN(1,Modelo!$A$1069),7,,,"Modelo"))
</f>
        <v>0.6339530878</v>
      </c>
      <c r="M15" s="35">
        <f>indirect(ADDRESS(RANDBETWEEN(1,Modelo!$A$1069),7,,,"Modelo"))
</f>
        <v>1.610848452</v>
      </c>
      <c r="N15" s="35">
        <f>indirect(ADDRESS(RANDBETWEEN(1,Modelo!$A$1069),7,,,"Modelo"))
</f>
        <v>5.453233025</v>
      </c>
      <c r="O15" s="35">
        <f>indirect(ADDRESS(RANDBETWEEN(1,Modelo!$A$1069),7,,,"Modelo"))
</f>
        <v>0.6114915194</v>
      </c>
      <c r="P15" s="35">
        <f>indirect(ADDRESS(RANDBETWEEN(1,Modelo!$A$1069),7,,,"Modelo"))
</f>
        <v>1.506331071</v>
      </c>
      <c r="Q15" s="35">
        <f>indirect(ADDRESS(RANDBETWEEN(1,Modelo!$A$1069),7,,,"Modelo"))
</f>
        <v>4.087176019</v>
      </c>
      <c r="R15" s="35">
        <f>indirect(ADDRESS(RANDBETWEEN(1,Modelo!$A$1069),7,,,"Modelo"))
</f>
        <v>1.278912327</v>
      </c>
      <c r="S15" s="35">
        <f>indirect(ADDRESS(RANDBETWEEN(1,Modelo!$A$1069),7,,,"Modelo"))
</f>
        <v>0</v>
      </c>
      <c r="T15" s="35">
        <f>indirect(ADDRESS(RANDBETWEEN(1,Modelo!$A$1069),7,,,"Modelo"))
</f>
        <v>0.9200918679</v>
      </c>
      <c r="U15" s="35">
        <f>indirect(ADDRESS(RANDBETWEEN(1,Modelo!$A$1069),7,,,"Modelo"))
</f>
        <v>0.8910620985</v>
      </c>
      <c r="V15" s="35">
        <f>indirect(ADDRESS(RANDBETWEEN(1,Modelo!$A$1069),7,,,"Modelo"))
</f>
        <v>1.146704018</v>
      </c>
      <c r="W15" s="35">
        <f>indirect(ADDRESS(RANDBETWEEN(1,Modelo!$A$1069),7,,,"Modelo"))
</f>
        <v>0.9200918679</v>
      </c>
      <c r="X15" s="35">
        <f>indirect(ADDRESS(RANDBETWEEN(1,Modelo!$A$1069),7,,,"Modelo"))
</f>
        <v>0.8723444625</v>
      </c>
      <c r="Y15" s="35">
        <f>indirect(ADDRESS(RANDBETWEEN(1,Modelo!$A$1069),7,,,"Modelo"))
</f>
        <v>0.4287931231</v>
      </c>
      <c r="Z15" s="35">
        <f>indirect(ADDRESS(RANDBETWEEN(1,Modelo!$A$1069),7,,,"Modelo"))
</f>
        <v>0.8414265777</v>
      </c>
      <c r="AA15" s="35">
        <f>indirect(ADDRESS(RANDBETWEEN(1,Modelo!$A$1069),7,,,"Modelo"))
</f>
        <v>3.84345437</v>
      </c>
      <c r="AB15" s="35">
        <f>indirect(ADDRESS(RANDBETWEEN(1,Modelo!$A$1069),7,,,"Modelo"))
</f>
        <v>0.2415214368</v>
      </c>
      <c r="AC15" s="35">
        <f>indirect(ADDRESS(RANDBETWEEN(1,Modelo!$A$1069),7,,,"Modelo"))
</f>
        <v>0.3945924455</v>
      </c>
      <c r="AD15" s="35">
        <f>indirect(ADDRESS(RANDBETWEEN(1,Modelo!$A$1069),7,,,"Modelo"))
</f>
        <v>0.5705221404</v>
      </c>
      <c r="AE15" s="35">
        <f>indirect(ADDRESS(RANDBETWEEN(1,Modelo!$A$1069),7,,,"Modelo"))
</f>
        <v>2.283288373</v>
      </c>
      <c r="AF15" s="35">
        <f>indirect(ADDRESS(RANDBETWEEN(1,Modelo!$A$1069),7,,,"Modelo"))
</f>
        <v>1.380070879</v>
      </c>
      <c r="AG15" s="35">
        <f>indirect(ADDRESS(RANDBETWEEN(1,Modelo!$A$1069),7,,,"Modelo"))
</f>
        <v>1.417335487</v>
      </c>
      <c r="AH15" s="35">
        <f>indirect(ADDRESS(RANDBETWEEN(1,Modelo!$A$1069),7,,,"Modelo"))
</f>
        <v>2.500547171</v>
      </c>
      <c r="AI15" s="35">
        <f>indirect(ADDRESS(RANDBETWEEN(1,Modelo!$A$1069),7,,,"Modelo"))
</f>
        <v>0.6187208617</v>
      </c>
      <c r="AJ15" s="35">
        <f>indirect(ADDRESS(RANDBETWEEN(1,Modelo!$A$1069),7,,,"Modelo"))
</f>
        <v>0.840350905</v>
      </c>
      <c r="AK15" s="35">
        <f>indirect(ADDRESS(RANDBETWEEN(1,Modelo!$A$1069),7,,,"Modelo"))
</f>
        <v>0.1690151221</v>
      </c>
      <c r="AL15" s="35">
        <f>indirect(ADDRESS(RANDBETWEEN(1,Modelo!$A$1069),7,,,"Modelo"))
</f>
        <v>0.238464116</v>
      </c>
      <c r="AM15" s="35">
        <f>indirect(ADDRESS(RANDBETWEEN(1,Modelo!$A$1069),7,,,"Modelo"))
</f>
        <v>0</v>
      </c>
      <c r="AN15" s="35">
        <f>indirect(ADDRESS(RANDBETWEEN(1,Modelo!$A$1069),7,,,"Modelo"))
</f>
        <v>0.9059146494</v>
      </c>
      <c r="AO15" s="35">
        <f>indirect(ADDRESS(RANDBETWEEN(1,Modelo!$A$1069),7,,,"Modelo"))
</f>
        <v>0.5397784034</v>
      </c>
      <c r="AP15" s="35">
        <f>indirect(ADDRESS(RANDBETWEEN(1,Modelo!$A$1069),7,,,"Modelo"))
</f>
        <v>0</v>
      </c>
      <c r="AQ15" s="35">
        <f>indirect(ADDRESS(RANDBETWEEN(1,Modelo!$A$1069),7,,,"Modelo"))
</f>
        <v>0.8723444625</v>
      </c>
      <c r="AR15" s="35">
        <f>indirect(ADDRESS(RANDBETWEEN(1,Modelo!$A$1069),7,,,"Modelo"))
</f>
        <v>0</v>
      </c>
      <c r="AS15" s="35">
        <f>indirect(ADDRESS(RANDBETWEEN(1,Modelo!$A$1069),7,,,"Modelo"))
</f>
        <v>1.248731949</v>
      </c>
      <c r="AT15" s="35">
        <f>indirect(ADDRESS(RANDBETWEEN(1,Modelo!$A$1069),7,,,"Modelo"))
</f>
        <v>2.429019567</v>
      </c>
      <c r="AU15" s="35">
        <f>indirect(ADDRESS(RANDBETWEEN(1,Modelo!$A$1069),7,,,"Modelo"))
</f>
        <v>0</v>
      </c>
      <c r="AV15" s="35">
        <f>indirect(ADDRESS(RANDBETWEEN(1,Modelo!$A$1069),7,,,"Modelo"))
</f>
        <v>0.8224338813</v>
      </c>
      <c r="AW15" s="35">
        <f>indirect(ADDRESS(RANDBETWEEN(1,Modelo!$A$1069),7,,,"Modelo"))
</f>
        <v>1.162917533</v>
      </c>
      <c r="AX15" s="35">
        <f>indirect(ADDRESS(RANDBETWEEN(1,Modelo!$A$1069),7,,,"Modelo"))
</f>
        <v>0</v>
      </c>
      <c r="AY15" s="35">
        <f>indirect(ADDRESS(RANDBETWEEN(1,Modelo!$A$1069),7,,,"Modelo"))
</f>
        <v>1.145111564</v>
      </c>
    </row>
    <row r="16">
      <c r="A16" s="8" t="s">
        <v>88</v>
      </c>
      <c r="B16" s="35">
        <f>indirect(ADDRESS(RANDBETWEEN(1,Modelo!$A$1069),7,,,"Modelo"))
</f>
        <v>0.5925810723</v>
      </c>
      <c r="C16" s="35">
        <f>indirect(ADDRESS(RANDBETWEEN(1,Modelo!$A$1069),7,,,"Modelo"))
</f>
        <v>0.4433486181</v>
      </c>
      <c r="D16" s="35">
        <f>indirect(ADDRESS(RANDBETWEEN(1,Modelo!$A$1069),7,,,"Modelo"))
</f>
        <v>1.045193531</v>
      </c>
      <c r="E16" s="35">
        <f>indirect(ADDRESS(RANDBETWEEN(1,Modelo!$A$1069),7,,,"Modelo"))
</f>
        <v>1.260472934</v>
      </c>
      <c r="F16" s="35">
        <f>indirect(ADDRESS(RANDBETWEEN(1,Modelo!$A$1069),7,,,"Modelo"))
</f>
        <v>4.562420462</v>
      </c>
      <c r="G16" s="35">
        <f>indirect(ADDRESS(RANDBETWEEN(1,Modelo!$A$1069),7,,,"Modelo"))
</f>
        <v>0.466757281</v>
      </c>
      <c r="H16" s="35">
        <f>indirect(ADDRESS(RANDBETWEEN(1,Modelo!$A$1069),7,,,"Modelo"))
</f>
        <v>0</v>
      </c>
      <c r="I16" s="35">
        <f>indirect(ADDRESS(RANDBETWEEN(1,Modelo!$A$1069),7,,,"Modelo"))
</f>
        <v>0.4752071334</v>
      </c>
      <c r="J16" s="35">
        <f>indirect(ADDRESS(RANDBETWEEN(1,Modelo!$A$1069),7,,,"Modelo"))
</f>
        <v>1.650064909</v>
      </c>
      <c r="K16" s="35">
        <f>indirect(ADDRESS(RANDBETWEEN(1,Modelo!$A$1069),7,,,"Modelo"))
</f>
        <v>3.765274755</v>
      </c>
      <c r="L16" s="35">
        <f>indirect(ADDRESS(RANDBETWEEN(1,Modelo!$A$1069),7,,,"Modelo"))
</f>
        <v>0.2630014261</v>
      </c>
      <c r="M16" s="35">
        <f>indirect(ADDRESS(RANDBETWEEN(1,Modelo!$A$1069),7,,,"Modelo"))
</f>
        <v>0.9470844503</v>
      </c>
      <c r="N16" s="35">
        <f>indirect(ADDRESS(RANDBETWEEN(1,Modelo!$A$1069),7,,,"Modelo"))
</f>
        <v>0.8247543022</v>
      </c>
      <c r="O16" s="35">
        <f>indirect(ADDRESS(RANDBETWEEN(1,Modelo!$A$1069),7,,,"Modelo"))
</f>
        <v>3.84345437</v>
      </c>
      <c r="P16" s="35">
        <f>indirect(ADDRESS(RANDBETWEEN(1,Modelo!$A$1069),7,,,"Modelo"))
</f>
        <v>0</v>
      </c>
      <c r="Q16" s="35">
        <f>indirect(ADDRESS(RANDBETWEEN(1,Modelo!$A$1069),7,,,"Modelo"))
</f>
        <v>1.813888402</v>
      </c>
      <c r="R16" s="35">
        <f>indirect(ADDRESS(RANDBETWEEN(1,Modelo!$A$1069),7,,,"Modelo"))
</f>
        <v>0.8838396531</v>
      </c>
      <c r="S16" s="35">
        <f>indirect(ADDRESS(RANDBETWEEN(1,Modelo!$A$1069),7,,,"Modelo"))
</f>
        <v>0.3035691638</v>
      </c>
      <c r="T16" s="35">
        <f>indirect(ADDRESS(RANDBETWEEN(1,Modelo!$A$1069),7,,,"Modelo"))
</f>
        <v>0</v>
      </c>
      <c r="U16" s="35">
        <f>indirect(ADDRESS(RANDBETWEEN(1,Modelo!$A$1069),7,,,"Modelo"))
</f>
        <v>1.400045777</v>
      </c>
      <c r="V16" s="35">
        <f>indirect(ADDRESS(RANDBETWEEN(1,Modelo!$A$1069),7,,,"Modelo"))
</f>
        <v>1.148088307</v>
      </c>
      <c r="W16" s="35">
        <f>indirect(ADDRESS(RANDBETWEEN(1,Modelo!$A$1069),7,,,"Modelo"))
</f>
        <v>0.9582037161</v>
      </c>
      <c r="X16" s="35">
        <f>indirect(ADDRESS(RANDBETWEEN(1,Modelo!$A$1069),7,,,"Modelo"))
</f>
        <v>1.757506288</v>
      </c>
      <c r="Y16" s="35">
        <f>indirect(ADDRESS(RANDBETWEEN(1,Modelo!$A$1069),7,,,"Modelo"))
</f>
        <v>1.293475251</v>
      </c>
      <c r="Z16" s="35">
        <f>indirect(ADDRESS(RANDBETWEEN(1,Modelo!$A$1069),7,,,"Modelo"))
</f>
        <v>0</v>
      </c>
      <c r="AA16" s="35">
        <f>indirect(ADDRESS(RANDBETWEEN(1,Modelo!$A$1069),7,,,"Modelo"))
</f>
        <v>3.177461084</v>
      </c>
      <c r="AB16" s="35">
        <f>indirect(ADDRESS(RANDBETWEEN(1,Modelo!$A$1069),7,,,"Modelo"))
</f>
        <v>0.2053049725</v>
      </c>
      <c r="AC16" s="35">
        <f>indirect(ADDRESS(RANDBETWEEN(1,Modelo!$A$1069),7,,,"Modelo"))
</f>
        <v>0.700230828</v>
      </c>
      <c r="AD16" s="35">
        <f>indirect(ADDRESS(RANDBETWEEN(1,Modelo!$A$1069),7,,,"Modelo"))
</f>
        <v>1.307305965</v>
      </c>
      <c r="AE16" s="35">
        <f>indirect(ADDRESS(RANDBETWEEN(1,Modelo!$A$1069),7,,,"Modelo"))
</f>
        <v>1.633809105</v>
      </c>
      <c r="AF16" s="35">
        <f>indirect(ADDRESS(RANDBETWEEN(1,Modelo!$A$1069),7,,,"Modelo"))
</f>
        <v>0</v>
      </c>
      <c r="AG16" s="35">
        <f>indirect(ADDRESS(RANDBETWEEN(1,Modelo!$A$1069),7,,,"Modelo"))
</f>
        <v>4.244614959</v>
      </c>
      <c r="AH16" s="35">
        <f>indirect(ADDRESS(RANDBETWEEN(1,Modelo!$A$1069),7,,,"Modelo"))
</f>
        <v>8.92115659</v>
      </c>
      <c r="AI16" s="35">
        <f>indirect(ADDRESS(RANDBETWEEN(1,Modelo!$A$1069),7,,,"Modelo"))
</f>
        <v>1.138482753</v>
      </c>
      <c r="AJ16" s="35">
        <f>indirect(ADDRESS(RANDBETWEEN(1,Modelo!$A$1069),7,,,"Modelo"))
</f>
        <v>4.236731549</v>
      </c>
      <c r="AK16" s="35">
        <f>indirect(ADDRESS(RANDBETWEEN(1,Modelo!$A$1069),7,,,"Modelo"))
</f>
        <v>0.6204899192</v>
      </c>
      <c r="AL16" s="35">
        <f>indirect(ADDRESS(RANDBETWEEN(1,Modelo!$A$1069),7,,,"Modelo"))
</f>
        <v>0.3082257338</v>
      </c>
      <c r="AM16" s="35">
        <f>indirect(ADDRESS(RANDBETWEEN(1,Modelo!$A$1069),7,,,"Modelo"))
</f>
        <v>0</v>
      </c>
      <c r="AN16" s="35">
        <f>indirect(ADDRESS(RANDBETWEEN(1,Modelo!$A$1069),7,,,"Modelo"))
</f>
        <v>7.979664214</v>
      </c>
      <c r="AO16" s="35">
        <f>indirect(ADDRESS(RANDBETWEEN(1,Modelo!$A$1069),7,,,"Modelo"))
</f>
        <v>0</v>
      </c>
      <c r="AP16" s="35">
        <f>indirect(ADDRESS(RANDBETWEEN(1,Modelo!$A$1069),7,,,"Modelo"))
</f>
        <v>0.4132187115</v>
      </c>
      <c r="AQ16" s="35">
        <f>indirect(ADDRESS(RANDBETWEEN(1,Modelo!$A$1069),7,,,"Modelo"))
</f>
        <v>0.9803954807</v>
      </c>
      <c r="AR16" s="35">
        <f>indirect(ADDRESS(RANDBETWEEN(1,Modelo!$A$1069),7,,,"Modelo"))
</f>
        <v>0.4752071334</v>
      </c>
      <c r="AS16" s="35">
        <f>indirect(ADDRESS(RANDBETWEEN(1,Modelo!$A$1069),7,,,"Modelo"))
</f>
        <v>0.5719726693</v>
      </c>
      <c r="AT16" s="35">
        <f>indirect(ADDRESS(RANDBETWEEN(1,Modelo!$A$1069),7,,,"Modelo"))
</f>
        <v>1.229776081</v>
      </c>
      <c r="AU16" s="35">
        <f>indirect(ADDRESS(RANDBETWEEN(1,Modelo!$A$1069),7,,,"Modelo"))
</f>
        <v>1.327416049</v>
      </c>
      <c r="AV16" s="35">
        <f>indirect(ADDRESS(RANDBETWEEN(1,Modelo!$A$1069),7,,,"Modelo"))
</f>
        <v>0</v>
      </c>
      <c r="AW16" s="35">
        <f>indirect(ADDRESS(RANDBETWEEN(1,Modelo!$A$1069),7,,,"Modelo"))
</f>
        <v>1.146480817</v>
      </c>
      <c r="AX16" s="35">
        <f>indirect(ADDRESS(RANDBETWEEN(1,Modelo!$A$1069),7,,,"Modelo"))
</f>
        <v>0.9465029419</v>
      </c>
      <c r="AY16" s="35">
        <f>indirect(ADDRESS(RANDBETWEEN(1,Modelo!$A$1069),7,,,"Modelo"))
</f>
        <v>1.266165022</v>
      </c>
    </row>
    <row r="17">
      <c r="A17" s="8" t="s">
        <v>89</v>
      </c>
      <c r="B17" s="35">
        <f>indirect(ADDRESS(RANDBETWEEN(1,Modelo!$A$1069),7,,,"Modelo"))
</f>
        <v>1.367675242</v>
      </c>
      <c r="C17" s="35">
        <f>indirect(ADDRESS(RANDBETWEEN(1,Modelo!$A$1069),7,,,"Modelo"))
</f>
        <v>0.734038373</v>
      </c>
      <c r="D17" s="35">
        <f>indirect(ADDRESS(RANDBETWEEN(1,Modelo!$A$1069),7,,,"Modelo"))
</f>
        <v>0.9796241431</v>
      </c>
      <c r="E17" s="35">
        <f>indirect(ADDRESS(RANDBETWEEN(1,Modelo!$A$1069),7,,,"Modelo"))
</f>
        <v>0</v>
      </c>
      <c r="F17" s="35">
        <f>indirect(ADDRESS(RANDBETWEEN(1,Modelo!$A$1069),7,,,"Modelo"))
</f>
        <v>0</v>
      </c>
      <c r="G17" s="35">
        <f>indirect(ADDRESS(RANDBETWEEN(1,Modelo!$A$1069),7,,,"Modelo"))
</f>
        <v>0</v>
      </c>
      <c r="H17" s="35">
        <f>indirect(ADDRESS(RANDBETWEEN(1,Modelo!$A$1069),7,,,"Modelo"))
</f>
        <v>1.146704018</v>
      </c>
      <c r="I17" s="35">
        <f>indirect(ADDRESS(RANDBETWEEN(1,Modelo!$A$1069),7,,,"Modelo"))
</f>
        <v>0.9243806249</v>
      </c>
      <c r="J17" s="35">
        <f>indirect(ADDRESS(RANDBETWEEN(1,Modelo!$A$1069),7,,,"Modelo"))
</f>
        <v>0.9630658541</v>
      </c>
      <c r="K17" s="35">
        <f>indirect(ADDRESS(RANDBETWEEN(1,Modelo!$A$1069),7,,,"Modelo"))
</f>
        <v>0.9741814867</v>
      </c>
      <c r="L17" s="35">
        <f>indirect(ADDRESS(RANDBETWEEN(1,Modelo!$A$1069),7,,,"Modelo"))
</f>
        <v>1.451607524</v>
      </c>
      <c r="M17" s="35">
        <f>indirect(ADDRESS(RANDBETWEEN(1,Modelo!$A$1069),7,,,"Modelo"))
</f>
        <v>0</v>
      </c>
      <c r="N17" s="35">
        <f>indirect(ADDRESS(RANDBETWEEN(1,Modelo!$A$1069),7,,,"Modelo"))
</f>
        <v>0.6545096407</v>
      </c>
      <c r="O17" s="35">
        <f>indirect(ADDRESS(RANDBETWEEN(1,Modelo!$A$1069),7,,,"Modelo"))
</f>
        <v>3.080249161</v>
      </c>
      <c r="P17" s="35">
        <f>indirect(ADDRESS(RANDBETWEEN(1,Modelo!$A$1069),7,,,"Modelo"))
</f>
        <v>0</v>
      </c>
      <c r="Q17" s="35">
        <f>indirect(ADDRESS(RANDBETWEEN(1,Modelo!$A$1069),7,,,"Modelo"))
</f>
        <v>0</v>
      </c>
      <c r="R17" s="35">
        <f>indirect(ADDRESS(RANDBETWEEN(1,Modelo!$A$1069),7,,,"Modelo"))
</f>
        <v>1.147654241</v>
      </c>
      <c r="S17" s="35">
        <f>indirect(ADDRESS(RANDBETWEEN(1,Modelo!$A$1069),7,,,"Modelo"))
</f>
        <v>1.328265717</v>
      </c>
      <c r="T17" s="35">
        <f>indirect(ADDRESS(RANDBETWEEN(1,Modelo!$A$1069),7,,,"Modelo"))
</f>
        <v>0</v>
      </c>
      <c r="U17" s="35">
        <f>indirect(ADDRESS(RANDBETWEEN(1,Modelo!$A$1069),7,,,"Modelo"))
</f>
        <v>1.328265717</v>
      </c>
      <c r="V17" s="35">
        <f>indirect(ADDRESS(RANDBETWEEN(1,Modelo!$A$1069),7,,,"Modelo"))
</f>
        <v>0.3102852076</v>
      </c>
      <c r="W17" s="35">
        <f>indirect(ADDRESS(RANDBETWEEN(1,Modelo!$A$1069),7,,,"Modelo"))
</f>
        <v>0.3545894747</v>
      </c>
      <c r="X17" s="35">
        <f>indirect(ADDRESS(RANDBETWEEN(1,Modelo!$A$1069),7,,,"Modelo"))
</f>
        <v>0.8405417145</v>
      </c>
      <c r="Y17" s="35">
        <f>indirect(ADDRESS(RANDBETWEEN(1,Modelo!$A$1069),7,,,"Modelo"))
</f>
        <v>0.64436074</v>
      </c>
      <c r="Z17" s="35">
        <f>indirect(ADDRESS(RANDBETWEEN(1,Modelo!$A$1069),7,,,"Modelo"))
</f>
        <v>0</v>
      </c>
      <c r="AA17" s="35">
        <f>indirect(ADDRESS(RANDBETWEEN(1,Modelo!$A$1069),7,,,"Modelo"))
</f>
        <v>1.319941722</v>
      </c>
      <c r="AB17" s="35">
        <f>indirect(ADDRESS(RANDBETWEEN(1,Modelo!$A$1069),7,,,"Modelo"))
</f>
        <v>1.135223748</v>
      </c>
      <c r="AC17" s="35">
        <f>indirect(ADDRESS(RANDBETWEEN(1,Modelo!$A$1069),7,,,"Modelo"))
</f>
        <v>0.5818553145</v>
      </c>
      <c r="AD17" s="35">
        <f>indirect(ADDRESS(RANDBETWEEN(1,Modelo!$A$1069),7,,,"Modelo"))
</f>
        <v>1.791196095</v>
      </c>
      <c r="AE17" s="35">
        <f>indirect(ADDRESS(RANDBETWEEN(1,Modelo!$A$1069),7,,,"Modelo"))
</f>
        <v>1.106679005</v>
      </c>
      <c r="AF17" s="35">
        <f>indirect(ADDRESS(RANDBETWEEN(1,Modelo!$A$1069),7,,,"Modelo"))
</f>
        <v>1.079935425</v>
      </c>
      <c r="AG17" s="35">
        <f>indirect(ADDRESS(RANDBETWEEN(1,Modelo!$A$1069),7,,,"Modelo"))
</f>
        <v>0.4681961026</v>
      </c>
      <c r="AH17" s="35">
        <f>indirect(ADDRESS(RANDBETWEEN(1,Modelo!$A$1069),7,,,"Modelo"))
</f>
        <v>1.548038954</v>
      </c>
      <c r="AI17" s="35">
        <f>indirect(ADDRESS(RANDBETWEEN(1,Modelo!$A$1069),7,,,"Modelo"))
</f>
        <v>0.891531544</v>
      </c>
      <c r="AJ17" s="35">
        <f>indirect(ADDRESS(RANDBETWEEN(1,Modelo!$A$1069),7,,,"Modelo"))
</f>
        <v>1.69589316</v>
      </c>
      <c r="AK17" s="35">
        <f>indirect(ADDRESS(RANDBETWEEN(1,Modelo!$A$1069),7,,,"Modelo"))
</f>
        <v>1.725566569</v>
      </c>
      <c r="AL17" s="35">
        <f>indirect(ADDRESS(RANDBETWEEN(1,Modelo!$A$1069),7,,,"Modelo"))
</f>
        <v>0.4354486063</v>
      </c>
      <c r="AM17" s="35">
        <f>indirect(ADDRESS(RANDBETWEEN(1,Modelo!$A$1069),7,,,"Modelo"))
</f>
        <v>0</v>
      </c>
      <c r="AN17" s="35">
        <f>indirect(ADDRESS(RANDBETWEEN(1,Modelo!$A$1069),7,,,"Modelo"))
</f>
        <v>0</v>
      </c>
      <c r="AO17" s="35">
        <f>indirect(ADDRESS(RANDBETWEEN(1,Modelo!$A$1069),7,,,"Modelo"))
</f>
        <v>0</v>
      </c>
      <c r="AP17" s="35">
        <f>indirect(ADDRESS(RANDBETWEEN(1,Modelo!$A$1069),7,,,"Modelo"))
</f>
        <v>1.141249572</v>
      </c>
      <c r="AQ17" s="35">
        <f>indirect(ADDRESS(RANDBETWEEN(1,Modelo!$A$1069),7,,,"Modelo"))
</f>
        <v>0</v>
      </c>
      <c r="AR17" s="35">
        <f>indirect(ADDRESS(RANDBETWEEN(1,Modelo!$A$1069),7,,,"Modelo"))
</f>
        <v>0</v>
      </c>
      <c r="AS17" s="35">
        <f>indirect(ADDRESS(RANDBETWEEN(1,Modelo!$A$1069),7,,,"Modelo"))
</f>
        <v>1.264825871</v>
      </c>
      <c r="AT17" s="35">
        <f>indirect(ADDRESS(RANDBETWEEN(1,Modelo!$A$1069),7,,,"Modelo"))
</f>
        <v>0.4132187115</v>
      </c>
      <c r="AU17" s="35">
        <f>indirect(ADDRESS(RANDBETWEEN(1,Modelo!$A$1069),7,,,"Modelo"))
</f>
        <v>1.519389034</v>
      </c>
      <c r="AV17" s="35">
        <f>indirect(ADDRESS(RANDBETWEEN(1,Modelo!$A$1069),7,,,"Modelo"))
</f>
        <v>0</v>
      </c>
      <c r="AW17" s="35">
        <f>indirect(ADDRESS(RANDBETWEEN(1,Modelo!$A$1069),7,,,"Modelo"))
</f>
        <v>0</v>
      </c>
      <c r="AX17" s="35">
        <f>indirect(ADDRESS(RANDBETWEEN(1,Modelo!$A$1069),7,,,"Modelo"))
</f>
        <v>4.244962725</v>
      </c>
      <c r="AY17" s="35">
        <f>indirect(ADDRESS(RANDBETWEEN(1,Modelo!$A$1069),7,,,"Modelo"))
</f>
        <v>0</v>
      </c>
    </row>
    <row r="18">
      <c r="A18" s="8" t="s">
        <v>90</v>
      </c>
      <c r="B18" s="35">
        <f>indirect(ADDRESS(RANDBETWEEN(1,Modelo!$A$1069),7,,,"Modelo"))
</f>
        <v>0.938168444</v>
      </c>
      <c r="C18" s="35">
        <f>indirect(ADDRESS(RANDBETWEEN(1,Modelo!$A$1069),7,,,"Modelo"))
</f>
        <v>0</v>
      </c>
      <c r="D18" s="35">
        <f>indirect(ADDRESS(RANDBETWEEN(1,Modelo!$A$1069),7,,,"Modelo"))
</f>
        <v>0</v>
      </c>
      <c r="E18" s="35">
        <f>indirect(ADDRESS(RANDBETWEEN(1,Modelo!$A$1069),7,,,"Modelo"))
</f>
        <v>0</v>
      </c>
      <c r="F18" s="35">
        <f>indirect(ADDRESS(RANDBETWEEN(1,Modelo!$A$1069),7,,,"Modelo"))
</f>
        <v>1.127082852</v>
      </c>
      <c r="G18" s="35">
        <f>indirect(ADDRESS(RANDBETWEEN(1,Modelo!$A$1069),7,,,"Modelo"))
</f>
        <v>0.4169011682</v>
      </c>
      <c r="H18" s="35">
        <f>indirect(ADDRESS(RANDBETWEEN(1,Modelo!$A$1069),7,,,"Modelo"))
</f>
        <v>1.5223508</v>
      </c>
      <c r="I18" s="35">
        <f>indirect(ADDRESS(RANDBETWEEN(1,Modelo!$A$1069),7,,,"Modelo"))
</f>
        <v>2.198981358</v>
      </c>
      <c r="J18" s="35">
        <f>indirect(ADDRESS(RANDBETWEEN(1,Modelo!$A$1069),7,,,"Modelo"))
</f>
        <v>1.328265717</v>
      </c>
      <c r="K18" s="35">
        <f>indirect(ADDRESS(RANDBETWEEN(1,Modelo!$A$1069),7,,,"Modelo"))
</f>
        <v>1.853559035</v>
      </c>
      <c r="L18" s="35">
        <f>indirect(ADDRESS(RANDBETWEEN(1,Modelo!$A$1069),7,,,"Modelo"))
</f>
        <v>3.316105139</v>
      </c>
      <c r="M18" s="35">
        <f>indirect(ADDRESS(RANDBETWEEN(1,Modelo!$A$1069),7,,,"Modelo"))
</f>
        <v>1.908311483</v>
      </c>
      <c r="N18" s="35">
        <f>indirect(ADDRESS(RANDBETWEEN(1,Modelo!$A$1069),7,,,"Modelo"))
</f>
        <v>1.199323275</v>
      </c>
      <c r="O18" s="35">
        <f>indirect(ADDRESS(RANDBETWEEN(1,Modelo!$A$1069),7,,,"Modelo"))
</f>
        <v>0.2495207745</v>
      </c>
      <c r="P18" s="35">
        <f>indirect(ADDRESS(RANDBETWEEN(1,Modelo!$A$1069),7,,,"Modelo"))
</f>
        <v>0</v>
      </c>
      <c r="Q18" s="35">
        <f>indirect(ADDRESS(RANDBETWEEN(1,Modelo!$A$1069),7,,,"Modelo"))
</f>
        <v>0</v>
      </c>
      <c r="R18" s="35">
        <f>indirect(ADDRESS(RANDBETWEEN(1,Modelo!$A$1069),7,,,"Modelo"))
</f>
        <v>1.439526779</v>
      </c>
      <c r="S18" s="35">
        <f>indirect(ADDRESS(RANDBETWEEN(1,Modelo!$A$1069),7,,,"Modelo"))
</f>
        <v>1.173969869</v>
      </c>
      <c r="T18" s="35">
        <f>indirect(ADDRESS(RANDBETWEEN(1,Modelo!$A$1069),7,,,"Modelo"))
</f>
        <v>1.141289534</v>
      </c>
      <c r="U18" s="35">
        <f>indirect(ADDRESS(RANDBETWEEN(1,Modelo!$A$1069),7,,,"Modelo"))
</f>
        <v>0.579192671</v>
      </c>
      <c r="V18" s="35">
        <f>indirect(ADDRESS(RANDBETWEEN(1,Modelo!$A$1069),7,,,"Modelo"))
</f>
        <v>0</v>
      </c>
      <c r="W18" s="35">
        <f>indirect(ADDRESS(RANDBETWEEN(1,Modelo!$A$1069),7,,,"Modelo"))
</f>
        <v>0.8723444625</v>
      </c>
      <c r="X18" s="35">
        <f>indirect(ADDRESS(RANDBETWEEN(1,Modelo!$A$1069),7,,,"Modelo"))
</f>
        <v>0.737527642</v>
      </c>
      <c r="Y18" s="35">
        <f>indirect(ADDRESS(RANDBETWEEN(1,Modelo!$A$1069),7,,,"Modelo"))
</f>
        <v>0.3425246126</v>
      </c>
      <c r="Z18" s="35">
        <f>indirect(ADDRESS(RANDBETWEEN(1,Modelo!$A$1069),7,,,"Modelo"))
</f>
        <v>1.463432031</v>
      </c>
      <c r="AA18" s="35">
        <f>indirect(ADDRESS(RANDBETWEEN(1,Modelo!$A$1069),7,,,"Modelo"))
</f>
        <v>0.8710665522</v>
      </c>
      <c r="AB18" s="35">
        <f>indirect(ADDRESS(RANDBETWEEN(1,Modelo!$A$1069),7,,,"Modelo"))
</f>
        <v>0</v>
      </c>
      <c r="AC18" s="35">
        <f>indirect(ADDRESS(RANDBETWEEN(1,Modelo!$A$1069),7,,,"Modelo"))
</f>
        <v>0.8247543022</v>
      </c>
      <c r="AD18" s="35">
        <f>indirect(ADDRESS(RANDBETWEEN(1,Modelo!$A$1069),7,,,"Modelo"))
</f>
        <v>0</v>
      </c>
      <c r="AE18" s="35">
        <f>indirect(ADDRESS(RANDBETWEEN(1,Modelo!$A$1069),7,,,"Modelo"))
</f>
        <v>1.238190662</v>
      </c>
      <c r="AF18" s="35">
        <f>indirect(ADDRESS(RANDBETWEEN(1,Modelo!$A$1069),7,,,"Modelo"))
</f>
        <v>1.62574686</v>
      </c>
      <c r="AG18" s="35">
        <f>indirect(ADDRESS(RANDBETWEEN(1,Modelo!$A$1069),7,,,"Modelo"))
</f>
        <v>3.835520325</v>
      </c>
      <c r="AH18" s="35">
        <f>indirect(ADDRESS(RANDBETWEEN(1,Modelo!$A$1069),7,,,"Modelo"))
</f>
        <v>2.545261718</v>
      </c>
      <c r="AI18" s="35">
        <f>indirect(ADDRESS(RANDBETWEEN(1,Modelo!$A$1069),7,,,"Modelo"))
</f>
        <v>0</v>
      </c>
      <c r="AJ18" s="35">
        <f>indirect(ADDRESS(RANDBETWEEN(1,Modelo!$A$1069),7,,,"Modelo"))
</f>
        <v>0.466757281</v>
      </c>
      <c r="AK18" s="35">
        <f>indirect(ADDRESS(RANDBETWEEN(1,Modelo!$A$1069),7,,,"Modelo"))
</f>
        <v>0</v>
      </c>
      <c r="AL18" s="35">
        <f>indirect(ADDRESS(RANDBETWEEN(1,Modelo!$A$1069),7,,,"Modelo"))
</f>
        <v>0.6994120679</v>
      </c>
      <c r="AM18" s="35">
        <f>indirect(ADDRESS(RANDBETWEEN(1,Modelo!$A$1069),7,,,"Modelo"))
</f>
        <v>0</v>
      </c>
      <c r="AN18" s="35">
        <f>indirect(ADDRESS(RANDBETWEEN(1,Modelo!$A$1069),7,,,"Modelo"))
</f>
        <v>3.835520325</v>
      </c>
      <c r="AO18" s="35">
        <f>indirect(ADDRESS(RANDBETWEEN(1,Modelo!$A$1069),7,,,"Modelo"))
</f>
        <v>1.193214122</v>
      </c>
      <c r="AP18" s="35">
        <f>indirect(ADDRESS(RANDBETWEEN(1,Modelo!$A$1069),7,,,"Modelo"))
</f>
        <v>2.094321946</v>
      </c>
      <c r="AQ18" s="35">
        <f>indirect(ADDRESS(RANDBETWEEN(1,Modelo!$A$1069),7,,,"Modelo"))
</f>
        <v>1.458179678</v>
      </c>
      <c r="AR18" s="35">
        <f>indirect(ADDRESS(RANDBETWEEN(1,Modelo!$A$1069),7,,,"Modelo"))
</f>
        <v>0</v>
      </c>
      <c r="AS18" s="35">
        <f>indirect(ADDRESS(RANDBETWEEN(1,Modelo!$A$1069),7,,,"Modelo"))
</f>
        <v>0.5026754113</v>
      </c>
      <c r="AT18" s="35">
        <f>indirect(ADDRESS(RANDBETWEEN(1,Modelo!$A$1069),7,,,"Modelo"))
</f>
        <v>0</v>
      </c>
      <c r="AU18" s="35">
        <f>indirect(ADDRESS(RANDBETWEEN(1,Modelo!$A$1069),7,,,"Modelo"))
</f>
        <v>0.8723444625</v>
      </c>
      <c r="AV18" s="35">
        <f>indirect(ADDRESS(RANDBETWEEN(1,Modelo!$A$1069),7,,,"Modelo"))
</f>
        <v>1.26540007</v>
      </c>
      <c r="AW18" s="35">
        <f>indirect(ADDRESS(RANDBETWEEN(1,Modelo!$A$1069),7,,,"Modelo"))
</f>
        <v>0</v>
      </c>
      <c r="AX18" s="35">
        <f>indirect(ADDRESS(RANDBETWEEN(1,Modelo!$A$1069),7,,,"Modelo"))
</f>
        <v>0.4287929293</v>
      </c>
      <c r="AY18" s="35">
        <f>indirect(ADDRESS(RANDBETWEEN(1,Modelo!$A$1069),7,,,"Modelo"))
</f>
        <v>0</v>
      </c>
    </row>
    <row r="19">
      <c r="A19" s="8" t="s">
        <v>91</v>
      </c>
      <c r="B19" s="35">
        <f>indirect(ADDRESS(RANDBETWEEN(1,Modelo!$A$1069),7,,,"Modelo"))
</f>
        <v>0.9613916577</v>
      </c>
      <c r="C19" s="35">
        <f>indirect(ADDRESS(RANDBETWEEN(1,Modelo!$A$1069),7,,,"Modelo"))
</f>
        <v>1.342231856</v>
      </c>
      <c r="D19" s="35">
        <f>indirect(ADDRESS(RANDBETWEEN(1,Modelo!$A$1069),7,,,"Modelo"))
</f>
        <v>2.296066389</v>
      </c>
      <c r="E19" s="35">
        <f>indirect(ADDRESS(RANDBETWEEN(1,Modelo!$A$1069),7,,,"Modelo"))
</f>
        <v>3.882491865</v>
      </c>
      <c r="F19" s="35">
        <f>indirect(ADDRESS(RANDBETWEEN(1,Modelo!$A$1069),7,,,"Modelo"))
</f>
        <v>1.793734531</v>
      </c>
      <c r="G19" s="35">
        <f>indirect(ADDRESS(RANDBETWEEN(1,Modelo!$A$1069),7,,,"Modelo"))
</f>
        <v>0.5973107718</v>
      </c>
      <c r="H19" s="35">
        <f>indirect(ADDRESS(RANDBETWEEN(1,Modelo!$A$1069),7,,,"Modelo"))
</f>
        <v>0.9508878313</v>
      </c>
      <c r="I19" s="35">
        <f>indirect(ADDRESS(RANDBETWEEN(1,Modelo!$A$1069),7,,,"Modelo"))
</f>
        <v>0.5719726693</v>
      </c>
      <c r="J19" s="35">
        <f>indirect(ADDRESS(RANDBETWEEN(1,Modelo!$A$1069),7,,,"Modelo"))
</f>
        <v>0</v>
      </c>
      <c r="K19" s="35">
        <f>indirect(ADDRESS(RANDBETWEEN(1,Modelo!$A$1069),7,,,"Modelo"))
</f>
        <v>0.8395428347</v>
      </c>
      <c r="L19" s="35">
        <f>indirect(ADDRESS(RANDBETWEEN(1,Modelo!$A$1069),7,,,"Modelo"))
</f>
        <v>0</v>
      </c>
      <c r="M19" s="35">
        <f>indirect(ADDRESS(RANDBETWEEN(1,Modelo!$A$1069),7,,,"Modelo"))
</f>
        <v>0.9796241431</v>
      </c>
      <c r="N19" s="35">
        <f>indirect(ADDRESS(RANDBETWEEN(1,Modelo!$A$1069),7,,,"Modelo"))
</f>
        <v>4.236731549</v>
      </c>
      <c r="O19" s="35">
        <f>indirect(ADDRESS(RANDBETWEEN(1,Modelo!$A$1069),7,,,"Modelo"))
</f>
        <v>0.7045837558</v>
      </c>
      <c r="P19" s="35">
        <f>indirect(ADDRESS(RANDBETWEEN(1,Modelo!$A$1069),7,,,"Modelo"))
</f>
        <v>0</v>
      </c>
      <c r="Q19" s="35">
        <f>indirect(ADDRESS(RANDBETWEEN(1,Modelo!$A$1069),7,,,"Modelo"))
</f>
        <v>0.3102852076</v>
      </c>
      <c r="R19" s="35">
        <f>indirect(ADDRESS(RANDBETWEEN(1,Modelo!$A$1069),7,,,"Modelo"))
</f>
        <v>0.5930754174</v>
      </c>
      <c r="S19" s="35">
        <f>indirect(ADDRESS(RANDBETWEEN(1,Modelo!$A$1069),7,,,"Modelo"))
</f>
        <v>0.4521883928</v>
      </c>
      <c r="T19" s="35">
        <f>indirect(ADDRESS(RANDBETWEEN(1,Modelo!$A$1069),7,,,"Modelo"))
</f>
        <v>0</v>
      </c>
      <c r="U19" s="35">
        <f>indirect(ADDRESS(RANDBETWEEN(1,Modelo!$A$1069),7,,,"Modelo"))
</f>
        <v>1.146269043</v>
      </c>
      <c r="V19" s="35">
        <f>indirect(ADDRESS(RANDBETWEEN(1,Modelo!$A$1069),7,,,"Modelo"))
</f>
        <v>2.405691753</v>
      </c>
      <c r="W19" s="35">
        <f>indirect(ADDRESS(RANDBETWEEN(1,Modelo!$A$1069),7,,,"Modelo"))
</f>
        <v>1.266165022</v>
      </c>
      <c r="X19" s="35">
        <f>indirect(ADDRESS(RANDBETWEEN(1,Modelo!$A$1069),7,,,"Modelo"))
</f>
        <v>0.4752071334</v>
      </c>
      <c r="Y19" s="35">
        <f>indirect(ADDRESS(RANDBETWEEN(1,Modelo!$A$1069),7,,,"Modelo"))
</f>
        <v>0.02950048037</v>
      </c>
      <c r="Z19" s="35">
        <f>indirect(ADDRESS(RANDBETWEEN(1,Modelo!$A$1069),7,,,"Modelo"))
</f>
        <v>0</v>
      </c>
      <c r="AA19" s="35">
        <f>indirect(ADDRESS(RANDBETWEEN(1,Modelo!$A$1069),7,,,"Modelo"))
</f>
        <v>1.820061401</v>
      </c>
      <c r="AB19" s="35">
        <f>indirect(ADDRESS(RANDBETWEEN(1,Modelo!$A$1069),7,,,"Modelo"))
</f>
        <v>0.7431023999</v>
      </c>
      <c r="AC19" s="35">
        <f>indirect(ADDRESS(RANDBETWEEN(1,Modelo!$A$1069),7,,,"Modelo"))
</f>
        <v>0</v>
      </c>
      <c r="AD19" s="35">
        <f>indirect(ADDRESS(RANDBETWEEN(1,Modelo!$A$1069),7,,,"Modelo"))
</f>
        <v>1.69589316</v>
      </c>
      <c r="AE19" s="35">
        <f>indirect(ADDRESS(RANDBETWEEN(1,Modelo!$A$1069),7,,,"Modelo"))
</f>
        <v>7.979664214</v>
      </c>
      <c r="AF19" s="35">
        <f>indirect(ADDRESS(RANDBETWEEN(1,Modelo!$A$1069),7,,,"Modelo"))
</f>
        <v>0.4828548264</v>
      </c>
      <c r="AG19" s="35">
        <f>indirect(ADDRESS(RANDBETWEEN(1,Modelo!$A$1069),7,,,"Modelo"))
</f>
        <v>1.318040836</v>
      </c>
      <c r="AH19" s="35">
        <f>indirect(ADDRESS(RANDBETWEEN(1,Modelo!$A$1069),7,,,"Modelo"))
</f>
        <v>0</v>
      </c>
      <c r="AI19" s="35">
        <f>indirect(ADDRESS(RANDBETWEEN(1,Modelo!$A$1069),7,,,"Modelo"))
</f>
        <v>0</v>
      </c>
      <c r="AJ19" s="35">
        <f>indirect(ADDRESS(RANDBETWEEN(1,Modelo!$A$1069),7,,,"Modelo"))
</f>
        <v>0.9809751815</v>
      </c>
      <c r="AK19" s="35">
        <f>indirect(ADDRESS(RANDBETWEEN(1,Modelo!$A$1069),7,,,"Modelo"))
</f>
        <v>0</v>
      </c>
      <c r="AL19" s="35">
        <f>indirect(ADDRESS(RANDBETWEEN(1,Modelo!$A$1069),7,,,"Modelo"))
</f>
        <v>1.202818625</v>
      </c>
      <c r="AM19" s="35">
        <f>indirect(ADDRESS(RANDBETWEEN(1,Modelo!$A$1069),7,,,"Modelo"))
</f>
        <v>1.216423156</v>
      </c>
      <c r="AN19" s="35">
        <f>indirect(ADDRESS(RANDBETWEEN(1,Modelo!$A$1069),7,,,"Modelo"))
</f>
        <v>1.381507954</v>
      </c>
      <c r="AO19" s="35">
        <f>indirect(ADDRESS(RANDBETWEEN(1,Modelo!$A$1069),7,,,"Modelo"))
</f>
        <v>0</v>
      </c>
      <c r="AP19" s="35">
        <f>indirect(ADDRESS(RANDBETWEEN(1,Modelo!$A$1069),7,,,"Modelo"))
</f>
        <v>0.5832760834</v>
      </c>
      <c r="AQ19" s="35">
        <f>indirect(ADDRESS(RANDBETWEEN(1,Modelo!$A$1069),7,,,"Modelo"))
</f>
        <v>0</v>
      </c>
      <c r="AR19" s="35">
        <f>indirect(ADDRESS(RANDBETWEEN(1,Modelo!$A$1069),7,,,"Modelo"))
</f>
        <v>1.48237303</v>
      </c>
      <c r="AS19" s="35">
        <f>indirect(ADDRESS(RANDBETWEEN(1,Modelo!$A$1069),7,,,"Modelo"))
</f>
        <v>0</v>
      </c>
      <c r="AT19" s="35">
        <f>indirect(ADDRESS(RANDBETWEEN(1,Modelo!$A$1069),7,,,"Modelo"))
</f>
        <v>0.5397784034</v>
      </c>
      <c r="AU19" s="35">
        <f>indirect(ADDRESS(RANDBETWEEN(1,Modelo!$A$1069),7,,,"Modelo"))
</f>
        <v>1.5223508</v>
      </c>
      <c r="AV19" s="35">
        <f>indirect(ADDRESS(RANDBETWEEN(1,Modelo!$A$1069),7,,,"Modelo"))
</f>
        <v>0</v>
      </c>
      <c r="AW19" s="35">
        <f>indirect(ADDRESS(RANDBETWEEN(1,Modelo!$A$1069),7,,,"Modelo"))
</f>
        <v>0.9016449264</v>
      </c>
      <c r="AX19" s="35">
        <f>indirect(ADDRESS(RANDBETWEEN(1,Modelo!$A$1069),7,,,"Modelo"))
</f>
        <v>0.6030677671</v>
      </c>
      <c r="AY19" s="35">
        <f>indirect(ADDRESS(RANDBETWEEN(1,Modelo!$A$1069),7,,,"Modelo"))
</f>
        <v>0</v>
      </c>
    </row>
    <row r="20">
      <c r="A20" s="8" t="s">
        <v>92</v>
      </c>
      <c r="B20" s="35">
        <f>indirect(ADDRESS(RANDBETWEEN(1,Modelo!$A$1069),7,,,"Modelo"))
</f>
        <v>4.087176019</v>
      </c>
      <c r="C20" s="35">
        <f>indirect(ADDRESS(RANDBETWEEN(1,Modelo!$A$1069),7,,,"Modelo"))
</f>
        <v>2.864282605</v>
      </c>
      <c r="D20" s="35">
        <f>indirect(ADDRESS(RANDBETWEEN(1,Modelo!$A$1069),7,,,"Modelo"))
</f>
        <v>0.9709157802</v>
      </c>
      <c r="E20" s="35">
        <f>indirect(ADDRESS(RANDBETWEEN(1,Modelo!$A$1069),7,,,"Modelo"))
</f>
        <v>1.246833812</v>
      </c>
      <c r="F20" s="35">
        <f>indirect(ADDRESS(RANDBETWEEN(1,Modelo!$A$1069),7,,,"Modelo"))
</f>
        <v>0</v>
      </c>
      <c r="G20" s="35">
        <f>indirect(ADDRESS(RANDBETWEEN(1,Modelo!$A$1069),7,,,"Modelo"))
</f>
        <v>1.079935425</v>
      </c>
      <c r="H20" s="35">
        <f>indirect(ADDRESS(RANDBETWEEN(1,Modelo!$A$1069),7,,,"Modelo"))
</f>
        <v>0</v>
      </c>
      <c r="I20" s="35">
        <f>indirect(ADDRESS(RANDBETWEEN(1,Modelo!$A$1069),7,,,"Modelo"))
</f>
        <v>0.9178314744</v>
      </c>
      <c r="J20" s="35">
        <f>indirect(ADDRESS(RANDBETWEEN(1,Modelo!$A$1069),7,,,"Modelo"))
</f>
        <v>0.3053615002</v>
      </c>
      <c r="K20" s="35">
        <f>indirect(ADDRESS(RANDBETWEEN(1,Modelo!$A$1069),7,,,"Modelo"))
</f>
        <v>1.160073964</v>
      </c>
      <c r="L20" s="35">
        <f>indirect(ADDRESS(RANDBETWEEN(1,Modelo!$A$1069),7,,,"Modelo"))
</f>
        <v>0.6825617354</v>
      </c>
      <c r="M20" s="35">
        <f>indirect(ADDRESS(RANDBETWEEN(1,Modelo!$A$1069),7,,,"Modelo"))
</f>
        <v>3.835520325</v>
      </c>
      <c r="N20" s="35">
        <f>indirect(ADDRESS(RANDBETWEEN(1,Modelo!$A$1069),7,,,"Modelo"))
</f>
        <v>0.6114915194</v>
      </c>
      <c r="O20" s="35">
        <f>indirect(ADDRESS(RANDBETWEEN(1,Modelo!$A$1069),7,,,"Modelo"))
</f>
        <v>0.8698556447</v>
      </c>
      <c r="P20" s="35">
        <f>indirect(ADDRESS(RANDBETWEEN(1,Modelo!$A$1069),7,,,"Modelo"))
</f>
        <v>0.7002492297</v>
      </c>
      <c r="Q20" s="35">
        <f>indirect(ADDRESS(RANDBETWEEN(1,Modelo!$A$1069),7,,,"Modelo"))
</f>
        <v>0.1037443658</v>
      </c>
      <c r="R20" s="35">
        <f>indirect(ADDRESS(RANDBETWEEN(1,Modelo!$A$1069),7,,,"Modelo"))
</f>
        <v>1.5223508</v>
      </c>
      <c r="S20" s="35">
        <f>indirect(ADDRESS(RANDBETWEEN(1,Modelo!$A$1069),7,,,"Modelo"))
</f>
        <v>1.356585595</v>
      </c>
      <c r="T20" s="35">
        <f>indirect(ADDRESS(RANDBETWEEN(1,Modelo!$A$1069),7,,,"Modelo"))
</f>
        <v>1.095431575</v>
      </c>
      <c r="U20" s="35">
        <f>indirect(ADDRESS(RANDBETWEEN(1,Modelo!$A$1069),7,,,"Modelo"))
</f>
        <v>0.6996528464</v>
      </c>
      <c r="V20" s="35">
        <f>indirect(ADDRESS(RANDBETWEEN(1,Modelo!$A$1069),7,,,"Modelo"))
</f>
        <v>0</v>
      </c>
      <c r="W20" s="35">
        <f>indirect(ADDRESS(RANDBETWEEN(1,Modelo!$A$1069),7,,,"Modelo"))
</f>
        <v>0.8259295827</v>
      </c>
      <c r="X20" s="35">
        <f>indirect(ADDRESS(RANDBETWEEN(1,Modelo!$A$1069),7,,,"Modelo"))
</f>
        <v>1.607033151</v>
      </c>
      <c r="Y20" s="35">
        <f>indirect(ADDRESS(RANDBETWEEN(1,Modelo!$A$1069),7,,,"Modelo"))
</f>
        <v>1.238438545</v>
      </c>
      <c r="Z20" s="35">
        <f>indirect(ADDRESS(RANDBETWEEN(1,Modelo!$A$1069),7,,,"Modelo"))
</f>
        <v>1.173969869</v>
      </c>
      <c r="AA20" s="35">
        <f>indirect(ADDRESS(RANDBETWEEN(1,Modelo!$A$1069),7,,,"Modelo"))
</f>
        <v>0</v>
      </c>
      <c r="AB20" s="35">
        <f>indirect(ADDRESS(RANDBETWEEN(1,Modelo!$A$1069),7,,,"Modelo"))
</f>
        <v>0</v>
      </c>
      <c r="AC20" s="35">
        <f>indirect(ADDRESS(RANDBETWEEN(1,Modelo!$A$1069),7,,,"Modelo"))
</f>
        <v>1.513093829</v>
      </c>
      <c r="AD20" s="35">
        <f>indirect(ADDRESS(RANDBETWEEN(1,Modelo!$A$1069),7,,,"Modelo"))
</f>
        <v>1.519427231</v>
      </c>
      <c r="AE20" s="35">
        <f>indirect(ADDRESS(RANDBETWEEN(1,Modelo!$A$1069),7,,,"Modelo"))
</f>
        <v>0</v>
      </c>
      <c r="AF20" s="35">
        <f>indirect(ADDRESS(RANDBETWEEN(1,Modelo!$A$1069),7,,,"Modelo"))
</f>
        <v>0</v>
      </c>
      <c r="AG20" s="35">
        <f>indirect(ADDRESS(RANDBETWEEN(1,Modelo!$A$1069),7,,,"Modelo"))
</f>
        <v>0.5865046408</v>
      </c>
      <c r="AH20" s="35">
        <f>indirect(ADDRESS(RANDBETWEEN(1,Modelo!$A$1069),7,,,"Modelo"))
</f>
        <v>1.079935425</v>
      </c>
      <c r="AI20" s="35">
        <f>indirect(ADDRESS(RANDBETWEEN(1,Modelo!$A$1069),7,,,"Modelo"))
</f>
        <v>1.24211788</v>
      </c>
      <c r="AJ20" s="35">
        <f>indirect(ADDRESS(RANDBETWEEN(1,Modelo!$A$1069),7,,,"Modelo"))
</f>
        <v>1.366843407</v>
      </c>
      <c r="AK20" s="35">
        <f>indirect(ADDRESS(RANDBETWEEN(1,Modelo!$A$1069),7,,,"Modelo"))
</f>
        <v>0.2059906556</v>
      </c>
      <c r="AL20" s="35">
        <f>indirect(ADDRESS(RANDBETWEEN(1,Modelo!$A$1069),7,,,"Modelo"))
</f>
        <v>0</v>
      </c>
      <c r="AM20" s="35">
        <f>indirect(ADDRESS(RANDBETWEEN(1,Modelo!$A$1069),7,,,"Modelo"))
</f>
        <v>1.548038954</v>
      </c>
      <c r="AN20" s="35">
        <f>indirect(ADDRESS(RANDBETWEEN(1,Modelo!$A$1069),7,,,"Modelo"))
</f>
        <v>1.191090431</v>
      </c>
      <c r="AO20" s="35">
        <f>indirect(ADDRESS(RANDBETWEEN(1,Modelo!$A$1069),7,,,"Modelo"))
</f>
        <v>1.266165022</v>
      </c>
      <c r="AP20" s="35">
        <f>indirect(ADDRESS(RANDBETWEEN(1,Modelo!$A$1069),7,,,"Modelo"))
</f>
        <v>0.9179742516</v>
      </c>
      <c r="AQ20" s="35">
        <f>indirect(ADDRESS(RANDBETWEEN(1,Modelo!$A$1069),7,,,"Modelo"))
</f>
        <v>1.820061401</v>
      </c>
      <c r="AR20" s="35">
        <f>indirect(ADDRESS(RANDBETWEEN(1,Modelo!$A$1069),7,,,"Modelo"))
</f>
        <v>1.610848452</v>
      </c>
      <c r="AS20" s="35">
        <f>indirect(ADDRESS(RANDBETWEEN(1,Modelo!$A$1069),7,,,"Modelo"))
</f>
        <v>6.88262733</v>
      </c>
      <c r="AT20" s="35">
        <f>indirect(ADDRESS(RANDBETWEEN(1,Modelo!$A$1069),7,,,"Modelo"))
</f>
        <v>0.2495207745</v>
      </c>
      <c r="AU20" s="35">
        <f>indirect(ADDRESS(RANDBETWEEN(1,Modelo!$A$1069),7,,,"Modelo"))
</f>
        <v>0.719111144</v>
      </c>
      <c r="AV20" s="35">
        <f>indirect(ADDRESS(RANDBETWEEN(1,Modelo!$A$1069),7,,,"Modelo"))
</f>
        <v>0.9803954807</v>
      </c>
      <c r="AW20" s="35">
        <f>indirect(ADDRESS(RANDBETWEEN(1,Modelo!$A$1069),7,,,"Modelo"))
</f>
        <v>2.765198354</v>
      </c>
      <c r="AX20" s="35">
        <f>indirect(ADDRESS(RANDBETWEEN(1,Modelo!$A$1069),7,,,"Modelo"))
</f>
        <v>1.117617429</v>
      </c>
      <c r="AY20" s="35">
        <f>indirect(ADDRESS(RANDBETWEEN(1,Modelo!$A$1069),7,,,"Modelo"))
</f>
        <v>2.091499105</v>
      </c>
    </row>
    <row r="21">
      <c r="A21" s="8" t="s">
        <v>93</v>
      </c>
      <c r="B21" s="35">
        <f>indirect(ADDRESS(RANDBETWEEN(1,Modelo!$A$1069),7,,,"Modelo"))
</f>
        <v>3.882491865</v>
      </c>
      <c r="C21" s="35">
        <f>indirect(ADDRESS(RANDBETWEEN(1,Modelo!$A$1069),7,,,"Modelo"))
</f>
        <v>0.7778004276</v>
      </c>
      <c r="D21" s="35">
        <f>indirect(ADDRESS(RANDBETWEEN(1,Modelo!$A$1069),7,,,"Modelo"))
</f>
        <v>0.4433486181</v>
      </c>
      <c r="E21" s="35">
        <f>indirect(ADDRESS(RANDBETWEEN(1,Modelo!$A$1069),7,,,"Modelo"))
</f>
        <v>0.7045837558</v>
      </c>
      <c r="F21" s="35">
        <f>indirect(ADDRESS(RANDBETWEEN(1,Modelo!$A$1069),7,,,"Modelo"))
</f>
        <v>1.810235457</v>
      </c>
      <c r="G21" s="35">
        <f>indirect(ADDRESS(RANDBETWEEN(1,Modelo!$A$1069),7,,,"Modelo"))
</f>
        <v>0.2513683726</v>
      </c>
      <c r="H21" s="35">
        <f>indirect(ADDRESS(RANDBETWEEN(1,Modelo!$A$1069),7,,,"Modelo"))
</f>
        <v>1.339788322</v>
      </c>
      <c r="I21" s="35">
        <f>indirect(ADDRESS(RANDBETWEEN(1,Modelo!$A$1069),7,,,"Modelo"))
</f>
        <v>0</v>
      </c>
      <c r="J21" s="35">
        <f>indirect(ADDRESS(RANDBETWEEN(1,Modelo!$A$1069),7,,,"Modelo"))
</f>
        <v>1.463432031</v>
      </c>
      <c r="K21" s="35">
        <f>indirect(ADDRESS(RANDBETWEEN(1,Modelo!$A$1069),7,,,"Modelo"))
</f>
        <v>0.8395428347</v>
      </c>
      <c r="L21" s="35">
        <f>indirect(ADDRESS(RANDBETWEEN(1,Modelo!$A$1069),7,,,"Modelo"))
</f>
        <v>1.225904259</v>
      </c>
      <c r="M21" s="35">
        <f>indirect(ADDRESS(RANDBETWEEN(1,Modelo!$A$1069),7,,,"Modelo"))
</f>
        <v>0</v>
      </c>
      <c r="N21" s="35">
        <f>indirect(ADDRESS(RANDBETWEEN(1,Modelo!$A$1069),7,,,"Modelo"))
</f>
        <v>0.4521883928</v>
      </c>
      <c r="O21" s="35">
        <f>indirect(ADDRESS(RANDBETWEEN(1,Modelo!$A$1069),7,,,"Modelo"))
</f>
        <v>0</v>
      </c>
      <c r="P21" s="35">
        <f>indirect(ADDRESS(RANDBETWEEN(1,Modelo!$A$1069),7,,,"Modelo"))
</f>
        <v>0.8931788124</v>
      </c>
      <c r="Q21" s="35">
        <f>indirect(ADDRESS(RANDBETWEEN(1,Modelo!$A$1069),7,,,"Modelo"))
</f>
        <v>3.644471631</v>
      </c>
      <c r="R21" s="35">
        <f>indirect(ADDRESS(RANDBETWEEN(1,Modelo!$A$1069),7,,,"Modelo"))
</f>
        <v>0.1511056728</v>
      </c>
      <c r="S21" s="35">
        <f>indirect(ADDRESS(RANDBETWEEN(1,Modelo!$A$1069),7,,,"Modelo"))
</f>
        <v>1.366843407</v>
      </c>
      <c r="T21" s="35">
        <f>indirect(ADDRESS(RANDBETWEEN(1,Modelo!$A$1069),7,,,"Modelo"))
</f>
        <v>3.931358465</v>
      </c>
      <c r="U21" s="35">
        <f>indirect(ADDRESS(RANDBETWEEN(1,Modelo!$A$1069),7,,,"Modelo"))
</f>
        <v>5.145960284</v>
      </c>
      <c r="V21" s="35">
        <f>indirect(ADDRESS(RANDBETWEEN(1,Modelo!$A$1069),7,,,"Modelo"))
</f>
        <v>1.277015598</v>
      </c>
      <c r="W21" s="35">
        <f>indirect(ADDRESS(RANDBETWEEN(1,Modelo!$A$1069),7,,,"Modelo"))
</f>
        <v>0.3319132997</v>
      </c>
      <c r="X21" s="35">
        <f>indirect(ADDRESS(RANDBETWEEN(1,Modelo!$A$1069),7,,,"Modelo"))
</f>
        <v>1.538120899</v>
      </c>
      <c r="Y21" s="35">
        <f>indirect(ADDRESS(RANDBETWEEN(1,Modelo!$A$1069),7,,,"Modelo"))
</f>
        <v>5.014316932</v>
      </c>
      <c r="Z21" s="35">
        <f>indirect(ADDRESS(RANDBETWEEN(1,Modelo!$A$1069),7,,,"Modelo"))
</f>
        <v>2.517216372</v>
      </c>
      <c r="AA21" s="35">
        <f>indirect(ADDRESS(RANDBETWEEN(1,Modelo!$A$1069),7,,,"Modelo"))
</f>
        <v>3.027751974</v>
      </c>
      <c r="AB21" s="35">
        <f>indirect(ADDRESS(RANDBETWEEN(1,Modelo!$A$1069),7,,,"Modelo"))
</f>
        <v>0</v>
      </c>
      <c r="AC21" s="35">
        <f>indirect(ADDRESS(RANDBETWEEN(1,Modelo!$A$1069),7,,,"Modelo"))
</f>
        <v>0.3972406248</v>
      </c>
      <c r="AD21" s="35">
        <f>indirect(ADDRESS(RANDBETWEEN(1,Modelo!$A$1069),7,,,"Modelo"))
</f>
        <v>0.7091790215</v>
      </c>
      <c r="AE21" s="35">
        <f>indirect(ADDRESS(RANDBETWEEN(1,Modelo!$A$1069),7,,,"Modelo"))
</f>
        <v>1.193214122</v>
      </c>
      <c r="AF21" s="35">
        <f>indirect(ADDRESS(RANDBETWEEN(1,Modelo!$A$1069),7,,,"Modelo"))
</f>
        <v>0</v>
      </c>
      <c r="AG21" s="35">
        <f>indirect(ADDRESS(RANDBETWEEN(1,Modelo!$A$1069),7,,,"Modelo"))
</f>
        <v>0.6994120679</v>
      </c>
      <c r="AH21" s="35">
        <f>indirect(ADDRESS(RANDBETWEEN(1,Modelo!$A$1069),7,,,"Modelo"))
</f>
        <v>0</v>
      </c>
      <c r="AI21" s="35">
        <f>indirect(ADDRESS(RANDBETWEEN(1,Modelo!$A$1069),7,,,"Modelo"))
</f>
        <v>1.148088307</v>
      </c>
      <c r="AJ21" s="35">
        <f>indirect(ADDRESS(RANDBETWEEN(1,Modelo!$A$1069),7,,,"Modelo"))
</f>
        <v>0</v>
      </c>
      <c r="AK21" s="35">
        <f>indirect(ADDRESS(RANDBETWEEN(1,Modelo!$A$1069),7,,,"Modelo"))
</f>
        <v>0.6315168603</v>
      </c>
      <c r="AL21" s="35">
        <f>indirect(ADDRESS(RANDBETWEEN(1,Modelo!$A$1069),7,,,"Modelo"))
</f>
        <v>1.750317146</v>
      </c>
      <c r="AM21" s="35">
        <f>indirect(ADDRESS(RANDBETWEEN(1,Modelo!$A$1069),7,,,"Modelo"))
</f>
        <v>1.182734929</v>
      </c>
      <c r="AN21" s="35">
        <f>indirect(ADDRESS(RANDBETWEEN(1,Modelo!$A$1069),7,,,"Modelo"))
</f>
        <v>1.422212596</v>
      </c>
      <c r="AO21" s="35">
        <f>indirect(ADDRESS(RANDBETWEEN(1,Modelo!$A$1069),7,,,"Modelo"))
</f>
        <v>0.3529871712</v>
      </c>
      <c r="AP21" s="35">
        <f>indirect(ADDRESS(RANDBETWEEN(1,Modelo!$A$1069),7,,,"Modelo"))
</f>
        <v>0.7091790215</v>
      </c>
      <c r="AQ21" s="35">
        <f>indirect(ADDRESS(RANDBETWEEN(1,Modelo!$A$1069),7,,,"Modelo"))
</f>
        <v>0.4902105696</v>
      </c>
      <c r="AR21" s="35">
        <f>indirect(ADDRESS(RANDBETWEEN(1,Modelo!$A$1069),7,,,"Modelo"))
</f>
        <v>1.650064909</v>
      </c>
      <c r="AS21" s="35">
        <f>indirect(ADDRESS(RANDBETWEEN(1,Modelo!$A$1069),7,,,"Modelo"))
</f>
        <v>0.4257585273</v>
      </c>
      <c r="AT21" s="35">
        <f>indirect(ADDRESS(RANDBETWEEN(1,Modelo!$A$1069),7,,,"Modelo"))
</f>
        <v>0</v>
      </c>
      <c r="AU21" s="35">
        <f>indirect(ADDRESS(RANDBETWEEN(1,Modelo!$A$1069),7,,,"Modelo"))
</f>
        <v>1.148088307</v>
      </c>
      <c r="AV21" s="35">
        <f>indirect(ADDRESS(RANDBETWEEN(1,Modelo!$A$1069),7,,,"Modelo"))
</f>
        <v>0.4495326178</v>
      </c>
      <c r="AW21" s="35">
        <f>indirect(ADDRESS(RANDBETWEEN(1,Modelo!$A$1069),7,,,"Modelo"))
</f>
        <v>0.9709157802</v>
      </c>
      <c r="AX21" s="35">
        <f>indirect(ADDRESS(RANDBETWEEN(1,Modelo!$A$1069),7,,,"Modelo"))
</f>
        <v>1.064252455</v>
      </c>
      <c r="AY21" s="35">
        <f>indirect(ADDRESS(RANDBETWEEN(1,Modelo!$A$1069),7,,,"Modelo"))
</f>
        <v>1.908278965</v>
      </c>
    </row>
    <row r="22">
      <c r="A22" s="8" t="s">
        <v>94</v>
      </c>
      <c r="B22" s="35">
        <f>indirect(ADDRESS(RANDBETWEEN(1,Modelo!$A$1069),7,,,"Modelo"))
</f>
        <v>1.221460364</v>
      </c>
      <c r="C22" s="35">
        <f>indirect(ADDRESS(RANDBETWEEN(1,Modelo!$A$1069),7,,,"Modelo"))
</f>
        <v>0</v>
      </c>
      <c r="D22" s="35">
        <f>indirect(ADDRESS(RANDBETWEEN(1,Modelo!$A$1069),7,,,"Modelo"))
</f>
        <v>1.300041175</v>
      </c>
      <c r="E22" s="35">
        <f>indirect(ADDRESS(RANDBETWEEN(1,Modelo!$A$1069),7,,,"Modelo"))
</f>
        <v>1.506331071</v>
      </c>
      <c r="F22" s="35">
        <f>indirect(ADDRESS(RANDBETWEEN(1,Modelo!$A$1069),7,,,"Modelo"))
</f>
        <v>2.954649463</v>
      </c>
      <c r="G22" s="35">
        <f>indirect(ADDRESS(RANDBETWEEN(1,Modelo!$A$1069),7,,,"Modelo"))
</f>
        <v>0</v>
      </c>
      <c r="H22" s="35">
        <f>indirect(ADDRESS(RANDBETWEEN(1,Modelo!$A$1069),7,,,"Modelo"))
</f>
        <v>0.4167402777</v>
      </c>
      <c r="I22" s="35">
        <f>indirect(ADDRESS(RANDBETWEEN(1,Modelo!$A$1069),7,,,"Modelo"))
</f>
        <v>2.405691753</v>
      </c>
      <c r="J22" s="35">
        <f>indirect(ADDRESS(RANDBETWEEN(1,Modelo!$A$1069),7,,,"Modelo"))
</f>
        <v>0</v>
      </c>
      <c r="K22" s="35">
        <f>indirect(ADDRESS(RANDBETWEEN(1,Modelo!$A$1069),7,,,"Modelo"))
</f>
        <v>1.167244048</v>
      </c>
      <c r="L22" s="35">
        <f>indirect(ADDRESS(RANDBETWEEN(1,Modelo!$A$1069),7,,,"Modelo"))
</f>
        <v>0</v>
      </c>
      <c r="M22" s="35">
        <f>indirect(ADDRESS(RANDBETWEEN(1,Modelo!$A$1069),7,,,"Modelo"))
</f>
        <v>13.41322157</v>
      </c>
      <c r="N22" s="35">
        <f>indirect(ADDRESS(RANDBETWEEN(1,Modelo!$A$1069),7,,,"Modelo"))
</f>
        <v>0</v>
      </c>
      <c r="O22" s="35">
        <f>indirect(ADDRESS(RANDBETWEEN(1,Modelo!$A$1069),7,,,"Modelo"))
</f>
        <v>1.268164543</v>
      </c>
      <c r="P22" s="35">
        <f>indirect(ADDRESS(RANDBETWEEN(1,Modelo!$A$1069),7,,,"Modelo"))
</f>
        <v>2.319083073</v>
      </c>
      <c r="Q22" s="35">
        <f>indirect(ADDRESS(RANDBETWEEN(1,Modelo!$A$1069),7,,,"Modelo"))
</f>
        <v>1.245260349</v>
      </c>
      <c r="R22" s="35">
        <f>indirect(ADDRESS(RANDBETWEEN(1,Modelo!$A$1069),7,,,"Modelo"))
</f>
        <v>1.026096415</v>
      </c>
      <c r="S22" s="35">
        <f>indirect(ADDRESS(RANDBETWEEN(1,Modelo!$A$1069),7,,,"Modelo"))
</f>
        <v>0.6667346211</v>
      </c>
      <c r="T22" s="35">
        <f>indirect(ADDRESS(RANDBETWEEN(1,Modelo!$A$1069),7,,,"Modelo"))
</f>
        <v>0</v>
      </c>
      <c r="U22" s="35">
        <f>indirect(ADDRESS(RANDBETWEEN(1,Modelo!$A$1069),7,,,"Modelo"))
</f>
        <v>0</v>
      </c>
      <c r="V22" s="35">
        <f>indirect(ADDRESS(RANDBETWEEN(1,Modelo!$A$1069),7,,,"Modelo"))
</f>
        <v>0.2951238667</v>
      </c>
      <c r="W22" s="35">
        <f>indirect(ADDRESS(RANDBETWEEN(1,Modelo!$A$1069),7,,,"Modelo"))
</f>
        <v>1.096757417</v>
      </c>
      <c r="X22" s="35">
        <f>indirect(ADDRESS(RANDBETWEEN(1,Modelo!$A$1069),7,,,"Modelo"))
</f>
        <v>0.2373107869</v>
      </c>
      <c r="Y22" s="35">
        <f>indirect(ADDRESS(RANDBETWEEN(1,Modelo!$A$1069),7,,,"Modelo"))
</f>
        <v>0.938168444</v>
      </c>
      <c r="Z22" s="35">
        <f>indirect(ADDRESS(RANDBETWEEN(1,Modelo!$A$1069),7,,,"Modelo"))
</f>
        <v>20.22369453</v>
      </c>
      <c r="AA22" s="35">
        <f>indirect(ADDRESS(RANDBETWEEN(1,Modelo!$A$1069),7,,,"Modelo"))
</f>
        <v>0.3319132997</v>
      </c>
      <c r="AB22" s="35">
        <f>indirect(ADDRESS(RANDBETWEEN(1,Modelo!$A$1069),7,,,"Modelo"))
</f>
        <v>0</v>
      </c>
      <c r="AC22" s="35">
        <f>indirect(ADDRESS(RANDBETWEEN(1,Modelo!$A$1069),7,,,"Modelo"))
</f>
        <v>0.3130582142</v>
      </c>
      <c r="AD22" s="35">
        <f>indirect(ADDRESS(RANDBETWEEN(1,Modelo!$A$1069),7,,,"Modelo"))
</f>
        <v>1.00172947</v>
      </c>
      <c r="AE22" s="35">
        <f>indirect(ADDRESS(RANDBETWEEN(1,Modelo!$A$1069),7,,,"Modelo"))
</f>
        <v>1.610848452</v>
      </c>
      <c r="AF22" s="35">
        <f>indirect(ADDRESS(RANDBETWEEN(1,Modelo!$A$1069),7,,,"Modelo"))
</f>
        <v>2.330557113</v>
      </c>
      <c r="AG22" s="35">
        <f>indirect(ADDRESS(RANDBETWEEN(1,Modelo!$A$1069),7,,,"Modelo"))
</f>
        <v>0.5552313857</v>
      </c>
      <c r="AH22" s="35">
        <f>indirect(ADDRESS(RANDBETWEEN(1,Modelo!$A$1069),7,,,"Modelo"))
</f>
        <v>0.1751941369</v>
      </c>
      <c r="AI22" s="35">
        <f>indirect(ADDRESS(RANDBETWEEN(1,Modelo!$A$1069),7,,,"Modelo"))
</f>
        <v>1.289344742</v>
      </c>
      <c r="AJ22" s="35">
        <f>indirect(ADDRESS(RANDBETWEEN(1,Modelo!$A$1069),7,,,"Modelo"))
</f>
        <v>0</v>
      </c>
      <c r="AK22" s="35">
        <f>indirect(ADDRESS(RANDBETWEEN(1,Modelo!$A$1069),7,,,"Modelo"))
</f>
        <v>2.319083073</v>
      </c>
      <c r="AL22" s="35">
        <f>indirect(ADDRESS(RANDBETWEEN(1,Modelo!$A$1069),7,,,"Modelo"))
</f>
        <v>1.150837915</v>
      </c>
      <c r="AM22" s="35">
        <f>indirect(ADDRESS(RANDBETWEEN(1,Modelo!$A$1069),7,,,"Modelo"))
</f>
        <v>0</v>
      </c>
      <c r="AN22" s="35">
        <f>indirect(ADDRESS(RANDBETWEEN(1,Modelo!$A$1069),7,,,"Modelo"))
</f>
        <v>0</v>
      </c>
      <c r="AO22" s="35">
        <f>indirect(ADDRESS(RANDBETWEEN(1,Modelo!$A$1069),7,,,"Modelo"))
</f>
        <v>1.404333441</v>
      </c>
      <c r="AP22" s="35">
        <f>indirect(ADDRESS(RANDBETWEEN(1,Modelo!$A$1069),7,,,"Modelo"))
</f>
        <v>1.867148546</v>
      </c>
      <c r="AQ22" s="35">
        <f>indirect(ADDRESS(RANDBETWEEN(1,Modelo!$A$1069),7,,,"Modelo"))
</f>
        <v>0.5386022602</v>
      </c>
      <c r="AR22" s="35">
        <f>indirect(ADDRESS(RANDBETWEEN(1,Modelo!$A$1069),7,,,"Modelo"))
</f>
        <v>1.176505134</v>
      </c>
      <c r="AS22" s="35">
        <f>indirect(ADDRESS(RANDBETWEEN(1,Modelo!$A$1069),7,,,"Modelo"))
</f>
        <v>0.6235293082</v>
      </c>
      <c r="AT22" s="35">
        <f>indirect(ADDRESS(RANDBETWEEN(1,Modelo!$A$1069),7,,,"Modelo"))
</f>
        <v>1.162736031</v>
      </c>
      <c r="AU22" s="35">
        <f>indirect(ADDRESS(RANDBETWEEN(1,Modelo!$A$1069),7,,,"Modelo"))
</f>
        <v>0</v>
      </c>
      <c r="AV22" s="35">
        <f>indirect(ADDRESS(RANDBETWEEN(1,Modelo!$A$1069),7,,,"Modelo"))
</f>
        <v>0</v>
      </c>
      <c r="AW22" s="35">
        <f>indirect(ADDRESS(RANDBETWEEN(1,Modelo!$A$1069),7,,,"Modelo"))
</f>
        <v>0.665686975</v>
      </c>
      <c r="AX22" s="35">
        <f>indirect(ADDRESS(RANDBETWEEN(1,Modelo!$A$1069),7,,,"Modelo"))
</f>
        <v>0</v>
      </c>
      <c r="AY22" s="35">
        <f>indirect(ADDRESS(RANDBETWEEN(1,Modelo!$A$1069),7,,,"Modelo"))
</f>
        <v>1.689086977</v>
      </c>
    </row>
    <row r="23">
      <c r="A23" s="8" t="s">
        <v>95</v>
      </c>
      <c r="B23" s="35">
        <f>indirect(ADDRESS(RANDBETWEEN(1,Modelo!$A$1069),7,,,"Modelo"))
</f>
        <v>1.416928768</v>
      </c>
      <c r="C23" s="35">
        <f>indirect(ADDRESS(RANDBETWEEN(1,Modelo!$A$1069),7,,,"Modelo"))
</f>
        <v>1.1331813</v>
      </c>
      <c r="D23" s="35">
        <f>indirect(ADDRESS(RANDBETWEEN(1,Modelo!$A$1069),7,,,"Modelo"))
</f>
        <v>0</v>
      </c>
      <c r="E23" s="35">
        <f>indirect(ADDRESS(RANDBETWEEN(1,Modelo!$A$1069),7,,,"Modelo"))
</f>
        <v>3.667061069</v>
      </c>
      <c r="F23" s="35">
        <f>indirect(ADDRESS(RANDBETWEEN(1,Modelo!$A$1069),7,,,"Modelo"))
</f>
        <v>0.4793849884</v>
      </c>
      <c r="G23" s="35">
        <f>indirect(ADDRESS(RANDBETWEEN(1,Modelo!$A$1069),7,,,"Modelo"))
</f>
        <v>5.453233025</v>
      </c>
      <c r="H23" s="35">
        <f>indirect(ADDRESS(RANDBETWEEN(1,Modelo!$A$1069),7,,,"Modelo"))
</f>
        <v>4.118100092</v>
      </c>
      <c r="I23" s="35">
        <f>indirect(ADDRESS(RANDBETWEEN(1,Modelo!$A$1069),7,,,"Modelo"))
</f>
        <v>1.571397417</v>
      </c>
      <c r="J23" s="35">
        <f>indirect(ADDRESS(RANDBETWEEN(1,Modelo!$A$1069),7,,,"Modelo"))
</f>
        <v>1.535989921</v>
      </c>
      <c r="K23" s="35">
        <f>indirect(ADDRESS(RANDBETWEEN(1,Modelo!$A$1069),7,,,"Modelo"))
</f>
        <v>0</v>
      </c>
      <c r="L23" s="35">
        <f>indirect(ADDRESS(RANDBETWEEN(1,Modelo!$A$1069),7,,,"Modelo"))
</f>
        <v>0</v>
      </c>
      <c r="M23" s="35">
        <f>indirect(ADDRESS(RANDBETWEEN(1,Modelo!$A$1069),7,,,"Modelo"))
</f>
        <v>1.620479218</v>
      </c>
      <c r="N23" s="35">
        <f>indirect(ADDRESS(RANDBETWEEN(1,Modelo!$A$1069),7,,,"Modelo"))
</f>
        <v>1.501528342</v>
      </c>
      <c r="O23" s="35">
        <f>indirect(ADDRESS(RANDBETWEEN(1,Modelo!$A$1069),7,,,"Modelo"))
</f>
        <v>3.667061069</v>
      </c>
      <c r="P23" s="35">
        <f>indirect(ADDRESS(RANDBETWEEN(1,Modelo!$A$1069),7,,,"Modelo"))
</f>
        <v>0</v>
      </c>
      <c r="Q23" s="35">
        <f>indirect(ADDRESS(RANDBETWEEN(1,Modelo!$A$1069),7,,,"Modelo"))
</f>
        <v>0.7969065433</v>
      </c>
      <c r="R23" s="35">
        <f>indirect(ADDRESS(RANDBETWEEN(1,Modelo!$A$1069),7,,,"Modelo"))
</f>
        <v>1.411468729</v>
      </c>
      <c r="S23" s="35">
        <f>indirect(ADDRESS(RANDBETWEEN(1,Modelo!$A$1069),7,,,"Modelo"))
</f>
        <v>1.045203816</v>
      </c>
      <c r="T23" s="35">
        <f>indirect(ADDRESS(RANDBETWEEN(1,Modelo!$A$1069),7,,,"Modelo"))
</f>
        <v>0</v>
      </c>
      <c r="U23" s="35">
        <f>indirect(ADDRESS(RANDBETWEEN(1,Modelo!$A$1069),7,,,"Modelo"))
</f>
        <v>0.7144145372</v>
      </c>
      <c r="V23" s="35">
        <f>indirect(ADDRESS(RANDBETWEEN(1,Modelo!$A$1069),7,,,"Modelo"))
</f>
        <v>3.027751974</v>
      </c>
      <c r="W23" s="35">
        <f>indirect(ADDRESS(RANDBETWEEN(1,Modelo!$A$1069),7,,,"Modelo"))
</f>
        <v>0.7993629222</v>
      </c>
      <c r="X23" s="35">
        <f>indirect(ADDRESS(RANDBETWEEN(1,Modelo!$A$1069),7,,,"Modelo"))
</f>
        <v>1.088723889</v>
      </c>
      <c r="Y23" s="35">
        <f>indirect(ADDRESS(RANDBETWEEN(1,Modelo!$A$1069),7,,,"Modelo"))
</f>
        <v>1.157645532</v>
      </c>
      <c r="Z23" s="35">
        <f>indirect(ADDRESS(RANDBETWEEN(1,Modelo!$A$1069),7,,,"Modelo"))
</f>
        <v>1.162454095</v>
      </c>
      <c r="AA23" s="35">
        <f>indirect(ADDRESS(RANDBETWEEN(1,Modelo!$A$1069),7,,,"Modelo"))
</f>
        <v>1.767838173</v>
      </c>
      <c r="AB23" s="35">
        <f>indirect(ADDRESS(RANDBETWEEN(1,Modelo!$A$1069),7,,,"Modelo"))
</f>
        <v>1.744937333</v>
      </c>
      <c r="AC23" s="35">
        <f>indirect(ADDRESS(RANDBETWEEN(1,Modelo!$A$1069),7,,,"Modelo"))
</f>
        <v>0</v>
      </c>
      <c r="AD23" s="35">
        <f>indirect(ADDRESS(RANDBETWEEN(1,Modelo!$A$1069),7,,,"Modelo"))
</f>
        <v>0</v>
      </c>
      <c r="AE23" s="35">
        <f>indirect(ADDRESS(RANDBETWEEN(1,Modelo!$A$1069),7,,,"Modelo"))
</f>
        <v>0.904360488</v>
      </c>
      <c r="AF23" s="35">
        <f>indirect(ADDRESS(RANDBETWEEN(1,Modelo!$A$1069),7,,,"Modelo"))
</f>
        <v>0</v>
      </c>
      <c r="AG23" s="35">
        <f>indirect(ADDRESS(RANDBETWEEN(1,Modelo!$A$1069),7,,,"Modelo"))
</f>
        <v>0</v>
      </c>
      <c r="AH23" s="35">
        <f>indirect(ADDRESS(RANDBETWEEN(1,Modelo!$A$1069),7,,,"Modelo"))
</f>
        <v>1.199323275</v>
      </c>
      <c r="AI23" s="35">
        <f>indirect(ADDRESS(RANDBETWEEN(1,Modelo!$A$1069),7,,,"Modelo"))
</f>
        <v>0.3972406248</v>
      </c>
      <c r="AJ23" s="35">
        <f>indirect(ADDRESS(RANDBETWEEN(1,Modelo!$A$1069),7,,,"Modelo"))
</f>
        <v>1.145138604</v>
      </c>
      <c r="AK23" s="35">
        <f>indirect(ADDRESS(RANDBETWEEN(1,Modelo!$A$1069),7,,,"Modelo"))
</f>
        <v>2.283090697</v>
      </c>
      <c r="AL23" s="35">
        <f>indirect(ADDRESS(RANDBETWEEN(1,Modelo!$A$1069),7,,,"Modelo"))
</f>
        <v>1.219379465</v>
      </c>
      <c r="AM23" s="35">
        <f>indirect(ADDRESS(RANDBETWEEN(1,Modelo!$A$1069),7,,,"Modelo"))
</f>
        <v>1.345862915</v>
      </c>
      <c r="AN23" s="35">
        <f>indirect(ADDRESS(RANDBETWEEN(1,Modelo!$A$1069),7,,,"Modelo"))
</f>
        <v>1.335343786</v>
      </c>
      <c r="AO23" s="35">
        <f>indirect(ADDRESS(RANDBETWEEN(1,Modelo!$A$1069),7,,,"Modelo"))
</f>
        <v>0.8001487756</v>
      </c>
      <c r="AP23" s="35">
        <f>indirect(ADDRESS(RANDBETWEEN(1,Modelo!$A$1069),7,,,"Modelo"))
</f>
        <v>1.025661205</v>
      </c>
      <c r="AQ23" s="35">
        <f>indirect(ADDRESS(RANDBETWEEN(1,Modelo!$A$1069),7,,,"Modelo"))
</f>
        <v>1.080804415</v>
      </c>
      <c r="AR23" s="35">
        <f>indirect(ADDRESS(RANDBETWEEN(1,Modelo!$A$1069),7,,,"Modelo"))
</f>
        <v>1.342231856</v>
      </c>
      <c r="AS23" s="35">
        <f>indirect(ADDRESS(RANDBETWEEN(1,Modelo!$A$1069),7,,,"Modelo"))
</f>
        <v>1.069039172</v>
      </c>
      <c r="AT23" s="35">
        <f>indirect(ADDRESS(RANDBETWEEN(1,Modelo!$A$1069),7,,,"Modelo"))
</f>
        <v>6.88262733</v>
      </c>
      <c r="AU23" s="35">
        <f>indirect(ADDRESS(RANDBETWEEN(1,Modelo!$A$1069),7,,,"Modelo"))
</f>
        <v>0</v>
      </c>
      <c r="AV23" s="35">
        <f>indirect(ADDRESS(RANDBETWEEN(1,Modelo!$A$1069),7,,,"Modelo"))
</f>
        <v>0.7045837558</v>
      </c>
      <c r="AW23" s="35">
        <f>indirect(ADDRESS(RANDBETWEEN(1,Modelo!$A$1069),7,,,"Modelo"))
</f>
        <v>1.308817774</v>
      </c>
      <c r="AX23" s="35">
        <f>indirect(ADDRESS(RANDBETWEEN(1,Modelo!$A$1069),7,,,"Modelo"))
</f>
        <v>0.579192671</v>
      </c>
      <c r="AY23" s="35">
        <f>indirect(ADDRESS(RANDBETWEEN(1,Modelo!$A$1069),7,,,"Modelo"))
</f>
        <v>5.600226501</v>
      </c>
    </row>
    <row r="24">
      <c r="A24" s="8" t="s">
        <v>96</v>
      </c>
      <c r="B24" s="35">
        <f>indirect(ADDRESS(RANDBETWEEN(1,Modelo!$A$1069),7,,,"Modelo"))
</f>
        <v>0</v>
      </c>
      <c r="C24" s="35">
        <f>indirect(ADDRESS(RANDBETWEEN(1,Modelo!$A$1069),7,,,"Modelo"))
</f>
        <v>0</v>
      </c>
      <c r="D24" s="35">
        <f>indirect(ADDRESS(RANDBETWEEN(1,Modelo!$A$1069),7,,,"Modelo"))
</f>
        <v>3.101462151</v>
      </c>
      <c r="E24" s="35">
        <f>indirect(ADDRESS(RANDBETWEEN(1,Modelo!$A$1069),7,,,"Modelo"))
</f>
        <v>1.381507954</v>
      </c>
      <c r="F24" s="35">
        <f>indirect(ADDRESS(RANDBETWEEN(1,Modelo!$A$1069),7,,,"Modelo"))
</f>
        <v>4.244614959</v>
      </c>
      <c r="G24" s="35">
        <f>indirect(ADDRESS(RANDBETWEEN(1,Modelo!$A$1069),7,,,"Modelo"))
</f>
        <v>1.102081477</v>
      </c>
      <c r="H24" s="35">
        <f>indirect(ADDRESS(RANDBETWEEN(1,Modelo!$A$1069),7,,,"Modelo"))
</f>
        <v>0</v>
      </c>
      <c r="I24" s="35">
        <f>indirect(ADDRESS(RANDBETWEEN(1,Modelo!$A$1069),7,,,"Modelo"))
</f>
        <v>1.719456804</v>
      </c>
      <c r="J24" s="35">
        <f>indirect(ADDRESS(RANDBETWEEN(1,Modelo!$A$1069),7,,,"Modelo"))
</f>
        <v>0.9567390237</v>
      </c>
      <c r="K24" s="35">
        <f>indirect(ADDRESS(RANDBETWEEN(1,Modelo!$A$1069),7,,,"Modelo"))
</f>
        <v>1.045193531</v>
      </c>
      <c r="L24" s="35">
        <f>indirect(ADDRESS(RANDBETWEEN(1,Modelo!$A$1069),7,,,"Modelo"))
</f>
        <v>0.06544321777</v>
      </c>
      <c r="M24" s="35">
        <f>indirect(ADDRESS(RANDBETWEEN(1,Modelo!$A$1069),7,,,"Modelo"))
</f>
        <v>1.017569544</v>
      </c>
      <c r="N24" s="35">
        <f>indirect(ADDRESS(RANDBETWEEN(1,Modelo!$A$1069),7,,,"Modelo"))
</f>
        <v>0.5397784034</v>
      </c>
      <c r="O24" s="35">
        <f>indirect(ADDRESS(RANDBETWEEN(1,Modelo!$A$1069),7,,,"Modelo"))
</f>
        <v>1.141289534</v>
      </c>
      <c r="P24" s="35">
        <f>indirect(ADDRESS(RANDBETWEEN(1,Modelo!$A$1069),7,,,"Modelo"))
</f>
        <v>4.443723031</v>
      </c>
      <c r="Q24" s="35">
        <f>indirect(ADDRESS(RANDBETWEEN(1,Modelo!$A$1069),7,,,"Modelo"))
</f>
        <v>0.6722097314</v>
      </c>
      <c r="R24" s="35">
        <f>indirect(ADDRESS(RANDBETWEEN(1,Modelo!$A$1069),7,,,"Modelo"))
</f>
        <v>0.9508878313</v>
      </c>
      <c r="S24" s="35">
        <f>indirect(ADDRESS(RANDBETWEEN(1,Modelo!$A$1069),7,,,"Modelo"))
</f>
        <v>0</v>
      </c>
      <c r="T24" s="35">
        <f>indirect(ADDRESS(RANDBETWEEN(1,Modelo!$A$1069),7,,,"Modelo"))
</f>
        <v>1.268455696</v>
      </c>
      <c r="U24" s="35">
        <f>indirect(ADDRESS(RANDBETWEEN(1,Modelo!$A$1069),7,,,"Modelo"))
</f>
        <v>1.366843407</v>
      </c>
      <c r="V24" s="35">
        <f>indirect(ADDRESS(RANDBETWEEN(1,Modelo!$A$1069),7,,,"Modelo"))
</f>
        <v>0.5395523305</v>
      </c>
      <c r="W24" s="35">
        <f>indirect(ADDRESS(RANDBETWEEN(1,Modelo!$A$1069),7,,,"Modelo"))
</f>
        <v>1.075858354</v>
      </c>
      <c r="X24" s="35">
        <f>indirect(ADDRESS(RANDBETWEEN(1,Modelo!$A$1069),7,,,"Modelo"))
</f>
        <v>0.274532455</v>
      </c>
      <c r="Y24" s="35">
        <f>indirect(ADDRESS(RANDBETWEEN(1,Modelo!$A$1069),7,,,"Modelo"))
</f>
        <v>0</v>
      </c>
      <c r="Z24" s="35">
        <f>indirect(ADDRESS(RANDBETWEEN(1,Modelo!$A$1069),7,,,"Modelo"))
</f>
        <v>1.102081477</v>
      </c>
      <c r="AA24" s="35">
        <f>indirect(ADDRESS(RANDBETWEEN(1,Modelo!$A$1069),7,,,"Modelo"))
</f>
        <v>2.091499105</v>
      </c>
      <c r="AB24" s="35">
        <f>indirect(ADDRESS(RANDBETWEEN(1,Modelo!$A$1069),7,,,"Modelo"))
</f>
        <v>1.914099496</v>
      </c>
      <c r="AC24" s="35">
        <f>indirect(ADDRESS(RANDBETWEEN(1,Modelo!$A$1069),7,,,"Modelo"))
</f>
        <v>0</v>
      </c>
      <c r="AD24" s="35">
        <f>indirect(ADDRESS(RANDBETWEEN(1,Modelo!$A$1069),7,,,"Modelo"))
</f>
        <v>1.153280679</v>
      </c>
      <c r="AE24" s="35">
        <f>indirect(ADDRESS(RANDBETWEEN(1,Modelo!$A$1069),7,,,"Modelo"))
</f>
        <v>0.3319132997</v>
      </c>
      <c r="AF24" s="35">
        <f>indirect(ADDRESS(RANDBETWEEN(1,Modelo!$A$1069),7,,,"Modelo"))
</f>
        <v>0</v>
      </c>
      <c r="AG24" s="35">
        <f>indirect(ADDRESS(RANDBETWEEN(1,Modelo!$A$1069),7,,,"Modelo"))
</f>
        <v>1.725566569</v>
      </c>
      <c r="AH24" s="35">
        <f>indirect(ADDRESS(RANDBETWEEN(1,Modelo!$A$1069),7,,,"Modelo"))
</f>
        <v>0.5719726693</v>
      </c>
      <c r="AI24" s="35">
        <f>indirect(ADDRESS(RANDBETWEEN(1,Modelo!$A$1069),7,,,"Modelo"))
</f>
        <v>0.8910620985</v>
      </c>
      <c r="AJ24" s="35">
        <f>indirect(ADDRESS(RANDBETWEEN(1,Modelo!$A$1069),7,,,"Modelo"))
</f>
        <v>2.210662219</v>
      </c>
      <c r="AK24" s="35">
        <f>indirect(ADDRESS(RANDBETWEEN(1,Modelo!$A$1069),7,,,"Modelo"))
</f>
        <v>0</v>
      </c>
      <c r="AL24" s="35">
        <f>indirect(ADDRESS(RANDBETWEEN(1,Modelo!$A$1069),7,,,"Modelo"))
</f>
        <v>1.483180433</v>
      </c>
      <c r="AM24" s="35">
        <f>indirect(ADDRESS(RANDBETWEEN(1,Modelo!$A$1069),7,,,"Modelo"))
</f>
        <v>0.4786842766</v>
      </c>
      <c r="AN24" s="35">
        <f>indirect(ADDRESS(RANDBETWEEN(1,Modelo!$A$1069),7,,,"Modelo"))
</f>
        <v>0.9645589042</v>
      </c>
      <c r="AO24" s="35">
        <f>indirect(ADDRESS(RANDBETWEEN(1,Modelo!$A$1069),7,,,"Modelo"))
</f>
        <v>1.308817774</v>
      </c>
      <c r="AP24" s="35">
        <f>indirect(ADDRESS(RANDBETWEEN(1,Modelo!$A$1069),7,,,"Modelo"))
</f>
        <v>1.491195573</v>
      </c>
      <c r="AQ24" s="35">
        <f>indirect(ADDRESS(RANDBETWEEN(1,Modelo!$A$1069),7,,,"Modelo"))
</f>
        <v>1.0512035</v>
      </c>
      <c r="AR24" s="35">
        <f>indirect(ADDRESS(RANDBETWEEN(1,Modelo!$A$1069),7,,,"Modelo"))
</f>
        <v>0.5789253185</v>
      </c>
      <c r="AS24" s="35">
        <f>indirect(ADDRESS(RANDBETWEEN(1,Modelo!$A$1069),7,,,"Modelo"))
</f>
        <v>1.360050366</v>
      </c>
      <c r="AT24" s="35">
        <f>indirect(ADDRESS(RANDBETWEEN(1,Modelo!$A$1069),7,,,"Modelo"))
</f>
        <v>0</v>
      </c>
      <c r="AU24" s="35">
        <f>indirect(ADDRESS(RANDBETWEEN(1,Modelo!$A$1069),7,,,"Modelo"))
</f>
        <v>1.025661205</v>
      </c>
      <c r="AV24" s="35">
        <f>indirect(ADDRESS(RANDBETWEEN(1,Modelo!$A$1069),7,,,"Modelo"))
</f>
        <v>1.5223508</v>
      </c>
      <c r="AW24" s="35">
        <f>indirect(ADDRESS(RANDBETWEEN(1,Modelo!$A$1069),7,,,"Modelo"))
</f>
        <v>0</v>
      </c>
      <c r="AX24" s="35">
        <f>indirect(ADDRESS(RANDBETWEEN(1,Modelo!$A$1069),7,,,"Modelo"))
</f>
        <v>1.109377302</v>
      </c>
      <c r="AY24" s="35">
        <f>indirect(ADDRESS(RANDBETWEEN(1,Modelo!$A$1069),7,,,"Modelo"))
</f>
        <v>1.075858354</v>
      </c>
    </row>
    <row r="25">
      <c r="A25" s="8" t="s">
        <v>97</v>
      </c>
      <c r="B25" s="35">
        <f>indirect(ADDRESS(RANDBETWEEN(1,Modelo!$A$1069),7,,,"Modelo"))
</f>
        <v>0.5930754174</v>
      </c>
      <c r="C25" s="35">
        <f>indirect(ADDRESS(RANDBETWEEN(1,Modelo!$A$1069),7,,,"Modelo"))
</f>
        <v>1.552143578</v>
      </c>
      <c r="D25" s="35">
        <f>indirect(ADDRESS(RANDBETWEEN(1,Modelo!$A$1069),7,,,"Modelo"))
</f>
        <v>0</v>
      </c>
      <c r="E25" s="35">
        <f>indirect(ADDRESS(RANDBETWEEN(1,Modelo!$A$1069),7,,,"Modelo"))
</f>
        <v>0.1991222776</v>
      </c>
      <c r="F25" s="35">
        <f>indirect(ADDRESS(RANDBETWEEN(1,Modelo!$A$1069),7,,,"Modelo"))
</f>
        <v>1.429173922</v>
      </c>
      <c r="G25" s="35">
        <f>indirect(ADDRESS(RANDBETWEEN(1,Modelo!$A$1069),7,,,"Modelo"))
</f>
        <v>0.9709157802</v>
      </c>
      <c r="H25" s="35">
        <f>indirect(ADDRESS(RANDBETWEEN(1,Modelo!$A$1069),7,,,"Modelo"))
</f>
        <v>0.4786842766</v>
      </c>
      <c r="I25" s="35">
        <f>indirect(ADDRESS(RANDBETWEEN(1,Modelo!$A$1069),7,,,"Modelo"))
</f>
        <v>1.329674076</v>
      </c>
      <c r="J25" s="35">
        <f>indirect(ADDRESS(RANDBETWEEN(1,Modelo!$A$1069),7,,,"Modelo"))
</f>
        <v>1.39479431</v>
      </c>
      <c r="K25" s="35">
        <f>indirect(ADDRESS(RANDBETWEEN(1,Modelo!$A$1069),7,,,"Modelo"))
</f>
        <v>7.979664214</v>
      </c>
      <c r="L25" s="35">
        <f>indirect(ADDRESS(RANDBETWEEN(1,Modelo!$A$1069),7,,,"Modelo"))
</f>
        <v>0.3335180335</v>
      </c>
      <c r="M25" s="35">
        <f>indirect(ADDRESS(RANDBETWEEN(1,Modelo!$A$1069),7,,,"Modelo"))
</f>
        <v>1.48237303</v>
      </c>
      <c r="N25" s="35">
        <f>indirect(ADDRESS(RANDBETWEEN(1,Modelo!$A$1069),7,,,"Modelo"))
</f>
        <v>0.9334239388</v>
      </c>
      <c r="O25" s="35">
        <f>indirect(ADDRESS(RANDBETWEEN(1,Modelo!$A$1069),7,,,"Modelo"))
</f>
        <v>2.330557113</v>
      </c>
      <c r="P25" s="35">
        <f>indirect(ADDRESS(RANDBETWEEN(1,Modelo!$A$1069),7,,,"Modelo"))
</f>
        <v>0.7010554877</v>
      </c>
      <c r="Q25" s="35">
        <f>indirect(ADDRESS(RANDBETWEEN(1,Modelo!$A$1069),7,,,"Modelo"))
</f>
        <v>0</v>
      </c>
      <c r="R25" s="35">
        <f>indirect(ADDRESS(RANDBETWEEN(1,Modelo!$A$1069),7,,,"Modelo"))
</f>
        <v>1.730688188</v>
      </c>
      <c r="S25" s="35">
        <f>indirect(ADDRESS(RANDBETWEEN(1,Modelo!$A$1069),7,,,"Modelo"))
</f>
        <v>0.8073718952</v>
      </c>
      <c r="T25" s="35">
        <f>indirect(ADDRESS(RANDBETWEEN(1,Modelo!$A$1069),7,,,"Modelo"))
</f>
        <v>1.404333441</v>
      </c>
      <c r="U25" s="35">
        <f>indirect(ADDRESS(RANDBETWEEN(1,Modelo!$A$1069),7,,,"Modelo"))
</f>
        <v>0.4752071334</v>
      </c>
      <c r="V25" s="35">
        <f>indirect(ADDRESS(RANDBETWEEN(1,Modelo!$A$1069),7,,,"Modelo"))
</f>
        <v>0.3545894747</v>
      </c>
      <c r="W25" s="35">
        <f>indirect(ADDRESS(RANDBETWEEN(1,Modelo!$A$1069),7,,,"Modelo"))
</f>
        <v>0.579192671</v>
      </c>
      <c r="X25" s="35">
        <f>indirect(ADDRESS(RANDBETWEEN(1,Modelo!$A$1069),7,,,"Modelo"))
</f>
        <v>0.9349214735</v>
      </c>
      <c r="Y25" s="35">
        <f>indirect(ADDRESS(RANDBETWEEN(1,Modelo!$A$1069),7,,,"Modelo"))
</f>
        <v>1.146269043</v>
      </c>
      <c r="Z25" s="35">
        <f>indirect(ADDRESS(RANDBETWEEN(1,Modelo!$A$1069),7,,,"Modelo"))
</f>
        <v>0</v>
      </c>
      <c r="AA25" s="35">
        <f>indirect(ADDRESS(RANDBETWEEN(1,Modelo!$A$1069),7,,,"Modelo"))
</f>
        <v>0.9412413418</v>
      </c>
      <c r="AB25" s="35">
        <f>indirect(ADDRESS(RANDBETWEEN(1,Modelo!$A$1069),7,,,"Modelo"))
</f>
        <v>0</v>
      </c>
      <c r="AC25" s="35">
        <f>indirect(ADDRESS(RANDBETWEEN(1,Modelo!$A$1069),7,,,"Modelo"))
</f>
        <v>0</v>
      </c>
      <c r="AD25" s="35">
        <f>indirect(ADDRESS(RANDBETWEEN(1,Modelo!$A$1069),7,,,"Modelo"))
</f>
        <v>1.325267518</v>
      </c>
      <c r="AE25" s="35">
        <f>indirect(ADDRESS(RANDBETWEEN(1,Modelo!$A$1069),7,,,"Modelo"))
</f>
        <v>1.339788322</v>
      </c>
      <c r="AF25" s="35">
        <f>indirect(ADDRESS(RANDBETWEEN(1,Modelo!$A$1069),7,,,"Modelo"))
</f>
        <v>1.025661205</v>
      </c>
      <c r="AG25" s="35">
        <f>indirect(ADDRESS(RANDBETWEEN(1,Modelo!$A$1069),7,,,"Modelo"))
</f>
        <v>0.5299763554</v>
      </c>
      <c r="AH25" s="35">
        <f>indirect(ADDRESS(RANDBETWEEN(1,Modelo!$A$1069),7,,,"Modelo"))
</f>
        <v>0</v>
      </c>
      <c r="AI25" s="35">
        <f>indirect(ADDRESS(RANDBETWEEN(1,Modelo!$A$1069),7,,,"Modelo"))
</f>
        <v>0.7778004276</v>
      </c>
      <c r="AJ25" s="35">
        <f>indirect(ADDRESS(RANDBETWEEN(1,Modelo!$A$1069),7,,,"Modelo"))
</f>
        <v>0</v>
      </c>
      <c r="AK25" s="35">
        <f>indirect(ADDRESS(RANDBETWEEN(1,Modelo!$A$1069),7,,,"Modelo"))
</f>
        <v>0.8641649668</v>
      </c>
      <c r="AL25" s="35">
        <f>indirect(ADDRESS(RANDBETWEEN(1,Modelo!$A$1069),7,,,"Modelo"))
</f>
        <v>1.71442162</v>
      </c>
      <c r="AM25" s="35">
        <f>indirect(ADDRESS(RANDBETWEEN(1,Modelo!$A$1069),7,,,"Modelo"))
</f>
        <v>8.92115659</v>
      </c>
      <c r="AN25" s="35">
        <f>indirect(ADDRESS(RANDBETWEEN(1,Modelo!$A$1069),7,,,"Modelo"))
</f>
        <v>0.5299763554</v>
      </c>
      <c r="AO25" s="35">
        <f>indirect(ADDRESS(RANDBETWEEN(1,Modelo!$A$1069),7,,,"Modelo"))
</f>
        <v>1.139020663</v>
      </c>
      <c r="AP25" s="35">
        <f>indirect(ADDRESS(RANDBETWEEN(1,Modelo!$A$1069),7,,,"Modelo"))
</f>
        <v>0.6808757212</v>
      </c>
      <c r="AQ25" s="35">
        <f>indirect(ADDRESS(RANDBETWEEN(1,Modelo!$A$1069),7,,,"Modelo"))
</f>
        <v>0.8641649668</v>
      </c>
      <c r="AR25" s="35">
        <f>indirect(ADDRESS(RANDBETWEEN(1,Modelo!$A$1069),7,,,"Modelo"))
</f>
        <v>0</v>
      </c>
      <c r="AS25" s="35">
        <f>indirect(ADDRESS(RANDBETWEEN(1,Modelo!$A$1069),7,,,"Modelo"))
</f>
        <v>0</v>
      </c>
      <c r="AT25" s="35">
        <f>indirect(ADDRESS(RANDBETWEEN(1,Modelo!$A$1069),7,,,"Modelo"))
</f>
        <v>0</v>
      </c>
      <c r="AU25" s="35">
        <f>indirect(ADDRESS(RANDBETWEEN(1,Modelo!$A$1069),7,,,"Modelo"))
</f>
        <v>2.545261718</v>
      </c>
      <c r="AV25" s="35">
        <f>indirect(ADDRESS(RANDBETWEEN(1,Modelo!$A$1069),7,,,"Modelo"))
</f>
        <v>0.2059906556</v>
      </c>
      <c r="AW25" s="35">
        <f>indirect(ADDRESS(RANDBETWEEN(1,Modelo!$A$1069),7,,,"Modelo"))
</f>
        <v>1.135223748</v>
      </c>
      <c r="AX25" s="35">
        <f>indirect(ADDRESS(RANDBETWEEN(1,Modelo!$A$1069),7,,,"Modelo"))
</f>
        <v>0.4694304617</v>
      </c>
      <c r="AY25" s="35">
        <f>indirect(ADDRESS(RANDBETWEEN(1,Modelo!$A$1069),7,,,"Modelo"))
</f>
        <v>0.5279303726</v>
      </c>
    </row>
    <row r="26">
      <c r="A26" s="8" t="s">
        <v>98</v>
      </c>
      <c r="B26" s="35">
        <f>indirect(ADDRESS(RANDBETWEEN(1,Modelo!$A$1069),7,,,"Modelo"))
</f>
        <v>1.150837915</v>
      </c>
      <c r="C26" s="35">
        <f>indirect(ADDRESS(RANDBETWEEN(1,Modelo!$A$1069),7,,,"Modelo"))
</f>
        <v>0.9142880955</v>
      </c>
      <c r="D26" s="35">
        <f>indirect(ADDRESS(RANDBETWEEN(1,Modelo!$A$1069),7,,,"Modelo"))
</f>
        <v>0.4150379628</v>
      </c>
      <c r="E26" s="35">
        <f>indirect(ADDRESS(RANDBETWEEN(1,Modelo!$A$1069),7,,,"Modelo"))
</f>
        <v>0.4982014636</v>
      </c>
      <c r="F26" s="35">
        <f>indirect(ADDRESS(RANDBETWEEN(1,Modelo!$A$1069),7,,,"Modelo"))
</f>
        <v>0</v>
      </c>
      <c r="G26" s="35">
        <f>indirect(ADDRESS(RANDBETWEEN(1,Modelo!$A$1069),7,,,"Modelo"))
</f>
        <v>0.7984063082</v>
      </c>
      <c r="H26" s="35">
        <f>indirect(ADDRESS(RANDBETWEEN(1,Modelo!$A$1069),7,,,"Modelo"))
</f>
        <v>1.209366297</v>
      </c>
      <c r="I26" s="35">
        <f>indirect(ADDRESS(RANDBETWEEN(1,Modelo!$A$1069),7,,,"Modelo"))
</f>
        <v>0.7002492297</v>
      </c>
      <c r="J26" s="35">
        <f>indirect(ADDRESS(RANDBETWEEN(1,Modelo!$A$1069),7,,,"Modelo"))
</f>
        <v>1.146480817</v>
      </c>
      <c r="K26" s="35">
        <f>indirect(ADDRESS(RANDBETWEEN(1,Modelo!$A$1069),7,,,"Modelo"))
</f>
        <v>0</v>
      </c>
      <c r="L26" s="35">
        <f>indirect(ADDRESS(RANDBETWEEN(1,Modelo!$A$1069),7,,,"Modelo"))
</f>
        <v>1.001261681</v>
      </c>
      <c r="M26" s="35">
        <f>indirect(ADDRESS(RANDBETWEEN(1,Modelo!$A$1069),7,,,"Modelo"))
</f>
        <v>0</v>
      </c>
      <c r="N26" s="35">
        <f>indirect(ADDRESS(RANDBETWEEN(1,Modelo!$A$1069),7,,,"Modelo"))
</f>
        <v>0.6722097314</v>
      </c>
      <c r="O26" s="35">
        <f>indirect(ADDRESS(RANDBETWEEN(1,Modelo!$A$1069),7,,,"Modelo"))
</f>
        <v>0.369807853</v>
      </c>
      <c r="P26" s="35">
        <f>indirect(ADDRESS(RANDBETWEEN(1,Modelo!$A$1069),7,,,"Modelo"))
</f>
        <v>0</v>
      </c>
      <c r="Q26" s="35">
        <f>indirect(ADDRESS(RANDBETWEEN(1,Modelo!$A$1069),7,,,"Modelo"))
</f>
        <v>1.034832336</v>
      </c>
      <c r="R26" s="35">
        <f>indirect(ADDRESS(RANDBETWEEN(1,Modelo!$A$1069),7,,,"Modelo"))
</f>
        <v>2.834725917</v>
      </c>
      <c r="S26" s="35">
        <f>indirect(ADDRESS(RANDBETWEEN(1,Modelo!$A$1069),7,,,"Modelo"))
</f>
        <v>1.109377302</v>
      </c>
      <c r="T26" s="35">
        <f>indirect(ADDRESS(RANDBETWEEN(1,Modelo!$A$1069),7,,,"Modelo"))
</f>
        <v>4.117683637</v>
      </c>
      <c r="U26" s="35">
        <f>indirect(ADDRESS(RANDBETWEEN(1,Modelo!$A$1069),7,,,"Modelo"))
</f>
        <v>2.449378036</v>
      </c>
      <c r="V26" s="35">
        <f>indirect(ADDRESS(RANDBETWEEN(1,Modelo!$A$1069),7,,,"Modelo"))
</f>
        <v>1.757506288</v>
      </c>
      <c r="W26" s="35">
        <f>indirect(ADDRESS(RANDBETWEEN(1,Modelo!$A$1069),7,,,"Modelo"))
</f>
        <v>0.6077817851</v>
      </c>
      <c r="X26" s="35">
        <f>indirect(ADDRESS(RANDBETWEEN(1,Modelo!$A$1069),7,,,"Modelo"))
</f>
        <v>0.9741814867</v>
      </c>
      <c r="Y26" s="35">
        <f>indirect(ADDRESS(RANDBETWEEN(1,Modelo!$A$1069),7,,,"Modelo"))
</f>
        <v>1.561679284</v>
      </c>
      <c r="Z26" s="35">
        <f>indirect(ADDRESS(RANDBETWEEN(1,Modelo!$A$1069),7,,,"Modelo"))
</f>
        <v>0.8441958</v>
      </c>
      <c r="AA26" s="35">
        <f>indirect(ADDRESS(RANDBETWEEN(1,Modelo!$A$1069),7,,,"Modelo"))
</f>
        <v>0.6545096407</v>
      </c>
      <c r="AB26" s="35">
        <f>indirect(ADDRESS(RANDBETWEEN(1,Modelo!$A$1069),7,,,"Modelo"))
</f>
        <v>1.164540461</v>
      </c>
      <c r="AC26" s="35">
        <f>indirect(ADDRESS(RANDBETWEEN(1,Modelo!$A$1069),7,,,"Modelo"))
</f>
        <v>0.8247543022</v>
      </c>
      <c r="AD26" s="35">
        <f>indirect(ADDRESS(RANDBETWEEN(1,Modelo!$A$1069),7,,,"Modelo"))
</f>
        <v>0</v>
      </c>
      <c r="AE26" s="35">
        <f>indirect(ADDRESS(RANDBETWEEN(1,Modelo!$A$1069),7,,,"Modelo"))
</f>
        <v>0.6742330467</v>
      </c>
      <c r="AF26" s="35">
        <f>indirect(ADDRESS(RANDBETWEEN(1,Modelo!$A$1069),7,,,"Modelo"))
</f>
        <v>1.367675242</v>
      </c>
      <c r="AG26" s="35">
        <f>indirect(ADDRESS(RANDBETWEEN(1,Modelo!$A$1069),7,,,"Modelo"))
</f>
        <v>0.8224338813</v>
      </c>
      <c r="AH26" s="35">
        <f>indirect(ADDRESS(RANDBETWEEN(1,Modelo!$A$1069),7,,,"Modelo"))
</f>
        <v>0.5552313857</v>
      </c>
      <c r="AI26" s="35">
        <f>indirect(ADDRESS(RANDBETWEEN(1,Modelo!$A$1069),7,,,"Modelo"))
</f>
        <v>1.513093829</v>
      </c>
      <c r="AJ26" s="35">
        <f>indirect(ADDRESS(RANDBETWEEN(1,Modelo!$A$1069),7,,,"Modelo"))
</f>
        <v>1.791196095</v>
      </c>
      <c r="AK26" s="35">
        <f>indirect(ADDRESS(RANDBETWEEN(1,Modelo!$A$1069),7,,,"Modelo"))
</f>
        <v>1.268455696</v>
      </c>
      <c r="AL26" s="35">
        <f>indirect(ADDRESS(RANDBETWEEN(1,Modelo!$A$1069),7,,,"Modelo"))
</f>
        <v>1.953748062</v>
      </c>
      <c r="AM26" s="35">
        <f>indirect(ADDRESS(RANDBETWEEN(1,Modelo!$A$1069),7,,,"Modelo"))
</f>
        <v>0</v>
      </c>
      <c r="AN26" s="35">
        <f>indirect(ADDRESS(RANDBETWEEN(1,Modelo!$A$1069),7,,,"Modelo"))
</f>
        <v>1.597101769</v>
      </c>
      <c r="AO26" s="35">
        <f>indirect(ADDRESS(RANDBETWEEN(1,Modelo!$A$1069),7,,,"Modelo"))
</f>
        <v>1.353989458</v>
      </c>
      <c r="AP26" s="35">
        <f>indirect(ADDRESS(RANDBETWEEN(1,Modelo!$A$1069),7,,,"Modelo"))
</f>
        <v>0.8332567995</v>
      </c>
      <c r="AQ26" s="35">
        <f>indirect(ADDRESS(RANDBETWEEN(1,Modelo!$A$1069),7,,,"Modelo"))
</f>
        <v>0.437545303</v>
      </c>
      <c r="AR26" s="35">
        <f>indirect(ADDRESS(RANDBETWEEN(1,Modelo!$A$1069),7,,,"Modelo"))
</f>
        <v>1.048528671</v>
      </c>
      <c r="AS26" s="35">
        <f>indirect(ADDRESS(RANDBETWEEN(1,Modelo!$A$1069),7,,,"Modelo"))
</f>
        <v>1.141249572</v>
      </c>
      <c r="AT26" s="35">
        <f>indirect(ADDRESS(RANDBETWEEN(1,Modelo!$A$1069),7,,,"Modelo"))
</f>
        <v>1.045055031</v>
      </c>
      <c r="AU26" s="35">
        <f>indirect(ADDRESS(RANDBETWEEN(1,Modelo!$A$1069),7,,,"Modelo"))
</f>
        <v>1.538120899</v>
      </c>
      <c r="AV26" s="35">
        <f>indirect(ADDRESS(RANDBETWEEN(1,Modelo!$A$1069),7,,,"Modelo"))
</f>
        <v>0.434793042</v>
      </c>
      <c r="AW26" s="35">
        <f>indirect(ADDRESS(RANDBETWEEN(1,Modelo!$A$1069),7,,,"Modelo"))
</f>
        <v>5.38126201</v>
      </c>
      <c r="AX26" s="35">
        <f>indirect(ADDRESS(RANDBETWEEN(1,Modelo!$A$1069),7,,,"Modelo"))
</f>
        <v>1.730688188</v>
      </c>
      <c r="AY26" s="35">
        <f>indirect(ADDRESS(RANDBETWEEN(1,Modelo!$A$1069),7,,,"Modelo"))
</f>
        <v>1.463432031</v>
      </c>
    </row>
    <row r="27">
      <c r="A27" s="8" t="s">
        <v>99</v>
      </c>
      <c r="B27" s="35">
        <f>indirect(ADDRESS(RANDBETWEEN(1,Modelo!$A$1069),7,,,"Modelo"))
</f>
        <v>1.582829805</v>
      </c>
      <c r="C27" s="35">
        <f>indirect(ADDRESS(RANDBETWEEN(1,Modelo!$A$1069),7,,,"Modelo"))
</f>
        <v>1.228478988</v>
      </c>
      <c r="D27" s="35">
        <f>indirect(ADDRESS(RANDBETWEEN(1,Modelo!$A$1069),7,,,"Modelo"))
</f>
        <v>0</v>
      </c>
      <c r="E27" s="35">
        <f>indirect(ADDRESS(RANDBETWEEN(1,Modelo!$A$1069),7,,,"Modelo"))
</f>
        <v>2.044778885</v>
      </c>
      <c r="F27" s="35">
        <f>indirect(ADDRESS(RANDBETWEEN(1,Modelo!$A$1069),7,,,"Modelo"))
</f>
        <v>1.093198407</v>
      </c>
      <c r="G27" s="35">
        <f>indirect(ADDRESS(RANDBETWEEN(1,Modelo!$A$1069),7,,,"Modelo"))
</f>
        <v>0</v>
      </c>
      <c r="H27" s="35">
        <f>indirect(ADDRESS(RANDBETWEEN(1,Modelo!$A$1069),7,,,"Modelo"))
</f>
        <v>0.4752071334</v>
      </c>
      <c r="I27" s="35">
        <f>indirect(ADDRESS(RANDBETWEEN(1,Modelo!$A$1069),7,,,"Modelo"))
</f>
        <v>2.091499105</v>
      </c>
      <c r="J27" s="35">
        <f>indirect(ADDRESS(RANDBETWEEN(1,Modelo!$A$1069),7,,,"Modelo"))
</f>
        <v>0</v>
      </c>
      <c r="K27" s="35">
        <f>indirect(ADDRESS(RANDBETWEEN(1,Modelo!$A$1069),7,,,"Modelo"))
</f>
        <v>1.199323275</v>
      </c>
      <c r="L27" s="35">
        <f>indirect(ADDRESS(RANDBETWEEN(1,Modelo!$A$1069),7,,,"Modelo"))
</f>
        <v>0.9331444063</v>
      </c>
      <c r="M27" s="35">
        <f>indirect(ADDRESS(RANDBETWEEN(1,Modelo!$A$1069),7,,,"Modelo"))
</f>
        <v>0.8291554791</v>
      </c>
      <c r="N27" s="35">
        <f>indirect(ADDRESS(RANDBETWEEN(1,Modelo!$A$1069),7,,,"Modelo"))
</f>
        <v>2.071499289</v>
      </c>
      <c r="O27" s="35">
        <f>indirect(ADDRESS(RANDBETWEEN(1,Modelo!$A$1069),7,,,"Modelo"))
</f>
        <v>0</v>
      </c>
      <c r="P27" s="35">
        <f>indirect(ADDRESS(RANDBETWEEN(1,Modelo!$A$1069),7,,,"Modelo"))
</f>
        <v>1.277015598</v>
      </c>
      <c r="Q27" s="35">
        <f>indirect(ADDRESS(RANDBETWEEN(1,Modelo!$A$1069),7,,,"Modelo"))
</f>
        <v>0</v>
      </c>
      <c r="R27" s="35">
        <f>indirect(ADDRESS(RANDBETWEEN(1,Modelo!$A$1069),7,,,"Modelo"))
</f>
        <v>2.330557113</v>
      </c>
      <c r="S27" s="35">
        <f>indirect(ADDRESS(RANDBETWEEN(1,Modelo!$A$1069),7,,,"Modelo"))
</f>
        <v>0</v>
      </c>
      <c r="T27" s="35">
        <f>indirect(ADDRESS(RANDBETWEEN(1,Modelo!$A$1069),7,,,"Modelo"))
</f>
        <v>0</v>
      </c>
      <c r="U27" s="35">
        <f>indirect(ADDRESS(RANDBETWEEN(1,Modelo!$A$1069),7,,,"Modelo"))
</f>
        <v>0.274532455</v>
      </c>
      <c r="V27" s="35">
        <f>indirect(ADDRESS(RANDBETWEEN(1,Modelo!$A$1069),7,,,"Modelo"))
</f>
        <v>0.6203747929</v>
      </c>
      <c r="W27" s="35">
        <f>indirect(ADDRESS(RANDBETWEEN(1,Modelo!$A$1069),7,,,"Modelo"))
</f>
        <v>0</v>
      </c>
      <c r="X27" s="35">
        <f>indirect(ADDRESS(RANDBETWEEN(1,Modelo!$A$1069),7,,,"Modelo"))
</f>
        <v>1.141289534</v>
      </c>
      <c r="Y27" s="35">
        <f>indirect(ADDRESS(RANDBETWEEN(1,Modelo!$A$1069),7,,,"Modelo"))
</f>
        <v>0.5026754113</v>
      </c>
      <c r="Z27" s="35">
        <f>indirect(ADDRESS(RANDBETWEEN(1,Modelo!$A$1069),7,,,"Modelo"))
</f>
        <v>0.910560633</v>
      </c>
      <c r="AA27" s="35">
        <f>indirect(ADDRESS(RANDBETWEEN(1,Modelo!$A$1069),7,,,"Modelo"))
</f>
        <v>0.9960809622</v>
      </c>
      <c r="AB27" s="35">
        <f>indirect(ADDRESS(RANDBETWEEN(1,Modelo!$A$1069),7,,,"Modelo"))
</f>
        <v>0.7409673018</v>
      </c>
      <c r="AC27" s="35">
        <f>indirect(ADDRESS(RANDBETWEEN(1,Modelo!$A$1069),7,,,"Modelo"))
</f>
        <v>0.891531544</v>
      </c>
      <c r="AD27" s="35">
        <f>indirect(ADDRESS(RANDBETWEEN(1,Modelo!$A$1069),7,,,"Modelo"))
</f>
        <v>1.088723889</v>
      </c>
      <c r="AE27" s="35">
        <f>indirect(ADDRESS(RANDBETWEEN(1,Modelo!$A$1069),7,,,"Modelo"))
</f>
        <v>0.8343106292</v>
      </c>
      <c r="AF27" s="35">
        <f>indirect(ADDRESS(RANDBETWEEN(1,Modelo!$A$1069),7,,,"Modelo"))
</f>
        <v>1.325267518</v>
      </c>
      <c r="AG27" s="35">
        <f>indirect(ADDRESS(RANDBETWEEN(1,Modelo!$A$1069),7,,,"Modelo"))
</f>
        <v>0.5386022602</v>
      </c>
      <c r="AH27" s="35">
        <f>indirect(ADDRESS(RANDBETWEEN(1,Modelo!$A$1069),7,,,"Modelo"))
</f>
        <v>0</v>
      </c>
      <c r="AI27" s="35">
        <f>indirect(ADDRESS(RANDBETWEEN(1,Modelo!$A$1069),7,,,"Modelo"))
</f>
        <v>0</v>
      </c>
      <c r="AJ27" s="35">
        <f>indirect(ADDRESS(RANDBETWEEN(1,Modelo!$A$1069),7,,,"Modelo"))
</f>
        <v>1.137497716</v>
      </c>
      <c r="AK27" s="35">
        <f>indirect(ADDRESS(RANDBETWEEN(1,Modelo!$A$1069),7,,,"Modelo"))
</f>
        <v>1.791196095</v>
      </c>
      <c r="AL27" s="35">
        <f>indirect(ADDRESS(RANDBETWEEN(1,Modelo!$A$1069),7,,,"Modelo"))
</f>
        <v>0.04505705132</v>
      </c>
      <c r="AM27" s="35">
        <f>indirect(ADDRESS(RANDBETWEEN(1,Modelo!$A$1069),7,,,"Modelo"))
</f>
        <v>1.3090557</v>
      </c>
      <c r="AN27" s="35">
        <f>indirect(ADDRESS(RANDBETWEEN(1,Modelo!$A$1069),7,,,"Modelo"))
</f>
        <v>0</v>
      </c>
      <c r="AO27" s="35">
        <f>indirect(ADDRESS(RANDBETWEEN(1,Modelo!$A$1069),7,,,"Modelo"))
</f>
        <v>0.5079522303</v>
      </c>
      <c r="AP27" s="35">
        <f>indirect(ADDRESS(RANDBETWEEN(1,Modelo!$A$1069),7,,,"Modelo"))
</f>
        <v>4.118100092</v>
      </c>
      <c r="AQ27" s="35">
        <f>indirect(ADDRESS(RANDBETWEEN(1,Modelo!$A$1069),7,,,"Modelo"))
</f>
        <v>1.025191267</v>
      </c>
      <c r="AR27" s="35">
        <f>indirect(ADDRESS(RANDBETWEEN(1,Modelo!$A$1069),7,,,"Modelo"))
</f>
        <v>34.68170622</v>
      </c>
      <c r="AS27" s="35">
        <f>indirect(ADDRESS(RANDBETWEEN(1,Modelo!$A$1069),7,,,"Modelo"))
</f>
        <v>0.8838396531</v>
      </c>
      <c r="AT27" s="35">
        <f>indirect(ADDRESS(RANDBETWEEN(1,Modelo!$A$1069),7,,,"Modelo"))
</f>
        <v>1.511074428</v>
      </c>
      <c r="AU27" s="35">
        <f>indirect(ADDRESS(RANDBETWEEN(1,Modelo!$A$1069),7,,,"Modelo"))
</f>
        <v>2.091499105</v>
      </c>
      <c r="AV27" s="35">
        <f>indirect(ADDRESS(RANDBETWEEN(1,Modelo!$A$1069),7,,,"Modelo"))
</f>
        <v>1.329674076</v>
      </c>
      <c r="AW27" s="35">
        <f>indirect(ADDRESS(RANDBETWEEN(1,Modelo!$A$1069),7,,,"Modelo"))
</f>
        <v>1.69589316</v>
      </c>
      <c r="AX27" s="35">
        <f>indirect(ADDRESS(RANDBETWEEN(1,Modelo!$A$1069),7,,,"Modelo"))
</f>
        <v>0</v>
      </c>
      <c r="AY27" s="35">
        <f>indirect(ADDRESS(RANDBETWEEN(1,Modelo!$A$1069),7,,,"Modelo"))
</f>
        <v>0.1885564046</v>
      </c>
    </row>
    <row r="28">
      <c r="A28" s="8" t="s">
        <v>100</v>
      </c>
      <c r="B28" s="35">
        <f>indirect(ADDRESS(RANDBETWEEN(1,Modelo!$A$1069),7,,,"Modelo"))
</f>
        <v>0.8961895046</v>
      </c>
      <c r="C28" s="35">
        <f>indirect(ADDRESS(RANDBETWEEN(1,Modelo!$A$1069),7,,,"Modelo"))
</f>
        <v>0.437545303</v>
      </c>
      <c r="D28" s="35">
        <f>indirect(ADDRESS(RANDBETWEEN(1,Modelo!$A$1069),7,,,"Modelo"))
</f>
        <v>1.689086977</v>
      </c>
      <c r="E28" s="35">
        <f>indirect(ADDRESS(RANDBETWEEN(1,Modelo!$A$1069),7,,,"Modelo"))
</f>
        <v>0</v>
      </c>
      <c r="F28" s="35">
        <f>indirect(ADDRESS(RANDBETWEEN(1,Modelo!$A$1069),7,,,"Modelo"))
</f>
        <v>1.354710326</v>
      </c>
      <c r="G28" s="35">
        <f>indirect(ADDRESS(RANDBETWEEN(1,Modelo!$A$1069),7,,,"Modelo"))
</f>
        <v>1.744937333</v>
      </c>
      <c r="H28" s="35">
        <f>indirect(ADDRESS(RANDBETWEEN(1,Modelo!$A$1069),7,,,"Modelo"))
</f>
        <v>0.274532455</v>
      </c>
      <c r="I28" s="35">
        <f>indirect(ADDRESS(RANDBETWEEN(1,Modelo!$A$1069),7,,,"Modelo"))
</f>
        <v>1.66902721</v>
      </c>
      <c r="J28" s="35">
        <f>indirect(ADDRESS(RANDBETWEEN(1,Modelo!$A$1069),7,,,"Modelo"))
</f>
        <v>17.06227424</v>
      </c>
      <c r="K28" s="35">
        <f>indirect(ADDRESS(RANDBETWEEN(1,Modelo!$A$1069),7,,,"Modelo"))
</f>
        <v>0</v>
      </c>
      <c r="L28" s="35">
        <f>indirect(ADDRESS(RANDBETWEEN(1,Modelo!$A$1069),7,,,"Modelo"))
</f>
        <v>0.9470844503</v>
      </c>
      <c r="M28" s="35">
        <f>indirect(ADDRESS(RANDBETWEEN(1,Modelo!$A$1069),7,,,"Modelo"))
</f>
        <v>0</v>
      </c>
      <c r="N28" s="35">
        <f>indirect(ADDRESS(RANDBETWEEN(1,Modelo!$A$1069),7,,,"Modelo"))
</f>
        <v>0.4828039233</v>
      </c>
      <c r="O28" s="35">
        <f>indirect(ADDRESS(RANDBETWEEN(1,Modelo!$A$1069),7,,,"Modelo"))
</f>
        <v>1.259025874</v>
      </c>
      <c r="P28" s="35">
        <f>indirect(ADDRESS(RANDBETWEEN(1,Modelo!$A$1069),7,,,"Modelo"))
</f>
        <v>0</v>
      </c>
      <c r="Q28" s="35">
        <f>indirect(ADDRESS(RANDBETWEEN(1,Modelo!$A$1069),7,,,"Modelo"))
</f>
        <v>1.176505134</v>
      </c>
      <c r="R28" s="35">
        <f>indirect(ADDRESS(RANDBETWEEN(1,Modelo!$A$1069),7,,,"Modelo"))
</f>
        <v>0.8750679528</v>
      </c>
      <c r="S28" s="35">
        <f>indirect(ADDRESS(RANDBETWEEN(1,Modelo!$A$1069),7,,,"Modelo"))
</f>
        <v>0</v>
      </c>
      <c r="T28" s="35">
        <f>indirect(ADDRESS(RANDBETWEEN(1,Modelo!$A$1069),7,,,"Modelo"))
</f>
        <v>0</v>
      </c>
      <c r="U28" s="35">
        <f>indirect(ADDRESS(RANDBETWEEN(1,Modelo!$A$1069),7,,,"Modelo"))
</f>
        <v>0</v>
      </c>
      <c r="V28" s="35">
        <f>indirect(ADDRESS(RANDBETWEEN(1,Modelo!$A$1069),7,,,"Modelo"))
</f>
        <v>2.074255283</v>
      </c>
      <c r="W28" s="35">
        <f>indirect(ADDRESS(RANDBETWEEN(1,Modelo!$A$1069),7,,,"Modelo"))
</f>
        <v>2.396775813</v>
      </c>
      <c r="X28" s="35">
        <f>indirect(ADDRESS(RANDBETWEEN(1,Modelo!$A$1069),7,,,"Modelo"))
</f>
        <v>1.908311483</v>
      </c>
      <c r="Y28" s="35">
        <f>indirect(ADDRESS(RANDBETWEEN(1,Modelo!$A$1069),7,,,"Modelo"))
</f>
        <v>2.001700132</v>
      </c>
      <c r="Z28" s="35">
        <f>indirect(ADDRESS(RANDBETWEEN(1,Modelo!$A$1069),7,,,"Modelo"))
</f>
        <v>0.8340133631</v>
      </c>
      <c r="AA28" s="35">
        <f>indirect(ADDRESS(RANDBETWEEN(1,Modelo!$A$1069),7,,,"Modelo"))
</f>
        <v>0.9508878313</v>
      </c>
      <c r="AB28" s="35">
        <f>indirect(ADDRESS(RANDBETWEEN(1,Modelo!$A$1069),7,,,"Modelo"))
</f>
        <v>0</v>
      </c>
      <c r="AC28" s="35">
        <f>indirect(ADDRESS(RANDBETWEEN(1,Modelo!$A$1069),7,,,"Modelo"))
</f>
        <v>0</v>
      </c>
      <c r="AD28" s="35">
        <f>indirect(ADDRESS(RANDBETWEEN(1,Modelo!$A$1069),7,,,"Modelo"))
</f>
        <v>1.451607524</v>
      </c>
      <c r="AE28" s="35">
        <f>indirect(ADDRESS(RANDBETWEEN(1,Modelo!$A$1069),7,,,"Modelo"))
</f>
        <v>1.09710441</v>
      </c>
      <c r="AF28" s="35">
        <f>indirect(ADDRESS(RANDBETWEEN(1,Modelo!$A$1069),7,,,"Modelo"))
</f>
        <v>1.173524194</v>
      </c>
      <c r="AG28" s="35">
        <f>indirect(ADDRESS(RANDBETWEEN(1,Modelo!$A$1069),7,,,"Modelo"))
</f>
        <v>0.928042508</v>
      </c>
      <c r="AH28" s="35">
        <f>indirect(ADDRESS(RANDBETWEEN(1,Modelo!$A$1069),7,,,"Modelo"))
</f>
        <v>0</v>
      </c>
      <c r="AI28" s="35">
        <f>indirect(ADDRESS(RANDBETWEEN(1,Modelo!$A$1069),7,,,"Modelo"))
</f>
        <v>1.463432031</v>
      </c>
      <c r="AJ28" s="35">
        <f>indirect(ADDRESS(RANDBETWEEN(1,Modelo!$A$1069),7,,,"Modelo"))
</f>
        <v>0.1839768344</v>
      </c>
      <c r="AK28" s="35">
        <f>indirect(ADDRESS(RANDBETWEEN(1,Modelo!$A$1069),7,,,"Modelo"))
</f>
        <v>0.8604992574</v>
      </c>
      <c r="AL28" s="35">
        <f>indirect(ADDRESS(RANDBETWEEN(1,Modelo!$A$1069),7,,,"Modelo"))
</f>
        <v>0</v>
      </c>
      <c r="AM28" s="35">
        <f>indirect(ADDRESS(RANDBETWEEN(1,Modelo!$A$1069),7,,,"Modelo"))
</f>
        <v>1.400955469</v>
      </c>
      <c r="AN28" s="35">
        <f>indirect(ADDRESS(RANDBETWEEN(1,Modelo!$A$1069),7,,,"Modelo"))
</f>
        <v>1.187718438</v>
      </c>
      <c r="AO28" s="35">
        <f>indirect(ADDRESS(RANDBETWEEN(1,Modelo!$A$1069),7,,,"Modelo"))
</f>
        <v>0.3945924455</v>
      </c>
      <c r="AP28" s="35">
        <f>indirect(ADDRESS(RANDBETWEEN(1,Modelo!$A$1069),7,,,"Modelo"))
</f>
        <v>0</v>
      </c>
      <c r="AQ28" s="35">
        <f>indirect(ADDRESS(RANDBETWEEN(1,Modelo!$A$1069),7,,,"Modelo"))
</f>
        <v>0.8056751753</v>
      </c>
      <c r="AR28" s="35">
        <f>indirect(ADDRESS(RANDBETWEEN(1,Modelo!$A$1069),7,,,"Modelo"))
</f>
        <v>0.4902105696</v>
      </c>
      <c r="AS28" s="35">
        <f>indirect(ADDRESS(RANDBETWEEN(1,Modelo!$A$1069),7,,,"Modelo"))
</f>
        <v>0.9412413418</v>
      </c>
      <c r="AT28" s="35">
        <f>indirect(ADDRESS(RANDBETWEEN(1,Modelo!$A$1069),7,,,"Modelo"))
</f>
        <v>0</v>
      </c>
      <c r="AU28" s="35">
        <f>indirect(ADDRESS(RANDBETWEEN(1,Modelo!$A$1069),7,,,"Modelo"))
</f>
        <v>1.866847878</v>
      </c>
      <c r="AV28" s="35">
        <f>indirect(ADDRESS(RANDBETWEEN(1,Modelo!$A$1069),7,,,"Modelo"))
</f>
        <v>0.9524147918</v>
      </c>
      <c r="AW28" s="35">
        <f>indirect(ADDRESS(RANDBETWEEN(1,Modelo!$A$1069),7,,,"Modelo"))
</f>
        <v>1.463432031</v>
      </c>
      <c r="AX28" s="35">
        <f>indirect(ADDRESS(RANDBETWEEN(1,Modelo!$A$1069),7,,,"Modelo"))
</f>
        <v>1.209366297</v>
      </c>
      <c r="AY28" s="35">
        <f>indirect(ADDRESS(RANDBETWEEN(1,Modelo!$A$1069),7,,,"Modelo"))
</f>
        <v>0</v>
      </c>
    </row>
    <row r="29">
      <c r="A29" s="8" t="s">
        <v>101</v>
      </c>
      <c r="B29" s="35">
        <f>indirect(ADDRESS(RANDBETWEEN(1,Modelo!$A$1069),7,,,"Modelo"))
</f>
        <v>0</v>
      </c>
      <c r="C29" s="35">
        <f>indirect(ADDRESS(RANDBETWEEN(1,Modelo!$A$1069),7,,,"Modelo"))
</f>
        <v>0.6030677671</v>
      </c>
      <c r="D29" s="35">
        <f>indirect(ADDRESS(RANDBETWEEN(1,Modelo!$A$1069),7,,,"Modelo"))
</f>
        <v>0</v>
      </c>
      <c r="E29" s="35">
        <f>indirect(ADDRESS(RANDBETWEEN(1,Modelo!$A$1069),7,,,"Modelo"))
</f>
        <v>1.096757417</v>
      </c>
      <c r="F29" s="35">
        <f>indirect(ADDRESS(RANDBETWEEN(1,Modelo!$A$1069),7,,,"Modelo"))
</f>
        <v>4.562420462</v>
      </c>
      <c r="G29" s="35">
        <f>indirect(ADDRESS(RANDBETWEEN(1,Modelo!$A$1069),7,,,"Modelo"))
</f>
        <v>2.505638144</v>
      </c>
      <c r="H29" s="35">
        <f>indirect(ADDRESS(RANDBETWEEN(1,Modelo!$A$1069),7,,,"Modelo"))
</f>
        <v>0.9842159549</v>
      </c>
      <c r="I29" s="35">
        <f>indirect(ADDRESS(RANDBETWEEN(1,Modelo!$A$1069),7,,,"Modelo"))
</f>
        <v>0.207387183</v>
      </c>
      <c r="J29" s="35">
        <f>indirect(ADDRESS(RANDBETWEEN(1,Modelo!$A$1069),7,,,"Modelo"))
</f>
        <v>0.9695881646</v>
      </c>
      <c r="K29" s="35">
        <f>indirect(ADDRESS(RANDBETWEEN(1,Modelo!$A$1069),7,,,"Modelo"))
</f>
        <v>0.2610099001</v>
      </c>
      <c r="L29" s="35">
        <f>indirect(ADDRESS(RANDBETWEEN(1,Modelo!$A$1069),7,,,"Modelo"))
</f>
        <v>1.28998044</v>
      </c>
      <c r="M29" s="35">
        <f>indirect(ADDRESS(RANDBETWEEN(1,Modelo!$A$1069),7,,,"Modelo"))
</f>
        <v>1.810235457</v>
      </c>
      <c r="N29" s="35">
        <f>indirect(ADDRESS(RANDBETWEEN(1,Modelo!$A$1069),7,,,"Modelo"))
</f>
        <v>0.7144145372</v>
      </c>
      <c r="O29" s="35">
        <f>indirect(ADDRESS(RANDBETWEEN(1,Modelo!$A$1069),7,,,"Modelo"))
</f>
        <v>0</v>
      </c>
      <c r="P29" s="35">
        <f>indirect(ADDRESS(RANDBETWEEN(1,Modelo!$A$1069),7,,,"Modelo"))
</f>
        <v>0</v>
      </c>
      <c r="Q29" s="35">
        <f>indirect(ADDRESS(RANDBETWEEN(1,Modelo!$A$1069),7,,,"Modelo"))
</f>
        <v>1.470698488</v>
      </c>
      <c r="R29" s="35">
        <f>indirect(ADDRESS(RANDBETWEEN(1,Modelo!$A$1069),7,,,"Modelo"))
</f>
        <v>0.4828548264</v>
      </c>
      <c r="S29" s="35">
        <f>indirect(ADDRESS(RANDBETWEEN(1,Modelo!$A$1069),7,,,"Modelo"))
</f>
        <v>0.6585637692</v>
      </c>
      <c r="T29" s="36" t="str">
        <f>indirect(ADDRESS(RANDBETWEEN(1,Modelo!$A$1069),7,,,"Modelo"))
</f>
        <v>Taxa de transmissão</v>
      </c>
      <c r="U29" s="35">
        <f>indirect(ADDRESS(RANDBETWEEN(1,Modelo!$A$1069),7,,,"Modelo"))
</f>
        <v>0.8224338813</v>
      </c>
      <c r="V29" s="35">
        <f>indirect(ADDRESS(RANDBETWEEN(1,Modelo!$A$1069),7,,,"Modelo"))
</f>
        <v>1.150837915</v>
      </c>
      <c r="W29" s="35">
        <f>indirect(ADDRESS(RANDBETWEEN(1,Modelo!$A$1069),7,,,"Modelo"))
</f>
        <v>1.853559035</v>
      </c>
      <c r="X29" s="35">
        <f>indirect(ADDRESS(RANDBETWEEN(1,Modelo!$A$1069),7,,,"Modelo"))
</f>
        <v>0.6114915194</v>
      </c>
      <c r="Y29" s="35">
        <f>indirect(ADDRESS(RANDBETWEEN(1,Modelo!$A$1069),7,,,"Modelo"))
</f>
        <v>0.1690151221</v>
      </c>
      <c r="Z29" s="35">
        <f>indirect(ADDRESS(RANDBETWEEN(1,Modelo!$A$1069),7,,,"Modelo"))
</f>
        <v>2.176608855</v>
      </c>
      <c r="AA29" s="35">
        <f>indirect(ADDRESS(RANDBETWEEN(1,Modelo!$A$1069),7,,,"Modelo"))
</f>
        <v>2.210662219</v>
      </c>
      <c r="AB29" s="35">
        <f>indirect(ADDRESS(RANDBETWEEN(1,Modelo!$A$1069),7,,,"Modelo"))
</f>
        <v>0.8723444625</v>
      </c>
      <c r="AC29" s="35">
        <f>indirect(ADDRESS(RANDBETWEEN(1,Modelo!$A$1069),7,,,"Modelo"))
</f>
        <v>1.232129461</v>
      </c>
      <c r="AD29" s="35">
        <f>indirect(ADDRESS(RANDBETWEEN(1,Modelo!$A$1069),7,,,"Modelo"))
</f>
        <v>3.316105139</v>
      </c>
      <c r="AE29" s="35">
        <f>indirect(ADDRESS(RANDBETWEEN(1,Modelo!$A$1069),7,,,"Modelo"))
</f>
        <v>0.2373107869</v>
      </c>
      <c r="AF29" s="35">
        <f>indirect(ADDRESS(RANDBETWEEN(1,Modelo!$A$1069),7,,,"Modelo"))
</f>
        <v>1.69589316</v>
      </c>
      <c r="AG29" s="35">
        <f>indirect(ADDRESS(RANDBETWEEN(1,Modelo!$A$1069),7,,,"Modelo"))
</f>
        <v>1.801163391</v>
      </c>
      <c r="AH29" s="35">
        <f>indirect(ADDRESS(RANDBETWEEN(1,Modelo!$A$1069),7,,,"Modelo"))
</f>
        <v>0.1690151221</v>
      </c>
      <c r="AI29" s="35">
        <f>indirect(ADDRESS(RANDBETWEEN(1,Modelo!$A$1069),7,,,"Modelo"))
</f>
        <v>1.204841662</v>
      </c>
      <c r="AJ29" s="35">
        <f>indirect(ADDRESS(RANDBETWEEN(1,Modelo!$A$1069),7,,,"Modelo"))
</f>
        <v>1.106679005</v>
      </c>
      <c r="AK29" s="35">
        <f>indirect(ADDRESS(RANDBETWEEN(1,Modelo!$A$1069),7,,,"Modelo"))
</f>
        <v>0</v>
      </c>
      <c r="AL29" s="35">
        <f>indirect(ADDRESS(RANDBETWEEN(1,Modelo!$A$1069),7,,,"Modelo"))
</f>
        <v>1.084440306</v>
      </c>
      <c r="AM29" s="35">
        <f>indirect(ADDRESS(RANDBETWEEN(1,Modelo!$A$1069),7,,,"Modelo"))
</f>
        <v>1.328265717</v>
      </c>
      <c r="AN29" s="35">
        <f>indirect(ADDRESS(RANDBETWEEN(1,Modelo!$A$1069),7,,,"Modelo"))
</f>
        <v>1.079935425</v>
      </c>
      <c r="AO29" s="35">
        <f>indirect(ADDRESS(RANDBETWEEN(1,Modelo!$A$1069),7,,,"Modelo"))
</f>
        <v>1.580112607</v>
      </c>
      <c r="AP29" s="35">
        <f>indirect(ADDRESS(RANDBETWEEN(1,Modelo!$A$1069),7,,,"Modelo"))
</f>
        <v>0.8001487756</v>
      </c>
      <c r="AQ29" s="35">
        <f>indirect(ADDRESS(RANDBETWEEN(1,Modelo!$A$1069),7,,,"Modelo"))
</f>
        <v>1.416928768</v>
      </c>
      <c r="AR29" s="35">
        <f>indirect(ADDRESS(RANDBETWEEN(1,Modelo!$A$1069),7,,,"Modelo"))
</f>
        <v>1.031133017</v>
      </c>
      <c r="AS29" s="35">
        <f>indirect(ADDRESS(RANDBETWEEN(1,Modelo!$A$1069),7,,,"Modelo"))
</f>
        <v>2.27270495</v>
      </c>
      <c r="AT29" s="35">
        <f>indirect(ADDRESS(RANDBETWEEN(1,Modelo!$A$1069),7,,,"Modelo"))
</f>
        <v>1.630623638</v>
      </c>
      <c r="AU29" s="35">
        <f>indirect(ADDRESS(RANDBETWEEN(1,Modelo!$A$1069),7,,,"Modelo"))
</f>
        <v>1.564305565</v>
      </c>
      <c r="AV29" s="35">
        <f>indirect(ADDRESS(RANDBETWEEN(1,Modelo!$A$1069),7,,,"Modelo"))
</f>
        <v>1.342231856</v>
      </c>
      <c r="AW29" s="35">
        <f>indirect(ADDRESS(RANDBETWEEN(1,Modelo!$A$1069),7,,,"Modelo"))
</f>
        <v>2.509761</v>
      </c>
      <c r="AX29" s="35">
        <f>indirect(ADDRESS(RANDBETWEEN(1,Modelo!$A$1069),7,,,"Modelo"))
</f>
        <v>0</v>
      </c>
      <c r="AY29" s="35">
        <f>indirect(ADDRESS(RANDBETWEEN(1,Modelo!$A$1069),7,,,"Modelo"))
</f>
        <v>0.7778004276</v>
      </c>
    </row>
    <row r="30">
      <c r="A30" s="8" t="s">
        <v>102</v>
      </c>
      <c r="B30" s="35">
        <f>indirect(ADDRESS(RANDBETWEEN(1,Modelo!$A$1069),7,,,"Modelo"))
</f>
        <v>1.607033151</v>
      </c>
      <c r="C30" s="35">
        <f>indirect(ADDRESS(RANDBETWEEN(1,Modelo!$A$1069),7,,,"Modelo"))
</f>
        <v>0</v>
      </c>
      <c r="D30" s="35">
        <f>indirect(ADDRESS(RANDBETWEEN(1,Modelo!$A$1069),7,,,"Modelo"))
</f>
        <v>0</v>
      </c>
      <c r="E30" s="35">
        <f>indirect(ADDRESS(RANDBETWEEN(1,Modelo!$A$1069),7,,,"Modelo"))
</f>
        <v>1.337746891</v>
      </c>
      <c r="F30" s="35">
        <f>indirect(ADDRESS(RANDBETWEEN(1,Modelo!$A$1069),7,,,"Modelo"))
</f>
        <v>0.207387183</v>
      </c>
      <c r="G30" s="35">
        <f>indirect(ADDRESS(RANDBETWEEN(1,Modelo!$A$1069),7,,,"Modelo"))
</f>
        <v>1.204841662</v>
      </c>
      <c r="H30" s="35">
        <f>indirect(ADDRESS(RANDBETWEEN(1,Modelo!$A$1069),7,,,"Modelo"))
</f>
        <v>1.202788739</v>
      </c>
      <c r="I30" s="35">
        <f>indirect(ADDRESS(RANDBETWEEN(1,Modelo!$A$1069),7,,,"Modelo"))
</f>
        <v>1.353989458</v>
      </c>
      <c r="J30" s="35">
        <f>indirect(ADDRESS(RANDBETWEEN(1,Modelo!$A$1069),7,,,"Modelo"))
</f>
        <v>4.117683637</v>
      </c>
      <c r="K30" s="35">
        <f>indirect(ADDRESS(RANDBETWEEN(1,Modelo!$A$1069),7,,,"Modelo"))
</f>
        <v>2.071499289</v>
      </c>
      <c r="L30" s="35">
        <f>indirect(ADDRESS(RANDBETWEEN(1,Modelo!$A$1069),7,,,"Modelo"))
</f>
        <v>1.639295043</v>
      </c>
      <c r="M30" s="35">
        <f>indirect(ADDRESS(RANDBETWEEN(1,Modelo!$A$1069),7,,,"Modelo"))
</f>
        <v>0.3529871712</v>
      </c>
      <c r="N30" s="35">
        <f>indirect(ADDRESS(RANDBETWEEN(1,Modelo!$A$1069),7,,,"Modelo"))
</f>
        <v>1.689086977</v>
      </c>
      <c r="O30" s="35">
        <f>indirect(ADDRESS(RANDBETWEEN(1,Modelo!$A$1069),7,,,"Modelo"))
</f>
        <v>0</v>
      </c>
      <c r="P30" s="35">
        <f>indirect(ADDRESS(RANDBETWEEN(1,Modelo!$A$1069),7,,,"Modelo"))
</f>
        <v>1.767838173</v>
      </c>
      <c r="Q30" s="35">
        <f>indirect(ADDRESS(RANDBETWEEN(1,Modelo!$A$1069),7,,,"Modelo"))
</f>
        <v>0.2948949389</v>
      </c>
      <c r="R30" s="35">
        <f>indirect(ADDRESS(RANDBETWEEN(1,Modelo!$A$1069),7,,,"Modelo"))
</f>
        <v>1.216908653</v>
      </c>
      <c r="S30" s="35">
        <f>indirect(ADDRESS(RANDBETWEEN(1,Modelo!$A$1069),7,,,"Modelo"))
</f>
        <v>1.018272423</v>
      </c>
      <c r="T30" s="35">
        <f>indirect(ADDRESS(RANDBETWEEN(1,Modelo!$A$1069),7,,,"Modelo"))
</f>
        <v>0.8838396531</v>
      </c>
      <c r="U30" s="35">
        <f>indirect(ADDRESS(RANDBETWEEN(1,Modelo!$A$1069),7,,,"Modelo"))
</f>
        <v>0.4681961026</v>
      </c>
      <c r="V30" s="35">
        <f>indirect(ADDRESS(RANDBETWEEN(1,Modelo!$A$1069),7,,,"Modelo"))
</f>
        <v>4.143700835</v>
      </c>
      <c r="W30" s="35">
        <f>indirect(ADDRESS(RANDBETWEEN(1,Modelo!$A$1069),7,,,"Modelo"))
</f>
        <v>1.167514297</v>
      </c>
      <c r="X30" s="35">
        <f>indirect(ADDRESS(RANDBETWEEN(1,Modelo!$A$1069),7,,,"Modelo"))
</f>
        <v>0</v>
      </c>
      <c r="Y30" s="35">
        <f>indirect(ADDRESS(RANDBETWEEN(1,Modelo!$A$1069),7,,,"Modelo"))
</f>
        <v>2.589645078</v>
      </c>
      <c r="Z30" s="35">
        <f>indirect(ADDRESS(RANDBETWEEN(1,Modelo!$A$1069),7,,,"Modelo"))
</f>
        <v>0.335213506</v>
      </c>
      <c r="AA30" s="35">
        <f>indirect(ADDRESS(RANDBETWEEN(1,Modelo!$A$1069),7,,,"Modelo"))
</f>
        <v>4.087176019</v>
      </c>
      <c r="AB30" s="35">
        <f>indirect(ADDRESS(RANDBETWEEN(1,Modelo!$A$1069),7,,,"Modelo"))
</f>
        <v>2.044778885</v>
      </c>
      <c r="AC30" s="35">
        <f>indirect(ADDRESS(RANDBETWEEN(1,Modelo!$A$1069),7,,,"Modelo"))
</f>
        <v>2.015587924</v>
      </c>
      <c r="AD30" s="35">
        <f>indirect(ADDRESS(RANDBETWEEN(1,Modelo!$A$1069),7,,,"Modelo"))
</f>
        <v>0</v>
      </c>
      <c r="AE30" s="35">
        <f>indirect(ADDRESS(RANDBETWEEN(1,Modelo!$A$1069),7,,,"Modelo"))
</f>
        <v>0.7144145372</v>
      </c>
      <c r="AF30" s="35">
        <f>indirect(ADDRESS(RANDBETWEEN(1,Modelo!$A$1069),7,,,"Modelo"))
</f>
        <v>0.8179369935</v>
      </c>
      <c r="AG30" s="35">
        <f>indirect(ADDRESS(RANDBETWEEN(1,Modelo!$A$1069),7,,,"Modelo"))
</f>
        <v>1.175893889</v>
      </c>
      <c r="AH30" s="35">
        <f>indirect(ADDRESS(RANDBETWEEN(1,Modelo!$A$1069),7,,,"Modelo"))
</f>
        <v>0.7714797131</v>
      </c>
      <c r="AI30" s="35">
        <f>indirect(ADDRESS(RANDBETWEEN(1,Modelo!$A$1069),7,,,"Modelo"))
</f>
        <v>0</v>
      </c>
      <c r="AJ30" s="35">
        <f>indirect(ADDRESS(RANDBETWEEN(1,Modelo!$A$1069),7,,,"Modelo"))
</f>
        <v>0</v>
      </c>
      <c r="AK30" s="35">
        <f>indirect(ADDRESS(RANDBETWEEN(1,Modelo!$A$1069),7,,,"Modelo"))
</f>
        <v>1.194349027</v>
      </c>
      <c r="AL30" s="35">
        <f>indirect(ADDRESS(RANDBETWEEN(1,Modelo!$A$1069),7,,,"Modelo"))
</f>
        <v>0</v>
      </c>
      <c r="AM30" s="35">
        <f>indirect(ADDRESS(RANDBETWEEN(1,Modelo!$A$1069),7,,,"Modelo"))
</f>
        <v>0.4626356126</v>
      </c>
      <c r="AN30" s="35">
        <f>indirect(ADDRESS(RANDBETWEEN(1,Modelo!$A$1069),7,,,"Modelo"))
</f>
        <v>0.4484266371</v>
      </c>
      <c r="AO30" s="35">
        <f>indirect(ADDRESS(RANDBETWEEN(1,Modelo!$A$1069),7,,,"Modelo"))
</f>
        <v>1.157645532</v>
      </c>
      <c r="AP30" s="35">
        <f>indirect(ADDRESS(RANDBETWEEN(1,Modelo!$A$1069),7,,,"Modelo"))
</f>
        <v>0</v>
      </c>
      <c r="AQ30" s="35">
        <f>indirect(ADDRESS(RANDBETWEEN(1,Modelo!$A$1069),7,,,"Modelo"))
</f>
        <v>2.352060584</v>
      </c>
      <c r="AR30" s="35">
        <f>indirect(ADDRESS(RANDBETWEEN(1,Modelo!$A$1069),7,,,"Modelo"))
</f>
        <v>0.3463236571</v>
      </c>
      <c r="AS30" s="35">
        <f>indirect(ADDRESS(RANDBETWEEN(1,Modelo!$A$1069),7,,,"Modelo"))
</f>
        <v>1.757506288</v>
      </c>
      <c r="AT30" s="35">
        <f>indirect(ADDRESS(RANDBETWEEN(1,Modelo!$A$1069),7,,,"Modelo"))
</f>
        <v>0</v>
      </c>
      <c r="AU30" s="35">
        <f>indirect(ADDRESS(RANDBETWEEN(1,Modelo!$A$1069),7,,,"Modelo"))
</f>
        <v>0.8140699661</v>
      </c>
      <c r="AV30" s="35">
        <f>indirect(ADDRESS(RANDBETWEEN(1,Modelo!$A$1069),7,,,"Modelo"))
</f>
        <v>1.245260349</v>
      </c>
      <c r="AW30" s="35">
        <f>indirect(ADDRESS(RANDBETWEEN(1,Modelo!$A$1069),7,,,"Modelo"))
</f>
        <v>4.143700835</v>
      </c>
      <c r="AX30" s="35">
        <f>indirect(ADDRESS(RANDBETWEEN(1,Modelo!$A$1069),7,,,"Modelo"))
</f>
        <v>0.8332567995</v>
      </c>
      <c r="AY30" s="35">
        <f>indirect(ADDRESS(RANDBETWEEN(1,Modelo!$A$1069),7,,,"Modelo"))
</f>
        <v>0</v>
      </c>
    </row>
    <row r="31">
      <c r="A31" s="8" t="s">
        <v>103</v>
      </c>
      <c r="B31" s="35">
        <f>indirect(ADDRESS(RANDBETWEEN(1,Modelo!$A$1069),7,,,"Modelo"))
</f>
        <v>0.4433486181</v>
      </c>
      <c r="C31" s="35">
        <f>indirect(ADDRESS(RANDBETWEEN(1,Modelo!$A$1069),7,,,"Modelo"))
</f>
        <v>0.1270217697</v>
      </c>
      <c r="D31" s="35">
        <f>indirect(ADDRESS(RANDBETWEEN(1,Modelo!$A$1069),7,,,"Modelo"))
</f>
        <v>0</v>
      </c>
      <c r="E31" s="35">
        <f>indirect(ADDRESS(RANDBETWEEN(1,Modelo!$A$1069),7,,,"Modelo"))
</f>
        <v>0</v>
      </c>
      <c r="F31" s="35">
        <f>indirect(ADDRESS(RANDBETWEEN(1,Modelo!$A$1069),7,,,"Modelo"))
</f>
        <v>3.894674002</v>
      </c>
      <c r="G31" s="35">
        <f>indirect(ADDRESS(RANDBETWEEN(1,Modelo!$A$1069),7,,,"Modelo"))
</f>
        <v>0.6203747929</v>
      </c>
      <c r="H31" s="35">
        <f>indirect(ADDRESS(RANDBETWEEN(1,Modelo!$A$1069),7,,,"Modelo"))
</f>
        <v>0.9613916577</v>
      </c>
      <c r="I31" s="35">
        <f>indirect(ADDRESS(RANDBETWEEN(1,Modelo!$A$1069),7,,,"Modelo"))
</f>
        <v>2.044778885</v>
      </c>
      <c r="J31" s="35">
        <f>indirect(ADDRESS(RANDBETWEEN(1,Modelo!$A$1069),7,,,"Modelo"))
</f>
        <v>0.2024310465</v>
      </c>
      <c r="K31" s="35">
        <f>indirect(ADDRESS(RANDBETWEEN(1,Modelo!$A$1069),7,,,"Modelo"))
</f>
        <v>0</v>
      </c>
      <c r="L31" s="35">
        <f>indirect(ADDRESS(RANDBETWEEN(1,Modelo!$A$1069),7,,,"Modelo"))
</f>
        <v>0</v>
      </c>
      <c r="M31" s="35">
        <f>indirect(ADDRESS(RANDBETWEEN(1,Modelo!$A$1069),7,,,"Modelo"))
</f>
        <v>1.821013122</v>
      </c>
      <c r="N31" s="35">
        <f>indirect(ADDRESS(RANDBETWEEN(1,Modelo!$A$1069),7,,,"Modelo"))
</f>
        <v>2.210662219</v>
      </c>
      <c r="O31" s="35">
        <f>indirect(ADDRESS(RANDBETWEEN(1,Modelo!$A$1069),7,,,"Modelo"))
</f>
        <v>1.138482753</v>
      </c>
      <c r="P31" s="35">
        <f>indirect(ADDRESS(RANDBETWEEN(1,Modelo!$A$1069),7,,,"Modelo"))
</f>
        <v>1.319941722</v>
      </c>
      <c r="Q31" s="35">
        <f>indirect(ADDRESS(RANDBETWEEN(1,Modelo!$A$1069),7,,,"Modelo"))
</f>
        <v>0.7242064387</v>
      </c>
      <c r="R31" s="35">
        <f>indirect(ADDRESS(RANDBETWEEN(1,Modelo!$A$1069),7,,,"Modelo"))
</f>
        <v>0.4495326178</v>
      </c>
      <c r="S31" s="35">
        <f>indirect(ADDRESS(RANDBETWEEN(1,Modelo!$A$1069),7,,,"Modelo"))
</f>
        <v>0.6284852181</v>
      </c>
      <c r="T31" s="35">
        <f>indirect(ADDRESS(RANDBETWEEN(1,Modelo!$A$1069),7,,,"Modelo"))
</f>
        <v>0.6885925444</v>
      </c>
      <c r="U31" s="35">
        <f>indirect(ADDRESS(RANDBETWEEN(1,Modelo!$A$1069),7,,,"Modelo"))
</f>
        <v>1.153280679</v>
      </c>
      <c r="V31" s="35">
        <f>indirect(ADDRESS(RANDBETWEEN(1,Modelo!$A$1069),7,,,"Modelo"))
</f>
        <v>1.173524194</v>
      </c>
      <c r="W31" s="35">
        <f>indirect(ADDRESS(RANDBETWEEN(1,Modelo!$A$1069),7,,,"Modelo"))
</f>
        <v>1.176505134</v>
      </c>
      <c r="X31" s="35">
        <f>indirect(ADDRESS(RANDBETWEEN(1,Modelo!$A$1069),7,,,"Modelo"))
</f>
        <v>0.5865046408</v>
      </c>
      <c r="Y31" s="35">
        <f>indirect(ADDRESS(RANDBETWEEN(1,Modelo!$A$1069),7,,,"Modelo"))
</f>
        <v>1.259025874</v>
      </c>
      <c r="Z31" s="35">
        <f>indirect(ADDRESS(RANDBETWEEN(1,Modelo!$A$1069),7,,,"Modelo"))
</f>
        <v>0</v>
      </c>
      <c r="AA31" s="35">
        <f>indirect(ADDRESS(RANDBETWEEN(1,Modelo!$A$1069),7,,,"Modelo"))
</f>
        <v>2.283288373</v>
      </c>
      <c r="AB31" s="35">
        <f>indirect(ADDRESS(RANDBETWEEN(1,Modelo!$A$1069),7,,,"Modelo"))
</f>
        <v>2.489189243</v>
      </c>
      <c r="AC31" s="35">
        <f>indirect(ADDRESS(RANDBETWEEN(1,Modelo!$A$1069),7,,,"Modelo"))
</f>
        <v>0.9331444063</v>
      </c>
      <c r="AD31" s="35">
        <f>indirect(ADDRESS(RANDBETWEEN(1,Modelo!$A$1069),7,,,"Modelo"))
</f>
        <v>0</v>
      </c>
      <c r="AE31" s="35">
        <f>indirect(ADDRESS(RANDBETWEEN(1,Modelo!$A$1069),7,,,"Modelo"))
</f>
        <v>1.422630012</v>
      </c>
      <c r="AF31" s="35">
        <f>indirect(ADDRESS(RANDBETWEEN(1,Modelo!$A$1069),7,,,"Modelo"))
</f>
        <v>0</v>
      </c>
      <c r="AG31" s="35">
        <f>indirect(ADDRESS(RANDBETWEEN(1,Modelo!$A$1069),7,,,"Modelo"))
</f>
        <v>0.9200918679</v>
      </c>
      <c r="AH31" s="35">
        <f>indirect(ADDRESS(RANDBETWEEN(1,Modelo!$A$1069),7,,,"Modelo"))
</f>
        <v>0</v>
      </c>
      <c r="AI31" s="35">
        <f>indirect(ADDRESS(RANDBETWEEN(1,Modelo!$A$1069),7,,,"Modelo"))
</f>
        <v>1.266220973</v>
      </c>
      <c r="AJ31" s="35">
        <f>indirect(ADDRESS(RANDBETWEEN(1,Modelo!$A$1069),7,,,"Modelo"))
</f>
        <v>1.367025133</v>
      </c>
      <c r="AK31" s="35">
        <f>indirect(ADDRESS(RANDBETWEEN(1,Modelo!$A$1069),7,,,"Modelo"))
</f>
        <v>0.8910620985</v>
      </c>
      <c r="AL31" s="35">
        <f>indirect(ADDRESS(RANDBETWEEN(1,Modelo!$A$1069),7,,,"Modelo"))
</f>
        <v>0.4132187115</v>
      </c>
      <c r="AM31" s="35">
        <f>indirect(ADDRESS(RANDBETWEEN(1,Modelo!$A$1069),7,,,"Modelo"))
</f>
        <v>1.39479431</v>
      </c>
      <c r="AN31" s="35">
        <f>indirect(ADDRESS(RANDBETWEEN(1,Modelo!$A$1069),7,,,"Modelo"))
</f>
        <v>0.6710335263</v>
      </c>
      <c r="AO31" s="35">
        <f>indirect(ADDRESS(RANDBETWEEN(1,Modelo!$A$1069),7,,,"Modelo"))
</f>
        <v>5.584851241</v>
      </c>
      <c r="AP31" s="35">
        <f>indirect(ADDRESS(RANDBETWEEN(1,Modelo!$A$1069),7,,,"Modelo"))
</f>
        <v>1.325698855</v>
      </c>
      <c r="AQ31" s="35">
        <f>indirect(ADDRESS(RANDBETWEEN(1,Modelo!$A$1069),7,,,"Modelo"))
</f>
        <v>2.289135996</v>
      </c>
      <c r="AR31" s="35">
        <f>indirect(ADDRESS(RANDBETWEEN(1,Modelo!$A$1069),7,,,"Modelo"))
</f>
        <v>2.544145035</v>
      </c>
      <c r="AS31" s="35">
        <f>indirect(ADDRESS(RANDBETWEEN(1,Modelo!$A$1069),7,,,"Modelo"))
</f>
        <v>1.36335332</v>
      </c>
      <c r="AT31" s="35">
        <f>indirect(ADDRESS(RANDBETWEEN(1,Modelo!$A$1069),7,,,"Modelo"))
</f>
        <v>0.6230227677</v>
      </c>
      <c r="AU31" s="35">
        <f>indirect(ADDRESS(RANDBETWEEN(1,Modelo!$A$1069),7,,,"Modelo"))
</f>
        <v>0.6235293082</v>
      </c>
      <c r="AV31" s="35">
        <f>indirect(ADDRESS(RANDBETWEEN(1,Modelo!$A$1069),7,,,"Modelo"))
</f>
        <v>0</v>
      </c>
      <c r="AW31" s="35">
        <f>indirect(ADDRESS(RANDBETWEEN(1,Modelo!$A$1069),7,,,"Modelo"))
</f>
        <v>1.329674076</v>
      </c>
      <c r="AX31" s="35">
        <f>indirect(ADDRESS(RANDBETWEEN(1,Modelo!$A$1069),7,,,"Modelo"))
</f>
        <v>0.4982014636</v>
      </c>
      <c r="AY31" s="35">
        <f>indirect(ADDRESS(RANDBETWEEN(1,Modelo!$A$1069),7,,,"Modelo"))
</f>
        <v>1.242889061</v>
      </c>
    </row>
    <row r="32">
      <c r="A32" s="8" t="s">
        <v>104</v>
      </c>
      <c r="B32" s="35">
        <f>indirect(ADDRESS(RANDBETWEEN(1,Modelo!$A$1069),7,,,"Modelo"))
</f>
        <v>0.8291554791</v>
      </c>
      <c r="C32" s="35">
        <f>indirect(ADDRESS(RANDBETWEEN(1,Modelo!$A$1069),7,,,"Modelo"))
</f>
        <v>1.210474374</v>
      </c>
      <c r="D32" s="35">
        <f>indirect(ADDRESS(RANDBETWEEN(1,Modelo!$A$1069),7,,,"Modelo"))
</f>
        <v>1.026096415</v>
      </c>
      <c r="E32" s="35">
        <f>indirect(ADDRESS(RANDBETWEEN(1,Modelo!$A$1069),7,,,"Modelo"))
</f>
        <v>0.8291554791</v>
      </c>
      <c r="F32" s="35">
        <f>indirect(ADDRESS(RANDBETWEEN(1,Modelo!$A$1069),7,,,"Modelo"))
</f>
        <v>1.229547551</v>
      </c>
      <c r="G32" s="35">
        <f>indirect(ADDRESS(RANDBETWEEN(1,Modelo!$A$1069),7,,,"Modelo"))
</f>
        <v>1.009410609</v>
      </c>
      <c r="H32" s="35">
        <f>indirect(ADDRESS(RANDBETWEEN(1,Modelo!$A$1069),7,,,"Modelo"))
</f>
        <v>0.634921984</v>
      </c>
      <c r="I32" s="35">
        <f>indirect(ADDRESS(RANDBETWEEN(1,Modelo!$A$1069),7,,,"Modelo"))
</f>
        <v>0</v>
      </c>
      <c r="J32" s="35">
        <f>indirect(ADDRESS(RANDBETWEEN(1,Modelo!$A$1069),7,,,"Modelo"))
</f>
        <v>1.470698488</v>
      </c>
      <c r="K32" s="35">
        <f>indirect(ADDRESS(RANDBETWEEN(1,Modelo!$A$1069),7,,,"Modelo"))
</f>
        <v>1.308817774</v>
      </c>
      <c r="L32" s="35">
        <f>indirect(ADDRESS(RANDBETWEEN(1,Modelo!$A$1069),7,,,"Modelo"))
</f>
        <v>1.342231856</v>
      </c>
      <c r="M32" s="35">
        <f>indirect(ADDRESS(RANDBETWEEN(1,Modelo!$A$1069),7,,,"Modelo"))
</f>
        <v>0</v>
      </c>
      <c r="N32" s="35">
        <f>indirect(ADDRESS(RANDBETWEEN(1,Modelo!$A$1069),7,,,"Modelo"))
</f>
        <v>1.162917533</v>
      </c>
      <c r="O32" s="35">
        <f>indirect(ADDRESS(RANDBETWEEN(1,Modelo!$A$1069),7,,,"Modelo"))
</f>
        <v>4.143700835</v>
      </c>
      <c r="P32" s="35">
        <f>indirect(ADDRESS(RANDBETWEEN(1,Modelo!$A$1069),7,,,"Modelo"))
</f>
        <v>0.5031497567</v>
      </c>
      <c r="Q32" s="35">
        <f>indirect(ADDRESS(RANDBETWEEN(1,Modelo!$A$1069),7,,,"Modelo"))
</f>
        <v>1.24211788</v>
      </c>
      <c r="R32" s="35">
        <f>indirect(ADDRESS(RANDBETWEEN(1,Modelo!$A$1069),7,,,"Modelo"))
</f>
        <v>1.306828734</v>
      </c>
      <c r="S32" s="35">
        <f>indirect(ADDRESS(RANDBETWEEN(1,Modelo!$A$1069),7,,,"Modelo"))
</f>
        <v>1.377000619</v>
      </c>
      <c r="T32" s="35">
        <f>indirect(ADDRESS(RANDBETWEEN(1,Modelo!$A$1069),7,,,"Modelo"))
</f>
        <v>1.075858354</v>
      </c>
      <c r="U32" s="35">
        <f>indirect(ADDRESS(RANDBETWEEN(1,Modelo!$A$1069),7,,,"Modelo"))
</f>
        <v>0.7922779437</v>
      </c>
      <c r="V32" s="35">
        <f>indirect(ADDRESS(RANDBETWEEN(1,Modelo!$A$1069),7,,,"Modelo"))
</f>
        <v>0</v>
      </c>
      <c r="W32" s="35">
        <f>indirect(ADDRESS(RANDBETWEEN(1,Modelo!$A$1069),7,,,"Modelo"))
</f>
        <v>0</v>
      </c>
      <c r="X32" s="35">
        <f>indirect(ADDRESS(RANDBETWEEN(1,Modelo!$A$1069),7,,,"Modelo"))
</f>
        <v>0.6808757212</v>
      </c>
      <c r="Y32" s="35">
        <f>indirect(ADDRESS(RANDBETWEEN(1,Modelo!$A$1069),7,,,"Modelo"))
</f>
        <v>0</v>
      </c>
      <c r="Z32" s="35">
        <f>indirect(ADDRESS(RANDBETWEEN(1,Modelo!$A$1069),7,,,"Modelo"))
</f>
        <v>0</v>
      </c>
      <c r="AA32" s="35">
        <f>indirect(ADDRESS(RANDBETWEEN(1,Modelo!$A$1069),7,,,"Modelo"))
</f>
        <v>7.979664214</v>
      </c>
      <c r="AB32" s="35">
        <f>indirect(ADDRESS(RANDBETWEEN(1,Modelo!$A$1069),7,,,"Modelo"))
</f>
        <v>2.489189243</v>
      </c>
      <c r="AC32" s="35">
        <f>indirect(ADDRESS(RANDBETWEEN(1,Modelo!$A$1069),7,,,"Modelo"))
</f>
        <v>0</v>
      </c>
      <c r="AD32" s="35">
        <f>indirect(ADDRESS(RANDBETWEEN(1,Modelo!$A$1069),7,,,"Modelo"))
</f>
        <v>1.914099496</v>
      </c>
      <c r="AE32" s="35">
        <f>indirect(ADDRESS(RANDBETWEEN(1,Modelo!$A$1069),7,,,"Modelo"))
</f>
        <v>6.88262733</v>
      </c>
      <c r="AF32" s="35">
        <f>indirect(ADDRESS(RANDBETWEEN(1,Modelo!$A$1069),7,,,"Modelo"))
</f>
        <v>0.04505705132</v>
      </c>
      <c r="AG32" s="35">
        <f>indirect(ADDRESS(RANDBETWEEN(1,Modelo!$A$1069),7,,,"Modelo"))
</f>
        <v>0.4900034793</v>
      </c>
      <c r="AH32" s="35">
        <f>indirect(ADDRESS(RANDBETWEEN(1,Modelo!$A$1069),7,,,"Modelo"))
</f>
        <v>0.2417778696</v>
      </c>
      <c r="AI32" s="35">
        <f>indirect(ADDRESS(RANDBETWEEN(1,Modelo!$A$1069),7,,,"Modelo"))
</f>
        <v>0</v>
      </c>
      <c r="AJ32" s="35">
        <f>indirect(ADDRESS(RANDBETWEEN(1,Modelo!$A$1069),7,,,"Modelo"))
</f>
        <v>0.1511056728</v>
      </c>
      <c r="AK32" s="35">
        <f>indirect(ADDRESS(RANDBETWEEN(1,Modelo!$A$1069),7,,,"Modelo"))
</f>
        <v>0.8190648561</v>
      </c>
      <c r="AL32" s="35">
        <f>indirect(ADDRESS(RANDBETWEEN(1,Modelo!$A$1069),7,,,"Modelo"))
</f>
        <v>1.400955469</v>
      </c>
      <c r="AM32" s="35">
        <f>indirect(ADDRESS(RANDBETWEEN(1,Modelo!$A$1069),7,,,"Modelo"))
</f>
        <v>0</v>
      </c>
      <c r="AN32" s="35">
        <f>indirect(ADDRESS(RANDBETWEEN(1,Modelo!$A$1069),7,,,"Modelo"))
</f>
        <v>1.460171956</v>
      </c>
      <c r="AO32" s="35">
        <f>indirect(ADDRESS(RANDBETWEEN(1,Modelo!$A$1069),7,,,"Modelo"))
</f>
        <v>0.579192671</v>
      </c>
      <c r="AP32" s="35">
        <f>indirect(ADDRESS(RANDBETWEEN(1,Modelo!$A$1069),7,,,"Modelo"))
</f>
        <v>3.894674002</v>
      </c>
      <c r="AQ32" s="35">
        <f>indirect(ADDRESS(RANDBETWEEN(1,Modelo!$A$1069),7,,,"Modelo"))
</f>
        <v>0.8209042022</v>
      </c>
      <c r="AR32" s="35">
        <f>indirect(ADDRESS(RANDBETWEEN(1,Modelo!$A$1069),7,,,"Modelo"))
</f>
        <v>1.659326866</v>
      </c>
      <c r="AS32" s="35">
        <f>indirect(ADDRESS(RANDBETWEEN(1,Modelo!$A$1069),7,,,"Modelo"))
</f>
        <v>1.140830677</v>
      </c>
      <c r="AT32" s="35">
        <f>indirect(ADDRESS(RANDBETWEEN(1,Modelo!$A$1069),7,,,"Modelo"))
</f>
        <v>1.767838173</v>
      </c>
      <c r="AU32" s="35">
        <f>indirect(ADDRESS(RANDBETWEEN(1,Modelo!$A$1069),7,,,"Modelo"))
</f>
        <v>2.126529313</v>
      </c>
      <c r="AV32" s="35">
        <f>indirect(ADDRESS(RANDBETWEEN(1,Modelo!$A$1069),7,,,"Modelo"))
</f>
        <v>1.337317528</v>
      </c>
      <c r="AW32" s="35">
        <f>indirect(ADDRESS(RANDBETWEEN(1,Modelo!$A$1069),7,,,"Modelo"))
</f>
        <v>1.431850566</v>
      </c>
      <c r="AX32" s="35">
        <f>indirect(ADDRESS(RANDBETWEEN(1,Modelo!$A$1069),7,,,"Modelo"))
</f>
        <v>0</v>
      </c>
      <c r="AY32" s="35">
        <f>indirect(ADDRESS(RANDBETWEEN(1,Modelo!$A$1069),7,,,"Modelo"))
</f>
        <v>1.167514297</v>
      </c>
    </row>
    <row r="33">
      <c r="A33" s="8" t="s">
        <v>105</v>
      </c>
      <c r="B33" s="35">
        <f>indirect(ADDRESS(RANDBETWEEN(1,Modelo!$A$1069),7,,,"Modelo"))
</f>
        <v>0</v>
      </c>
      <c r="C33" s="35">
        <f>indirect(ADDRESS(RANDBETWEEN(1,Modelo!$A$1069),7,,,"Modelo"))
</f>
        <v>1.065454813</v>
      </c>
      <c r="D33" s="35">
        <f>indirect(ADDRESS(RANDBETWEEN(1,Modelo!$A$1069),7,,,"Modelo"))
</f>
        <v>1.339788322</v>
      </c>
      <c r="E33" s="35">
        <f>indirect(ADDRESS(RANDBETWEEN(1,Modelo!$A$1069),7,,,"Modelo"))
</f>
        <v>1.491195573</v>
      </c>
      <c r="F33" s="35">
        <f>indirect(ADDRESS(RANDBETWEEN(1,Modelo!$A$1069),7,,,"Modelo"))
</f>
        <v>0.7735822384</v>
      </c>
      <c r="G33" s="35">
        <f>indirect(ADDRESS(RANDBETWEEN(1,Modelo!$A$1069),7,,,"Modelo"))
</f>
        <v>1.033874358</v>
      </c>
      <c r="H33" s="35">
        <f>indirect(ADDRESS(RANDBETWEEN(1,Modelo!$A$1069),7,,,"Modelo"))
</f>
        <v>4.143700835</v>
      </c>
      <c r="I33" s="35">
        <f>indirect(ADDRESS(RANDBETWEEN(1,Modelo!$A$1069),7,,,"Modelo"))
</f>
        <v>4.244962725</v>
      </c>
      <c r="J33" s="35">
        <f>indirect(ADDRESS(RANDBETWEEN(1,Modelo!$A$1069),7,,,"Modelo"))
</f>
        <v>0</v>
      </c>
      <c r="K33" s="35">
        <f>indirect(ADDRESS(RANDBETWEEN(1,Modelo!$A$1069),7,,,"Modelo"))
</f>
        <v>2.289135996</v>
      </c>
      <c r="L33" s="35">
        <f>indirect(ADDRESS(RANDBETWEEN(1,Modelo!$A$1069),7,,,"Modelo"))
</f>
        <v>0.9698696505</v>
      </c>
      <c r="M33" s="35">
        <f>indirect(ADDRESS(RANDBETWEEN(1,Modelo!$A$1069),7,,,"Modelo"))
</f>
        <v>1.217236284</v>
      </c>
      <c r="N33" s="35">
        <f>indirect(ADDRESS(RANDBETWEEN(1,Modelo!$A$1069),7,,,"Modelo"))
</f>
        <v>1.308817774</v>
      </c>
      <c r="O33" s="35">
        <f>indirect(ADDRESS(RANDBETWEEN(1,Modelo!$A$1069),7,,,"Modelo"))
</f>
        <v>1.434755844</v>
      </c>
      <c r="P33" s="35">
        <f>indirect(ADDRESS(RANDBETWEEN(1,Modelo!$A$1069),7,,,"Modelo"))
</f>
        <v>0.2059906556</v>
      </c>
      <c r="Q33" s="35">
        <f>indirect(ADDRESS(RANDBETWEEN(1,Modelo!$A$1069),7,,,"Modelo"))
</f>
        <v>0.910560633</v>
      </c>
      <c r="R33" s="35">
        <f>indirect(ADDRESS(RANDBETWEEN(1,Modelo!$A$1069),7,,,"Modelo"))
</f>
        <v>0.4793849884</v>
      </c>
      <c r="S33" s="35">
        <f>indirect(ADDRESS(RANDBETWEEN(1,Modelo!$A$1069),7,,,"Modelo"))
</f>
        <v>1.908673265</v>
      </c>
      <c r="T33" s="35">
        <f>indirect(ADDRESS(RANDBETWEEN(1,Modelo!$A$1069),7,,,"Modelo"))
</f>
        <v>1.182783266</v>
      </c>
      <c r="U33" s="35">
        <f>indirect(ADDRESS(RANDBETWEEN(1,Modelo!$A$1069),7,,,"Modelo"))
</f>
        <v>0.4694304617</v>
      </c>
      <c r="V33" s="35">
        <f>indirect(ADDRESS(RANDBETWEEN(1,Modelo!$A$1069),7,,,"Modelo"))
</f>
        <v>0.7996533889</v>
      </c>
      <c r="W33" s="35">
        <f>indirect(ADDRESS(RANDBETWEEN(1,Modelo!$A$1069),7,,,"Modelo"))
</f>
        <v>0</v>
      </c>
      <c r="X33" s="35">
        <f>indirect(ADDRESS(RANDBETWEEN(1,Modelo!$A$1069),7,,,"Modelo"))
</f>
        <v>1.909158859</v>
      </c>
      <c r="Y33" s="35">
        <f>indirect(ADDRESS(RANDBETWEEN(1,Modelo!$A$1069),7,,,"Modelo"))
</f>
        <v>0.4940514268</v>
      </c>
      <c r="Z33" s="35">
        <f>indirect(ADDRESS(RANDBETWEEN(1,Modelo!$A$1069),7,,,"Modelo"))
</f>
        <v>1.225904259</v>
      </c>
      <c r="AA33" s="35">
        <f>indirect(ADDRESS(RANDBETWEEN(1,Modelo!$A$1069),7,,,"Modelo"))
</f>
        <v>1.138482753</v>
      </c>
      <c r="AB33" s="35">
        <f>indirect(ADDRESS(RANDBETWEEN(1,Modelo!$A$1069),7,,,"Modelo"))
</f>
        <v>0.9709157802</v>
      </c>
      <c r="AC33" s="35">
        <f>indirect(ADDRESS(RANDBETWEEN(1,Modelo!$A$1069),7,,,"Modelo"))
</f>
        <v>2.953083244</v>
      </c>
      <c r="AD33" s="35">
        <f>indirect(ADDRESS(RANDBETWEEN(1,Modelo!$A$1069),7,,,"Modelo"))
</f>
        <v>0</v>
      </c>
      <c r="AE33" s="35">
        <f>indirect(ADDRESS(RANDBETWEEN(1,Modelo!$A$1069),7,,,"Modelo"))
</f>
        <v>0.3425246126</v>
      </c>
      <c r="AF33" s="35">
        <f>indirect(ADDRESS(RANDBETWEEN(1,Modelo!$A$1069),7,,,"Modelo"))
</f>
        <v>1.488185964</v>
      </c>
      <c r="AG33" s="35">
        <f>indirect(ADDRESS(RANDBETWEEN(1,Modelo!$A$1069),7,,,"Modelo"))
</f>
        <v>0.57960186</v>
      </c>
      <c r="AH33" s="35">
        <f>indirect(ADDRESS(RANDBETWEEN(1,Modelo!$A$1069),7,,,"Modelo"))
</f>
        <v>1.32811234</v>
      </c>
      <c r="AI33" s="35">
        <f>indirect(ADDRESS(RANDBETWEEN(1,Modelo!$A$1069),7,,,"Modelo"))
</f>
        <v>1.090114878</v>
      </c>
      <c r="AJ33" s="35">
        <f>indirect(ADDRESS(RANDBETWEEN(1,Modelo!$A$1069),7,,,"Modelo"))
</f>
        <v>0.5789253185</v>
      </c>
      <c r="AK33" s="35">
        <f>indirect(ADDRESS(RANDBETWEEN(1,Modelo!$A$1069),7,,,"Modelo"))
</f>
        <v>0.9809751815</v>
      </c>
      <c r="AL33" s="35">
        <f>indirect(ADDRESS(RANDBETWEEN(1,Modelo!$A$1069),7,,,"Modelo"))
</f>
        <v>0.4900034793</v>
      </c>
      <c r="AM33" s="35">
        <f>indirect(ADDRESS(RANDBETWEEN(1,Modelo!$A$1069),7,,,"Modelo"))
</f>
        <v>0.1700146518</v>
      </c>
      <c r="AN33" s="35">
        <f>indirect(ADDRESS(RANDBETWEEN(1,Modelo!$A$1069),7,,,"Modelo"))
</f>
        <v>0</v>
      </c>
      <c r="AO33" s="35">
        <f>indirect(ADDRESS(RANDBETWEEN(1,Modelo!$A$1069),7,,,"Modelo"))
</f>
        <v>0.4521883928</v>
      </c>
      <c r="AP33" s="35">
        <f>indirect(ADDRESS(RANDBETWEEN(1,Modelo!$A$1069),7,,,"Modelo"))
</f>
        <v>0.737527642</v>
      </c>
      <c r="AQ33" s="35">
        <f>indirect(ADDRESS(RANDBETWEEN(1,Modelo!$A$1069),7,,,"Modelo"))
</f>
        <v>0.9825467454</v>
      </c>
      <c r="AR33" s="35">
        <f>indirect(ADDRESS(RANDBETWEEN(1,Modelo!$A$1069),7,,,"Modelo"))
</f>
        <v>0.3425246126</v>
      </c>
      <c r="AS33" s="35">
        <f>indirect(ADDRESS(RANDBETWEEN(1,Modelo!$A$1069),7,,,"Modelo"))
</f>
        <v>1.109377302</v>
      </c>
      <c r="AT33" s="35">
        <f>indirect(ADDRESS(RANDBETWEEN(1,Modelo!$A$1069),7,,,"Modelo"))
</f>
        <v>0</v>
      </c>
      <c r="AU33" s="35">
        <f>indirect(ADDRESS(RANDBETWEEN(1,Modelo!$A$1069),7,,,"Modelo"))
</f>
        <v>1.689086977</v>
      </c>
      <c r="AV33" s="35">
        <f>indirect(ADDRESS(RANDBETWEEN(1,Modelo!$A$1069),7,,,"Modelo"))
</f>
        <v>1.465350249</v>
      </c>
      <c r="AW33" s="35">
        <f>indirect(ADDRESS(RANDBETWEEN(1,Modelo!$A$1069),7,,,"Modelo"))
</f>
        <v>2.864282605</v>
      </c>
      <c r="AX33" s="35">
        <f>indirect(ADDRESS(RANDBETWEEN(1,Modelo!$A$1069),7,,,"Modelo"))
</f>
        <v>1.047179791</v>
      </c>
      <c r="AY33" s="35">
        <f>indirect(ADDRESS(RANDBETWEEN(1,Modelo!$A$1069),7,,,"Modelo"))
</f>
        <v>0.5386022602</v>
      </c>
    </row>
    <row r="34">
      <c r="A34" s="8" t="s">
        <v>106</v>
      </c>
      <c r="B34" s="35">
        <f>indirect(ADDRESS(RANDBETWEEN(1,Modelo!$A$1069),7,,,"Modelo"))
</f>
        <v>1.246833812</v>
      </c>
      <c r="C34" s="35">
        <f>indirect(ADDRESS(RANDBETWEEN(1,Modelo!$A$1069),7,,,"Modelo"))
</f>
        <v>1.010969605</v>
      </c>
      <c r="D34" s="35">
        <f>indirect(ADDRESS(RANDBETWEEN(1,Modelo!$A$1069),7,,,"Modelo"))
</f>
        <v>0.369807853</v>
      </c>
      <c r="E34" s="35">
        <f>indirect(ADDRESS(RANDBETWEEN(1,Modelo!$A$1069),7,,,"Modelo"))
</f>
        <v>1.224858053</v>
      </c>
      <c r="F34" s="35">
        <f>indirect(ADDRESS(RANDBETWEEN(1,Modelo!$A$1069),7,,,"Modelo"))
</f>
        <v>0.9243806249</v>
      </c>
      <c r="G34" s="35">
        <f>indirect(ADDRESS(RANDBETWEEN(1,Modelo!$A$1069),7,,,"Modelo"))
</f>
        <v>0.8420762253</v>
      </c>
      <c r="H34" s="35">
        <f>indirect(ADDRESS(RANDBETWEEN(1,Modelo!$A$1069),7,,,"Modelo"))
</f>
        <v>0.7571505191</v>
      </c>
      <c r="I34" s="35">
        <f>indirect(ADDRESS(RANDBETWEEN(1,Modelo!$A$1069),7,,,"Modelo"))
</f>
        <v>1.908673265</v>
      </c>
      <c r="J34" s="35">
        <f>indirect(ADDRESS(RANDBETWEEN(1,Modelo!$A$1069),7,,,"Modelo"))
</f>
        <v>1.820061401</v>
      </c>
      <c r="K34" s="35">
        <f>indirect(ADDRESS(RANDBETWEEN(1,Modelo!$A$1069),7,,,"Modelo"))
</f>
        <v>0</v>
      </c>
      <c r="L34" s="35">
        <f>indirect(ADDRESS(RANDBETWEEN(1,Modelo!$A$1069),7,,,"Modelo"))
</f>
        <v>2.408296001</v>
      </c>
      <c r="M34" s="35">
        <f>indirect(ADDRESS(RANDBETWEEN(1,Modelo!$A$1069),7,,,"Modelo"))
</f>
        <v>0</v>
      </c>
      <c r="N34" s="35">
        <f>indirect(ADDRESS(RANDBETWEEN(1,Modelo!$A$1069),7,,,"Modelo"))
</f>
        <v>0.9465029419</v>
      </c>
      <c r="O34" s="35">
        <f>indirect(ADDRESS(RANDBETWEEN(1,Modelo!$A$1069),7,,,"Modelo"))
</f>
        <v>0</v>
      </c>
      <c r="P34" s="35">
        <f>indirect(ADDRESS(RANDBETWEEN(1,Modelo!$A$1069),7,,,"Modelo"))
</f>
        <v>1.287337003</v>
      </c>
      <c r="Q34" s="35">
        <f>indirect(ADDRESS(RANDBETWEEN(1,Modelo!$A$1069),7,,,"Modelo"))
</f>
        <v>2.289135996</v>
      </c>
      <c r="R34" s="35">
        <f>indirect(ADDRESS(RANDBETWEEN(1,Modelo!$A$1069),7,,,"Modelo"))
</f>
        <v>0</v>
      </c>
      <c r="S34" s="35">
        <f>indirect(ADDRESS(RANDBETWEEN(1,Modelo!$A$1069),7,,,"Modelo"))
</f>
        <v>0.840067953</v>
      </c>
      <c r="T34" s="35">
        <f>indirect(ADDRESS(RANDBETWEEN(1,Modelo!$A$1069),7,,,"Modelo"))
</f>
        <v>1.104368665</v>
      </c>
      <c r="U34" s="35">
        <f>indirect(ADDRESS(RANDBETWEEN(1,Modelo!$A$1069),7,,,"Modelo"))
</f>
        <v>1.135223748</v>
      </c>
      <c r="V34" s="35">
        <f>indirect(ADDRESS(RANDBETWEEN(1,Modelo!$A$1069),7,,,"Modelo"))
</f>
        <v>0.6996528464</v>
      </c>
      <c r="W34" s="35">
        <f>indirect(ADDRESS(RANDBETWEEN(1,Modelo!$A$1069),7,,,"Modelo"))
</f>
        <v>2.296066389</v>
      </c>
      <c r="X34" s="35">
        <f>indirect(ADDRESS(RANDBETWEEN(1,Modelo!$A$1069),7,,,"Modelo"))
</f>
        <v>0.6996528464</v>
      </c>
      <c r="Y34" s="35">
        <f>indirect(ADDRESS(RANDBETWEEN(1,Modelo!$A$1069),7,,,"Modelo"))
</f>
        <v>1.335301918</v>
      </c>
      <c r="Z34" s="35">
        <f>indirect(ADDRESS(RANDBETWEEN(1,Modelo!$A$1069),7,,,"Modelo"))
</f>
        <v>1.53363545</v>
      </c>
      <c r="AA34" s="35">
        <f>indirect(ADDRESS(RANDBETWEEN(1,Modelo!$A$1069),7,,,"Modelo"))
</f>
        <v>0.3035691638</v>
      </c>
      <c r="AB34" s="35">
        <f>indirect(ADDRESS(RANDBETWEEN(1,Modelo!$A$1069),7,,,"Modelo"))
</f>
        <v>0.9960809622</v>
      </c>
      <c r="AC34" s="35">
        <f>indirect(ADDRESS(RANDBETWEEN(1,Modelo!$A$1069),7,,,"Modelo"))
</f>
        <v>0.3966220796</v>
      </c>
      <c r="AD34" s="35">
        <f>indirect(ADDRESS(RANDBETWEEN(1,Modelo!$A$1069),7,,,"Modelo"))
</f>
        <v>1.082222937</v>
      </c>
      <c r="AE34" s="35">
        <f>indirect(ADDRESS(RANDBETWEEN(1,Modelo!$A$1069),7,,,"Modelo"))
</f>
        <v>1.36335332</v>
      </c>
      <c r="AF34" s="35">
        <f>indirect(ADDRESS(RANDBETWEEN(1,Modelo!$A$1069),7,,,"Modelo"))
</f>
        <v>0.7748079934</v>
      </c>
      <c r="AG34" s="35">
        <f>indirect(ADDRESS(RANDBETWEEN(1,Modelo!$A$1069),7,,,"Modelo"))
</f>
        <v>0.5821307955</v>
      </c>
      <c r="AH34" s="35">
        <f>indirect(ADDRESS(RANDBETWEEN(1,Modelo!$A$1069),7,,,"Modelo"))
</f>
        <v>0</v>
      </c>
      <c r="AI34" s="35">
        <f>indirect(ADDRESS(RANDBETWEEN(1,Modelo!$A$1069),7,,,"Modelo"))
</f>
        <v>1.337746891</v>
      </c>
      <c r="AJ34" s="35">
        <f>indirect(ADDRESS(RANDBETWEEN(1,Modelo!$A$1069),7,,,"Modelo"))
</f>
        <v>2.039174746</v>
      </c>
      <c r="AK34" s="35">
        <f>indirect(ADDRESS(RANDBETWEEN(1,Modelo!$A$1069),7,,,"Modelo"))
</f>
        <v>2.396775813</v>
      </c>
      <c r="AL34" s="35">
        <f>indirect(ADDRESS(RANDBETWEEN(1,Modelo!$A$1069),7,,,"Modelo"))
</f>
        <v>1.05879012</v>
      </c>
      <c r="AM34" s="35">
        <f>indirect(ADDRESS(RANDBETWEEN(1,Modelo!$A$1069),7,,,"Modelo"))
</f>
        <v>0.5026754113</v>
      </c>
      <c r="AN34" s="35">
        <f>indirect(ADDRESS(RANDBETWEEN(1,Modelo!$A$1069),7,,,"Modelo"))
</f>
        <v>0</v>
      </c>
      <c r="AO34" s="35">
        <f>indirect(ADDRESS(RANDBETWEEN(1,Modelo!$A$1069),7,,,"Modelo"))
</f>
        <v>1.033874358</v>
      </c>
      <c r="AP34" s="35">
        <f>indirect(ADDRESS(RANDBETWEEN(1,Modelo!$A$1069),7,,,"Modelo"))
</f>
        <v>0</v>
      </c>
      <c r="AQ34" s="35">
        <f>indirect(ADDRESS(RANDBETWEEN(1,Modelo!$A$1069),7,,,"Modelo"))
</f>
        <v>0.6345733854</v>
      </c>
      <c r="AR34" s="35">
        <f>indirect(ADDRESS(RANDBETWEEN(1,Modelo!$A$1069),7,,,"Modelo"))
</f>
        <v>1.210474374</v>
      </c>
      <c r="AS34" s="35">
        <f>indirect(ADDRESS(RANDBETWEEN(1,Modelo!$A$1069),7,,,"Modelo"))
</f>
        <v>0.9016449264</v>
      </c>
      <c r="AT34" s="35">
        <f>indirect(ADDRESS(RANDBETWEEN(1,Modelo!$A$1069),7,,,"Modelo"))
</f>
        <v>0</v>
      </c>
      <c r="AU34" s="35">
        <f>indirect(ADDRESS(RANDBETWEEN(1,Modelo!$A$1069),7,,,"Modelo"))
</f>
        <v>0.717613269</v>
      </c>
      <c r="AV34" s="35">
        <f>indirect(ADDRESS(RANDBETWEEN(1,Modelo!$A$1069),7,,,"Modelo"))
</f>
        <v>1.145138604</v>
      </c>
      <c r="AW34" s="35">
        <f>indirect(ADDRESS(RANDBETWEEN(1,Modelo!$A$1069),7,,,"Modelo"))
</f>
        <v>0.4828039233</v>
      </c>
      <c r="AX34" s="35">
        <f>indirect(ADDRESS(RANDBETWEEN(1,Modelo!$A$1069),7,,,"Modelo"))
</f>
        <v>0.6722097314</v>
      </c>
      <c r="AY34" s="35">
        <f>indirect(ADDRESS(RANDBETWEEN(1,Modelo!$A$1069),7,,,"Modelo"))
</f>
        <v>0.734038373</v>
      </c>
    </row>
    <row r="35">
      <c r="A35" s="8" t="s">
        <v>107</v>
      </c>
      <c r="B35" s="35">
        <f>indirect(ADDRESS(RANDBETWEEN(1,Modelo!$A$1069),7,,,"Modelo"))
</f>
        <v>0.8073718952</v>
      </c>
      <c r="C35" s="35">
        <f>indirect(ADDRESS(RANDBETWEEN(1,Modelo!$A$1069),7,,,"Modelo"))
</f>
        <v>0.3463236571</v>
      </c>
      <c r="D35" s="35">
        <f>indirect(ADDRESS(RANDBETWEEN(1,Modelo!$A$1069),7,,,"Modelo"))
</f>
        <v>1.574929928</v>
      </c>
      <c r="E35" s="35">
        <f>indirect(ADDRESS(RANDBETWEEN(1,Modelo!$A$1069),7,,,"Modelo"))
</f>
        <v>1.140830677</v>
      </c>
      <c r="F35" s="35">
        <f>indirect(ADDRESS(RANDBETWEEN(1,Modelo!$A$1069),7,,,"Modelo"))
</f>
        <v>0.9674876996</v>
      </c>
      <c r="G35" s="35">
        <f>indirect(ADDRESS(RANDBETWEEN(1,Modelo!$A$1069),7,,,"Modelo"))
</f>
        <v>0</v>
      </c>
      <c r="H35" s="35">
        <f>indirect(ADDRESS(RANDBETWEEN(1,Modelo!$A$1069),7,,,"Modelo"))
</f>
        <v>1.289700264</v>
      </c>
      <c r="I35" s="35">
        <f>indirect(ADDRESS(RANDBETWEEN(1,Modelo!$A$1069),7,,,"Modelo"))
</f>
        <v>1.193214122</v>
      </c>
      <c r="J35" s="35">
        <f>indirect(ADDRESS(RANDBETWEEN(1,Modelo!$A$1069),7,,,"Modelo"))
</f>
        <v>0.434793042</v>
      </c>
      <c r="K35" s="35">
        <f>indirect(ADDRESS(RANDBETWEEN(1,Modelo!$A$1069),7,,,"Modelo"))
</f>
        <v>1.329115993</v>
      </c>
      <c r="L35" s="35">
        <f>indirect(ADDRESS(RANDBETWEEN(1,Modelo!$A$1069),7,,,"Modelo"))
</f>
        <v>0.4786842766</v>
      </c>
      <c r="M35" s="35">
        <f>indirect(ADDRESS(RANDBETWEEN(1,Modelo!$A$1069),7,,,"Modelo"))
</f>
        <v>3.316105139</v>
      </c>
      <c r="N35" s="35">
        <f>indirect(ADDRESS(RANDBETWEEN(1,Modelo!$A$1069),7,,,"Modelo"))
</f>
        <v>0.8498873645</v>
      </c>
      <c r="O35" s="35">
        <f>indirect(ADDRESS(RANDBETWEEN(1,Modelo!$A$1069),7,,,"Modelo"))
</f>
        <v>0.7784882594</v>
      </c>
      <c r="P35" s="35">
        <f>indirect(ADDRESS(RANDBETWEEN(1,Modelo!$A$1069),7,,,"Modelo"))
</f>
        <v>1.146704018</v>
      </c>
      <c r="Q35" s="35">
        <f>indirect(ADDRESS(RANDBETWEEN(1,Modelo!$A$1069),7,,,"Modelo"))
</f>
        <v>1.757506288</v>
      </c>
      <c r="R35" s="35">
        <f>indirect(ADDRESS(RANDBETWEEN(1,Modelo!$A$1069),7,,,"Modelo"))
</f>
        <v>0.2373107869</v>
      </c>
      <c r="S35" s="35">
        <f>indirect(ADDRESS(RANDBETWEEN(1,Modelo!$A$1069),7,,,"Modelo"))
</f>
        <v>0.604947236</v>
      </c>
      <c r="T35" s="35">
        <f>indirect(ADDRESS(RANDBETWEEN(1,Modelo!$A$1069),7,,,"Modelo"))
</f>
        <v>0.3972406248</v>
      </c>
      <c r="U35" s="35">
        <f>indirect(ADDRESS(RANDBETWEEN(1,Modelo!$A$1069),7,,,"Modelo"))
</f>
        <v>1.650064909</v>
      </c>
      <c r="V35" s="35">
        <f>indirect(ADDRESS(RANDBETWEEN(1,Modelo!$A$1069),7,,,"Modelo"))
</f>
        <v>0.7571505191</v>
      </c>
      <c r="W35" s="35">
        <f>indirect(ADDRESS(RANDBETWEEN(1,Modelo!$A$1069),7,,,"Modelo"))
</f>
        <v>3.009819077</v>
      </c>
      <c r="X35" s="35">
        <f>indirect(ADDRESS(RANDBETWEEN(1,Modelo!$A$1069),7,,,"Modelo"))
</f>
        <v>1.873087219</v>
      </c>
      <c r="Y35" s="35">
        <f>indirect(ADDRESS(RANDBETWEEN(1,Modelo!$A$1069),7,,,"Modelo"))
</f>
        <v>0.840067953</v>
      </c>
      <c r="Z35" s="35">
        <f>indirect(ADDRESS(RANDBETWEEN(1,Modelo!$A$1069),7,,,"Modelo"))
</f>
        <v>0.5552313857</v>
      </c>
      <c r="AA35" s="35">
        <f>indirect(ADDRESS(RANDBETWEEN(1,Modelo!$A$1069),7,,,"Modelo"))
</f>
        <v>1.191090431</v>
      </c>
      <c r="AB35" s="35">
        <f>indirect(ADDRESS(RANDBETWEEN(1,Modelo!$A$1069),7,,,"Modelo"))
</f>
        <v>0</v>
      </c>
      <c r="AC35" s="35">
        <f>indirect(ADDRESS(RANDBETWEEN(1,Modelo!$A$1069),7,,,"Modelo"))
</f>
        <v>2.589645078</v>
      </c>
      <c r="AD35" s="35">
        <f>indirect(ADDRESS(RANDBETWEEN(1,Modelo!$A$1069),7,,,"Modelo"))
</f>
        <v>0.8414265777</v>
      </c>
      <c r="AE35" s="35">
        <f>indirect(ADDRESS(RANDBETWEEN(1,Modelo!$A$1069),7,,,"Modelo"))
</f>
        <v>0.9613916577</v>
      </c>
      <c r="AF35" s="35">
        <f>indirect(ADDRESS(RANDBETWEEN(1,Modelo!$A$1069),7,,,"Modelo"))
</f>
        <v>0.2373107869</v>
      </c>
      <c r="AG35" s="35">
        <f>indirect(ADDRESS(RANDBETWEEN(1,Modelo!$A$1069),7,,,"Modelo"))
</f>
        <v>3.882491865</v>
      </c>
      <c r="AH35" s="35">
        <f>indirect(ADDRESS(RANDBETWEEN(1,Modelo!$A$1069),7,,,"Modelo"))
</f>
        <v>0.2884837142</v>
      </c>
      <c r="AI35" s="35">
        <f>indirect(ADDRESS(RANDBETWEEN(1,Modelo!$A$1069),7,,,"Modelo"))
</f>
        <v>1.287337003</v>
      </c>
      <c r="AJ35" s="35">
        <f>indirect(ADDRESS(RANDBETWEEN(1,Modelo!$A$1069),7,,,"Modelo"))
</f>
        <v>1.458127652</v>
      </c>
      <c r="AK35" s="35">
        <f>indirect(ADDRESS(RANDBETWEEN(1,Modelo!$A$1069),7,,,"Modelo"))
</f>
        <v>0.8376886226</v>
      </c>
      <c r="AL35" s="35">
        <f>indirect(ADDRESS(RANDBETWEEN(1,Modelo!$A$1069),7,,,"Modelo"))
</f>
        <v>0</v>
      </c>
      <c r="AM35" s="35">
        <f>indirect(ADDRESS(RANDBETWEEN(1,Modelo!$A$1069),7,,,"Modelo"))
</f>
        <v>0.4521883928</v>
      </c>
      <c r="AN35" s="35">
        <f>indirect(ADDRESS(RANDBETWEEN(1,Modelo!$A$1069),7,,,"Modelo"))
</f>
        <v>0</v>
      </c>
      <c r="AO35" s="35">
        <f>indirect(ADDRESS(RANDBETWEEN(1,Modelo!$A$1069),7,,,"Modelo"))
</f>
        <v>0.3620190747</v>
      </c>
      <c r="AP35" s="35">
        <f>indirect(ADDRESS(RANDBETWEEN(1,Modelo!$A$1069),7,,,"Modelo"))
</f>
        <v>0</v>
      </c>
      <c r="AQ35" s="35">
        <f>indirect(ADDRESS(RANDBETWEEN(1,Modelo!$A$1069),7,,,"Modelo"))
</f>
        <v>1.620479218</v>
      </c>
      <c r="AR35" s="35">
        <f>indirect(ADDRESS(RANDBETWEEN(1,Modelo!$A$1069),7,,,"Modelo"))
</f>
        <v>4.244614959</v>
      </c>
      <c r="AS35" s="35">
        <f>indirect(ADDRESS(RANDBETWEEN(1,Modelo!$A$1069),7,,,"Modelo"))
</f>
        <v>3.84345437</v>
      </c>
      <c r="AT35" s="35">
        <f>indirect(ADDRESS(RANDBETWEEN(1,Modelo!$A$1069),7,,,"Modelo"))
</f>
        <v>0</v>
      </c>
      <c r="AU35" s="35">
        <f>indirect(ADDRESS(RANDBETWEEN(1,Modelo!$A$1069),7,,,"Modelo"))
</f>
        <v>0</v>
      </c>
      <c r="AV35" s="35">
        <f>indirect(ADDRESS(RANDBETWEEN(1,Modelo!$A$1069),7,,,"Modelo"))
</f>
        <v>1.00697824</v>
      </c>
      <c r="AW35" s="35">
        <f>indirect(ADDRESS(RANDBETWEEN(1,Modelo!$A$1069),7,,,"Modelo"))
</f>
        <v>1.058774801</v>
      </c>
      <c r="AX35" s="35">
        <f>indirect(ADDRESS(RANDBETWEEN(1,Modelo!$A$1069),7,,,"Modelo"))
</f>
        <v>0.6455587007</v>
      </c>
      <c r="AY35" s="35">
        <f>indirect(ADDRESS(RANDBETWEEN(1,Modelo!$A$1069),7,,,"Modelo"))
</f>
        <v>0</v>
      </c>
    </row>
    <row r="36">
      <c r="A36" s="8" t="s">
        <v>108</v>
      </c>
      <c r="B36" s="35">
        <f>indirect(ADDRESS(RANDBETWEEN(1,Modelo!$A$1069),7,,,"Modelo"))
</f>
        <v>1.962721592</v>
      </c>
      <c r="C36" s="35">
        <f>indirect(ADDRESS(RANDBETWEEN(1,Modelo!$A$1069),7,,,"Modelo"))
</f>
        <v>0</v>
      </c>
      <c r="D36" s="35">
        <f>indirect(ADDRESS(RANDBETWEEN(1,Modelo!$A$1069),7,,,"Modelo"))
</f>
        <v>2.015587924</v>
      </c>
      <c r="E36" s="35">
        <f>indirect(ADDRESS(RANDBETWEEN(1,Modelo!$A$1069),7,,,"Modelo"))
</f>
        <v>2.176608855</v>
      </c>
      <c r="F36" s="35">
        <f>indirect(ADDRESS(RANDBETWEEN(1,Modelo!$A$1069),7,,,"Modelo"))
</f>
        <v>0</v>
      </c>
      <c r="G36" s="35">
        <f>indirect(ADDRESS(RANDBETWEEN(1,Modelo!$A$1069),7,,,"Modelo"))
</f>
        <v>1.538120899</v>
      </c>
      <c r="H36" s="35">
        <f>indirect(ADDRESS(RANDBETWEEN(1,Modelo!$A$1069),7,,,"Modelo"))
</f>
        <v>1.465350249</v>
      </c>
      <c r="I36" s="35">
        <f>indirect(ADDRESS(RANDBETWEEN(1,Modelo!$A$1069),7,,,"Modelo"))
</f>
        <v>0.4922044983</v>
      </c>
      <c r="J36" s="35">
        <f>indirect(ADDRESS(RANDBETWEEN(1,Modelo!$A$1069),7,,,"Modelo"))
</f>
        <v>0</v>
      </c>
      <c r="K36" s="35">
        <f>indirect(ADDRESS(RANDBETWEEN(1,Modelo!$A$1069),7,,,"Modelo"))
</f>
        <v>0</v>
      </c>
      <c r="L36" s="35">
        <f>indirect(ADDRESS(RANDBETWEEN(1,Modelo!$A$1069),7,,,"Modelo"))
</f>
        <v>1.318040836</v>
      </c>
      <c r="M36" s="35">
        <f>indirect(ADDRESS(RANDBETWEEN(1,Modelo!$A$1069),7,,,"Modelo"))
</f>
        <v>0.8719128715</v>
      </c>
      <c r="N36" s="35">
        <f>indirect(ADDRESS(RANDBETWEEN(1,Modelo!$A$1069),7,,,"Modelo"))
</f>
        <v>1.204841662</v>
      </c>
      <c r="O36" s="35">
        <f>indirect(ADDRESS(RANDBETWEEN(1,Modelo!$A$1069),7,,,"Modelo"))
</f>
        <v>1.337699098</v>
      </c>
      <c r="P36" s="35">
        <f>indirect(ADDRESS(RANDBETWEEN(1,Modelo!$A$1069),7,,,"Modelo"))
</f>
        <v>1.321746539</v>
      </c>
      <c r="Q36" s="35">
        <f>indirect(ADDRESS(RANDBETWEEN(1,Modelo!$A$1069),7,,,"Modelo"))
</f>
        <v>1.335343786</v>
      </c>
      <c r="R36" s="35">
        <f>indirect(ADDRESS(RANDBETWEEN(1,Modelo!$A$1069),7,,,"Modelo"))
</f>
        <v>0.5026754113</v>
      </c>
      <c r="S36" s="35">
        <f>indirect(ADDRESS(RANDBETWEEN(1,Modelo!$A$1069),7,,,"Modelo"))
</f>
        <v>0.8498873645</v>
      </c>
      <c r="T36" s="35">
        <f>indirect(ADDRESS(RANDBETWEEN(1,Modelo!$A$1069),7,,,"Modelo"))
</f>
        <v>0.6634440841</v>
      </c>
      <c r="U36" s="35">
        <f>indirect(ADDRESS(RANDBETWEEN(1,Modelo!$A$1069),7,,,"Modelo"))
</f>
        <v>1.848571261</v>
      </c>
      <c r="V36" s="35">
        <f>indirect(ADDRESS(RANDBETWEEN(1,Modelo!$A$1069),7,,,"Modelo"))
</f>
        <v>2.126529313</v>
      </c>
      <c r="W36" s="35">
        <f>indirect(ADDRESS(RANDBETWEEN(1,Modelo!$A$1069),7,,,"Modelo"))
</f>
        <v>1.564305565</v>
      </c>
      <c r="X36" s="35">
        <f>indirect(ADDRESS(RANDBETWEEN(1,Modelo!$A$1069),7,,,"Modelo"))
</f>
        <v>0.4922044983</v>
      </c>
      <c r="Y36" s="35">
        <f>indirect(ADDRESS(RANDBETWEEN(1,Modelo!$A$1069),7,,,"Modelo"))
</f>
        <v>1.40400135</v>
      </c>
      <c r="Z36" s="35">
        <f>indirect(ADDRESS(RANDBETWEEN(1,Modelo!$A$1069),7,,,"Modelo"))
</f>
        <v>0.2142616671</v>
      </c>
      <c r="AA36" s="35">
        <f>indirect(ADDRESS(RANDBETWEEN(1,Modelo!$A$1069),7,,,"Modelo"))
</f>
        <v>1.199323275</v>
      </c>
      <c r="AB36" s="35">
        <f>indirect(ADDRESS(RANDBETWEEN(1,Modelo!$A$1069),7,,,"Modelo"))
</f>
        <v>0</v>
      </c>
      <c r="AC36" s="35">
        <f>indirect(ADDRESS(RANDBETWEEN(1,Modelo!$A$1069),7,,,"Modelo"))
</f>
        <v>0.9068321549</v>
      </c>
      <c r="AD36" s="35">
        <f>indirect(ADDRESS(RANDBETWEEN(1,Modelo!$A$1069),7,,,"Modelo"))
</f>
        <v>0.9960809622</v>
      </c>
      <c r="AE36" s="35">
        <f>indirect(ADDRESS(RANDBETWEEN(1,Modelo!$A$1069),7,,,"Modelo"))
</f>
        <v>0</v>
      </c>
      <c r="AF36" s="35">
        <f>indirect(ADDRESS(RANDBETWEEN(1,Modelo!$A$1069),7,,,"Modelo"))
</f>
        <v>1.325698855</v>
      </c>
      <c r="AG36" s="35">
        <f>indirect(ADDRESS(RANDBETWEEN(1,Modelo!$A$1069),7,,,"Modelo"))
</f>
        <v>0</v>
      </c>
      <c r="AH36" s="35">
        <f>indirect(ADDRESS(RANDBETWEEN(1,Modelo!$A$1069),7,,,"Modelo"))
</f>
        <v>1.42785006</v>
      </c>
      <c r="AI36" s="35">
        <f>indirect(ADDRESS(RANDBETWEEN(1,Modelo!$A$1069),7,,,"Modelo"))
</f>
        <v>0.7026810392</v>
      </c>
      <c r="AJ36" s="35">
        <f>indirect(ADDRESS(RANDBETWEEN(1,Modelo!$A$1069),7,,,"Modelo"))
</f>
        <v>0</v>
      </c>
      <c r="AK36" s="35">
        <f>indirect(ADDRESS(RANDBETWEEN(1,Modelo!$A$1069),7,,,"Modelo"))
</f>
        <v>1.507352532</v>
      </c>
      <c r="AL36" s="35">
        <f>indirect(ADDRESS(RANDBETWEEN(1,Modelo!$A$1069),7,,,"Modelo"))
</f>
        <v>0.9068321549</v>
      </c>
      <c r="AM36" s="35">
        <f>indirect(ADDRESS(RANDBETWEEN(1,Modelo!$A$1069),7,,,"Modelo"))
</f>
        <v>0</v>
      </c>
      <c r="AN36" s="35">
        <f>indirect(ADDRESS(RANDBETWEEN(1,Modelo!$A$1069),7,,,"Modelo"))
</f>
        <v>0.9254261826</v>
      </c>
      <c r="AO36" s="35">
        <f>indirect(ADDRESS(RANDBETWEEN(1,Modelo!$A$1069),7,,,"Modelo"))
</f>
        <v>1.232129461</v>
      </c>
      <c r="AP36" s="35">
        <f>indirect(ADDRESS(RANDBETWEEN(1,Modelo!$A$1069),7,,,"Modelo"))
</f>
        <v>0.5925810723</v>
      </c>
      <c r="AQ36" s="35">
        <f>indirect(ADDRESS(RANDBETWEEN(1,Modelo!$A$1069),7,,,"Modelo"))
</f>
        <v>1.202788739</v>
      </c>
      <c r="AR36" s="35">
        <f>indirect(ADDRESS(RANDBETWEEN(1,Modelo!$A$1069),7,,,"Modelo"))
</f>
        <v>0.274532455</v>
      </c>
      <c r="AS36" s="35">
        <f>indirect(ADDRESS(RANDBETWEEN(1,Modelo!$A$1069),7,,,"Modelo"))
</f>
        <v>1.53363545</v>
      </c>
      <c r="AT36" s="35">
        <f>indirect(ADDRESS(RANDBETWEEN(1,Modelo!$A$1069),7,,,"Modelo"))
</f>
        <v>3.894674002</v>
      </c>
      <c r="AU36" s="35">
        <f>indirect(ADDRESS(RANDBETWEEN(1,Modelo!$A$1069),7,,,"Modelo"))
</f>
        <v>0.2951372399</v>
      </c>
      <c r="AV36" s="35">
        <f>indirect(ADDRESS(RANDBETWEEN(1,Modelo!$A$1069),7,,,"Modelo"))
</f>
        <v>0.3620190747</v>
      </c>
      <c r="AW36" s="35">
        <f>indirect(ADDRESS(RANDBETWEEN(1,Modelo!$A$1069),7,,,"Modelo"))
</f>
        <v>0.2024310465</v>
      </c>
      <c r="AX36" s="35">
        <f>indirect(ADDRESS(RANDBETWEEN(1,Modelo!$A$1069),7,,,"Modelo"))
</f>
        <v>0.8604992574</v>
      </c>
      <c r="AY36" s="35">
        <f>indirect(ADDRESS(RANDBETWEEN(1,Modelo!$A$1069),7,,,"Modelo"))
</f>
        <v>0.6072550697</v>
      </c>
    </row>
    <row r="37">
      <c r="A37" s="8" t="s">
        <v>109</v>
      </c>
      <c r="B37" s="35">
        <f>indirect(ADDRESS(RANDBETWEEN(1,Modelo!$A$1069),7,,,"Modelo"))
</f>
        <v>0</v>
      </c>
      <c r="C37" s="35">
        <f>indirect(ADDRESS(RANDBETWEEN(1,Modelo!$A$1069),7,,,"Modelo"))
</f>
        <v>1.306828734</v>
      </c>
      <c r="D37" s="35">
        <f>indirect(ADDRESS(RANDBETWEEN(1,Modelo!$A$1069),7,,,"Modelo"))
</f>
        <v>0</v>
      </c>
      <c r="E37" s="35">
        <f>indirect(ADDRESS(RANDBETWEEN(1,Modelo!$A$1069),7,,,"Modelo"))
</f>
        <v>0.4828039233</v>
      </c>
      <c r="F37" s="35">
        <f>indirect(ADDRESS(RANDBETWEEN(1,Modelo!$A$1069),7,,,"Modelo"))
</f>
        <v>0</v>
      </c>
      <c r="G37" s="35">
        <f>indirect(ADDRESS(RANDBETWEEN(1,Modelo!$A$1069),7,,,"Modelo"))
</f>
        <v>0.8209042022</v>
      </c>
      <c r="H37" s="35">
        <f>indirect(ADDRESS(RANDBETWEEN(1,Modelo!$A$1069),7,,,"Modelo"))
</f>
        <v>1.150837915</v>
      </c>
      <c r="I37" s="35">
        <f>indirect(ADDRESS(RANDBETWEEN(1,Modelo!$A$1069),7,,,"Modelo"))
</f>
        <v>0</v>
      </c>
      <c r="J37" s="35">
        <f>indirect(ADDRESS(RANDBETWEEN(1,Modelo!$A$1069),7,,,"Modelo"))
</f>
        <v>0.7091790215</v>
      </c>
      <c r="K37" s="35">
        <f>indirect(ADDRESS(RANDBETWEEN(1,Modelo!$A$1069),7,,,"Modelo"))
</f>
        <v>2.3531547</v>
      </c>
      <c r="L37" s="35">
        <f>indirect(ADDRESS(RANDBETWEEN(1,Modelo!$A$1069),7,,,"Modelo"))
</f>
        <v>0.2354550852</v>
      </c>
      <c r="M37" s="35">
        <f>indirect(ADDRESS(RANDBETWEEN(1,Modelo!$A$1069),7,,,"Modelo"))
</f>
        <v>1.484980901</v>
      </c>
      <c r="N37" s="35">
        <f>indirect(ADDRESS(RANDBETWEEN(1,Modelo!$A$1069),7,,,"Modelo"))
</f>
        <v>0.8291554791</v>
      </c>
      <c r="O37" s="35">
        <f>indirect(ADDRESS(RANDBETWEEN(1,Modelo!$A$1069),7,,,"Modelo"))
</f>
        <v>0</v>
      </c>
      <c r="P37" s="35">
        <f>indirect(ADDRESS(RANDBETWEEN(1,Modelo!$A$1069),7,,,"Modelo"))
</f>
        <v>1.372092213</v>
      </c>
      <c r="Q37" s="35">
        <f>indirect(ADDRESS(RANDBETWEEN(1,Modelo!$A$1069),7,,,"Modelo"))
</f>
        <v>0.3972406248</v>
      </c>
      <c r="R37" s="35">
        <f>indirect(ADDRESS(RANDBETWEEN(1,Modelo!$A$1069),7,,,"Modelo"))
</f>
        <v>2.577600782</v>
      </c>
      <c r="S37" s="35">
        <f>indirect(ADDRESS(RANDBETWEEN(1,Modelo!$A$1069),7,,,"Modelo"))
</f>
        <v>1.162454095</v>
      </c>
      <c r="T37" s="35">
        <f>indirect(ADDRESS(RANDBETWEEN(1,Modelo!$A$1069),7,,,"Modelo"))
</f>
        <v>1.318040836</v>
      </c>
      <c r="U37" s="35">
        <f>indirect(ADDRESS(RANDBETWEEN(1,Modelo!$A$1069),7,,,"Modelo"))
</f>
        <v>0.9698696505</v>
      </c>
      <c r="V37" s="35">
        <f>indirect(ADDRESS(RANDBETWEEN(1,Modelo!$A$1069),7,,,"Modelo"))
</f>
        <v>0.9178314744</v>
      </c>
      <c r="W37" s="35">
        <f>indirect(ADDRESS(RANDBETWEEN(1,Modelo!$A$1069),7,,,"Modelo"))
</f>
        <v>1.065454813</v>
      </c>
      <c r="X37" s="35">
        <f>indirect(ADDRESS(RANDBETWEEN(1,Modelo!$A$1069),7,,,"Modelo"))
</f>
        <v>0.6242086012</v>
      </c>
      <c r="Y37" s="35">
        <f>indirect(ADDRESS(RANDBETWEEN(1,Modelo!$A$1069),7,,,"Modelo"))
</f>
        <v>0.9412413418</v>
      </c>
      <c r="Z37" s="35">
        <f>indirect(ADDRESS(RANDBETWEEN(1,Modelo!$A$1069),7,,,"Modelo"))
</f>
        <v>0.7091790215</v>
      </c>
      <c r="AA37" s="35">
        <f>indirect(ADDRESS(RANDBETWEEN(1,Modelo!$A$1069),7,,,"Modelo"))
</f>
        <v>1.259025874</v>
      </c>
      <c r="AB37" s="35">
        <f>indirect(ADDRESS(RANDBETWEEN(1,Modelo!$A$1069),7,,,"Modelo"))
</f>
        <v>3.316105139</v>
      </c>
      <c r="AC37" s="35">
        <f>indirect(ADDRESS(RANDBETWEEN(1,Modelo!$A$1069),7,,,"Modelo"))
</f>
        <v>0.9349214735</v>
      </c>
      <c r="AD37" s="35">
        <f>indirect(ADDRESS(RANDBETWEEN(1,Modelo!$A$1069),7,,,"Modelo"))
</f>
        <v>0.8068900351</v>
      </c>
      <c r="AE37" s="35">
        <f>indirect(ADDRESS(RANDBETWEEN(1,Modelo!$A$1069),7,,,"Modelo"))
</f>
        <v>1.093198407</v>
      </c>
      <c r="AF37" s="35">
        <f>indirect(ADDRESS(RANDBETWEEN(1,Modelo!$A$1069),7,,,"Modelo"))
</f>
        <v>0.3756861085</v>
      </c>
      <c r="AG37" s="35">
        <f>indirect(ADDRESS(RANDBETWEEN(1,Modelo!$A$1069),7,,,"Modelo"))
</f>
        <v>0.8498873645</v>
      </c>
      <c r="AH37" s="35">
        <f>indirect(ADDRESS(RANDBETWEEN(1,Modelo!$A$1069),7,,,"Modelo"))
</f>
        <v>1.470698488</v>
      </c>
      <c r="AI37" s="35">
        <f>indirect(ADDRESS(RANDBETWEEN(1,Modelo!$A$1069),7,,,"Modelo"))
</f>
        <v>0</v>
      </c>
      <c r="AJ37" s="35">
        <f>indirect(ADDRESS(RANDBETWEEN(1,Modelo!$A$1069),7,,,"Modelo"))
</f>
        <v>0</v>
      </c>
      <c r="AK37" s="35">
        <f>indirect(ADDRESS(RANDBETWEEN(1,Modelo!$A$1069),7,,,"Modelo"))
</f>
        <v>0.5930754174</v>
      </c>
      <c r="AL37" s="35">
        <f>indirect(ADDRESS(RANDBETWEEN(1,Modelo!$A$1069),7,,,"Modelo"))
</f>
        <v>1.230020846</v>
      </c>
      <c r="AM37" s="35">
        <f>indirect(ADDRESS(RANDBETWEEN(1,Modelo!$A$1069),7,,,"Modelo"))
</f>
        <v>0.6722097314</v>
      </c>
      <c r="AN37" s="35">
        <f>indirect(ADDRESS(RANDBETWEEN(1,Modelo!$A$1069),7,,,"Modelo"))
</f>
        <v>3.001019559</v>
      </c>
      <c r="AO37" s="35">
        <f>indirect(ADDRESS(RANDBETWEEN(1,Modelo!$A$1069),7,,,"Modelo"))
</f>
        <v>1.095431575</v>
      </c>
      <c r="AP37" s="35">
        <f>indirect(ADDRESS(RANDBETWEEN(1,Modelo!$A$1069),7,,,"Modelo"))
</f>
        <v>0.9709157802</v>
      </c>
      <c r="AQ37" s="35">
        <f>indirect(ADDRESS(RANDBETWEEN(1,Modelo!$A$1069),7,,,"Modelo"))
</f>
        <v>1.291305401</v>
      </c>
      <c r="AR37" s="35">
        <f>indirect(ADDRESS(RANDBETWEEN(1,Modelo!$A$1069),7,,,"Modelo"))
</f>
        <v>0.3304462555</v>
      </c>
      <c r="AS37" s="35">
        <f>indirect(ADDRESS(RANDBETWEEN(1,Modelo!$A$1069),7,,,"Modelo"))
</f>
        <v>1.519427231</v>
      </c>
      <c r="AT37" s="35">
        <f>indirect(ADDRESS(RANDBETWEEN(1,Modelo!$A$1069),7,,,"Modelo"))
</f>
        <v>0</v>
      </c>
      <c r="AU37" s="35">
        <f>indirect(ADDRESS(RANDBETWEEN(1,Modelo!$A$1069),7,,,"Modelo"))
</f>
        <v>0</v>
      </c>
      <c r="AV37" s="35">
        <f>indirect(ADDRESS(RANDBETWEEN(1,Modelo!$A$1069),7,,,"Modelo"))
</f>
        <v>0.4900034793</v>
      </c>
      <c r="AW37" s="35">
        <f>indirect(ADDRESS(RANDBETWEEN(1,Modelo!$A$1069),7,,,"Modelo"))
</f>
        <v>1.377000619</v>
      </c>
      <c r="AX37" s="35">
        <f>indirect(ADDRESS(RANDBETWEEN(1,Modelo!$A$1069),7,,,"Modelo"))
</f>
        <v>0.8931788124</v>
      </c>
      <c r="AY37" s="35">
        <f>indirect(ADDRESS(RANDBETWEEN(1,Modelo!$A$1069),7,,,"Modelo"))
</f>
        <v>0</v>
      </c>
    </row>
    <row r="38">
      <c r="A38" s="8" t="s">
        <v>110</v>
      </c>
      <c r="B38" s="35">
        <f>indirect(ADDRESS(RANDBETWEEN(1,Modelo!$A$1069),7,,,"Modelo"))
</f>
        <v>1.511074428</v>
      </c>
      <c r="C38" s="35">
        <f>indirect(ADDRESS(RANDBETWEEN(1,Modelo!$A$1069),7,,,"Modelo"))
</f>
        <v>1.142666353</v>
      </c>
      <c r="D38" s="35">
        <f>indirect(ADDRESS(RANDBETWEEN(1,Modelo!$A$1069),7,,,"Modelo"))
</f>
        <v>0.2610099001</v>
      </c>
      <c r="E38" s="35">
        <f>indirect(ADDRESS(RANDBETWEEN(1,Modelo!$A$1069),7,,,"Modelo"))
</f>
        <v>1.164540461</v>
      </c>
      <c r="F38" s="35">
        <f>indirect(ADDRESS(RANDBETWEEN(1,Modelo!$A$1069),7,,,"Modelo"))
</f>
        <v>1.813888402</v>
      </c>
      <c r="G38" s="35">
        <f>indirect(ADDRESS(RANDBETWEEN(1,Modelo!$A$1069),7,,,"Modelo"))
</f>
        <v>1.096757417</v>
      </c>
      <c r="H38" s="35">
        <f>indirect(ADDRESS(RANDBETWEEN(1,Modelo!$A$1069),7,,,"Modelo"))
</f>
        <v>0</v>
      </c>
      <c r="I38" s="35">
        <f>indirect(ADDRESS(RANDBETWEEN(1,Modelo!$A$1069),7,,,"Modelo"))
</f>
        <v>3.027751974</v>
      </c>
      <c r="J38" s="35">
        <f>indirect(ADDRESS(RANDBETWEEN(1,Modelo!$A$1069),7,,,"Modelo"))
</f>
        <v>3.765274755</v>
      </c>
      <c r="K38" s="35">
        <f>indirect(ADDRESS(RANDBETWEEN(1,Modelo!$A$1069),7,,,"Modelo"))
</f>
        <v>0.8978361996</v>
      </c>
      <c r="L38" s="35">
        <f>indirect(ADDRESS(RANDBETWEEN(1,Modelo!$A$1069),7,,,"Modelo"))
</f>
        <v>1.417335487</v>
      </c>
      <c r="M38" s="35">
        <f>indirect(ADDRESS(RANDBETWEEN(1,Modelo!$A$1069),7,,,"Modelo"))
</f>
        <v>3.385058091</v>
      </c>
      <c r="N38" s="35">
        <f>indirect(ADDRESS(RANDBETWEEN(1,Modelo!$A$1069),7,,,"Modelo"))
</f>
        <v>0.5395523305</v>
      </c>
      <c r="O38" s="35">
        <f>indirect(ADDRESS(RANDBETWEEN(1,Modelo!$A$1069),7,,,"Modelo"))
</f>
        <v>1.221460364</v>
      </c>
      <c r="P38" s="35">
        <f>indirect(ADDRESS(RANDBETWEEN(1,Modelo!$A$1069),7,,,"Modelo"))
</f>
        <v>0.8395428347</v>
      </c>
      <c r="Q38" s="35">
        <f>indirect(ADDRESS(RANDBETWEEN(1,Modelo!$A$1069),7,,,"Modelo"))
</f>
        <v>1.090114878</v>
      </c>
      <c r="R38" s="35">
        <f>indirect(ADDRESS(RANDBETWEEN(1,Modelo!$A$1069),7,,,"Modelo"))
</f>
        <v>0.1037443658</v>
      </c>
      <c r="S38" s="35">
        <f>indirect(ADDRESS(RANDBETWEEN(1,Modelo!$A$1069),7,,,"Modelo"))
</f>
        <v>3.316105139</v>
      </c>
      <c r="T38" s="35">
        <f>indirect(ADDRESS(RANDBETWEEN(1,Modelo!$A$1069),7,,,"Modelo"))
</f>
        <v>0</v>
      </c>
      <c r="U38" s="35">
        <f>indirect(ADDRESS(RANDBETWEEN(1,Modelo!$A$1069),7,,,"Modelo"))
</f>
        <v>1.381373883</v>
      </c>
      <c r="V38" s="35">
        <f>indirect(ADDRESS(RANDBETWEEN(1,Modelo!$A$1069),7,,,"Modelo"))
</f>
        <v>0</v>
      </c>
      <c r="W38" s="35">
        <f>indirect(ADDRESS(RANDBETWEEN(1,Modelo!$A$1069),7,,,"Modelo"))
</f>
        <v>30.65927006</v>
      </c>
      <c r="X38" s="35">
        <f>indirect(ADDRESS(RANDBETWEEN(1,Modelo!$A$1069),7,,,"Modelo"))
</f>
        <v>0</v>
      </c>
      <c r="Y38" s="35">
        <f>indirect(ADDRESS(RANDBETWEEN(1,Modelo!$A$1069),7,,,"Modelo"))
</f>
        <v>0</v>
      </c>
      <c r="Z38" s="35">
        <f>indirect(ADDRESS(RANDBETWEEN(1,Modelo!$A$1069),7,,,"Modelo"))
</f>
        <v>0.6345733854</v>
      </c>
      <c r="AA38" s="35">
        <f>indirect(ADDRESS(RANDBETWEEN(1,Modelo!$A$1069),7,,,"Modelo"))
</f>
        <v>0.5821307955</v>
      </c>
      <c r="AB38" s="35">
        <f>indirect(ADDRESS(RANDBETWEEN(1,Modelo!$A$1069),7,,,"Modelo"))
</f>
        <v>0.4624356706</v>
      </c>
      <c r="AC38" s="35">
        <f>indirect(ADDRESS(RANDBETWEEN(1,Modelo!$A$1069),7,,,"Modelo"))
</f>
        <v>1.191090431</v>
      </c>
      <c r="AD38" s="35">
        <f>indirect(ADDRESS(RANDBETWEEN(1,Modelo!$A$1069),7,,,"Modelo"))
</f>
        <v>1.037733828</v>
      </c>
      <c r="AE38" s="35">
        <f>indirect(ADDRESS(RANDBETWEEN(1,Modelo!$A$1069),7,,,"Modelo"))
</f>
        <v>2.130883489</v>
      </c>
      <c r="AF38" s="35">
        <f>indirect(ADDRESS(RANDBETWEEN(1,Modelo!$A$1069),7,,,"Modelo"))
</f>
        <v>0.7431023999</v>
      </c>
      <c r="AG38" s="35">
        <f>indirect(ADDRESS(RANDBETWEEN(1,Modelo!$A$1069),7,,,"Modelo"))
</f>
        <v>0.7984063082</v>
      </c>
      <c r="AH38" s="35">
        <f>indirect(ADDRESS(RANDBETWEEN(1,Modelo!$A$1069),7,,,"Modelo"))
</f>
        <v>0</v>
      </c>
      <c r="AI38" s="35">
        <f>indirect(ADDRESS(RANDBETWEEN(1,Modelo!$A$1069),7,,,"Modelo"))
</f>
        <v>0</v>
      </c>
      <c r="AJ38" s="35">
        <f>indirect(ADDRESS(RANDBETWEEN(1,Modelo!$A$1069),7,,,"Modelo"))
</f>
        <v>2.429019567</v>
      </c>
      <c r="AK38" s="35">
        <f>indirect(ADDRESS(RANDBETWEEN(1,Modelo!$A$1069),7,,,"Modelo"))
</f>
        <v>0</v>
      </c>
      <c r="AL38" s="35">
        <f>indirect(ADDRESS(RANDBETWEEN(1,Modelo!$A$1069),7,,,"Modelo"))
</f>
        <v>0.6072550697</v>
      </c>
      <c r="AM38" s="35">
        <f>indirect(ADDRESS(RANDBETWEEN(1,Modelo!$A$1069),7,,,"Modelo"))
</f>
        <v>3.106184772</v>
      </c>
      <c r="AN38" s="35">
        <f>indirect(ADDRESS(RANDBETWEEN(1,Modelo!$A$1069),7,,,"Modelo"))
</f>
        <v>0.8340133631</v>
      </c>
      <c r="AO38" s="35">
        <f>indirect(ADDRESS(RANDBETWEEN(1,Modelo!$A$1069),7,,,"Modelo"))
</f>
        <v>0.7993629222</v>
      </c>
      <c r="AP38" s="35">
        <f>indirect(ADDRESS(RANDBETWEEN(1,Modelo!$A$1069),7,,,"Modelo"))
</f>
        <v>0</v>
      </c>
      <c r="AQ38" s="35">
        <f>indirect(ADDRESS(RANDBETWEEN(1,Modelo!$A$1069),7,,,"Modelo"))
</f>
        <v>3.765274755</v>
      </c>
      <c r="AR38" s="35">
        <f>indirect(ADDRESS(RANDBETWEEN(1,Modelo!$A$1069),7,,,"Modelo"))
</f>
        <v>0</v>
      </c>
      <c r="AS38" s="35">
        <f>indirect(ADDRESS(RANDBETWEEN(1,Modelo!$A$1069),7,,,"Modelo"))
</f>
        <v>2.352060584</v>
      </c>
      <c r="AT38" s="35">
        <f>indirect(ADDRESS(RANDBETWEEN(1,Modelo!$A$1069),7,,,"Modelo"))
</f>
        <v>3.385058091</v>
      </c>
      <c r="AU38" s="35">
        <f>indirect(ADDRESS(RANDBETWEEN(1,Modelo!$A$1069),7,,,"Modelo"))
</f>
        <v>2.429019567</v>
      </c>
      <c r="AV38" s="35">
        <f>indirect(ADDRESS(RANDBETWEEN(1,Modelo!$A$1069),7,,,"Modelo"))
</f>
        <v>0.9413254955</v>
      </c>
      <c r="AW38" s="35">
        <f>indirect(ADDRESS(RANDBETWEEN(1,Modelo!$A$1069),7,,,"Modelo"))
</f>
        <v>0</v>
      </c>
      <c r="AX38" s="35">
        <f>indirect(ADDRESS(RANDBETWEEN(1,Modelo!$A$1069),7,,,"Modelo"))
</f>
        <v>1.367025133</v>
      </c>
      <c r="AY38" s="35">
        <f>indirect(ADDRESS(RANDBETWEEN(1,Modelo!$A$1069),7,,,"Modelo"))
</f>
        <v>1.176505134</v>
      </c>
    </row>
    <row r="39">
      <c r="A39" s="8" t="s">
        <v>111</v>
      </c>
      <c r="B39" s="35">
        <f>indirect(ADDRESS(RANDBETWEEN(1,Modelo!$A$1069),7,,,"Modelo"))
</f>
        <v>0.8285175441</v>
      </c>
      <c r="C39" s="35">
        <f>indirect(ADDRESS(RANDBETWEEN(1,Modelo!$A$1069),7,,,"Modelo"))
</f>
        <v>0</v>
      </c>
      <c r="D39" s="35">
        <f>indirect(ADDRESS(RANDBETWEEN(1,Modelo!$A$1069),7,,,"Modelo"))
</f>
        <v>1.953748062</v>
      </c>
      <c r="E39" s="35">
        <f>indirect(ADDRESS(RANDBETWEEN(1,Modelo!$A$1069),7,,,"Modelo"))
</f>
        <v>1.325267518</v>
      </c>
      <c r="F39" s="35">
        <f>indirect(ADDRESS(RANDBETWEEN(1,Modelo!$A$1069),7,,,"Modelo"))
</f>
        <v>1.037733828</v>
      </c>
      <c r="G39" s="35">
        <f>indirect(ADDRESS(RANDBETWEEN(1,Modelo!$A$1069),7,,,"Modelo"))
</f>
        <v>0</v>
      </c>
      <c r="H39" s="35">
        <f>indirect(ADDRESS(RANDBETWEEN(1,Modelo!$A$1069),7,,,"Modelo"))
</f>
        <v>1.167514297</v>
      </c>
      <c r="I39" s="35">
        <f>indirect(ADDRESS(RANDBETWEEN(1,Modelo!$A$1069),7,,,"Modelo"))
</f>
        <v>3.316105139</v>
      </c>
      <c r="J39" s="35">
        <f>indirect(ADDRESS(RANDBETWEEN(1,Modelo!$A$1069),7,,,"Modelo"))
</f>
        <v>1.074017673</v>
      </c>
      <c r="K39" s="35">
        <f>indirect(ADDRESS(RANDBETWEEN(1,Modelo!$A$1069),7,,,"Modelo"))
</f>
        <v>0.7258572121</v>
      </c>
      <c r="L39" s="35">
        <f>indirect(ADDRESS(RANDBETWEEN(1,Modelo!$A$1069),7,,,"Modelo"))
</f>
        <v>1.176505134</v>
      </c>
      <c r="M39" s="35">
        <f>indirect(ADDRESS(RANDBETWEEN(1,Modelo!$A$1069),7,,,"Modelo"))
</f>
        <v>0.2513683726</v>
      </c>
      <c r="N39" s="35">
        <f>indirect(ADDRESS(RANDBETWEEN(1,Modelo!$A$1069),7,,,"Modelo"))
</f>
        <v>1.138137402</v>
      </c>
      <c r="O39" s="35">
        <f>indirect(ADDRESS(RANDBETWEEN(1,Modelo!$A$1069),7,,,"Modelo"))
</f>
        <v>0</v>
      </c>
      <c r="P39" s="35">
        <f>indirect(ADDRESS(RANDBETWEEN(1,Modelo!$A$1069),7,,,"Modelo"))
</f>
        <v>2.283288373</v>
      </c>
      <c r="Q39" s="35">
        <f>indirect(ADDRESS(RANDBETWEEN(1,Modelo!$A$1069),7,,,"Modelo"))
</f>
        <v>0.5397784034</v>
      </c>
      <c r="R39" s="35">
        <f>indirect(ADDRESS(RANDBETWEEN(1,Modelo!$A$1069),7,,,"Modelo"))
</f>
        <v>0.2663904727</v>
      </c>
      <c r="S39" s="35">
        <f>indirect(ADDRESS(RANDBETWEEN(1,Modelo!$A$1069),7,,,"Modelo"))
</f>
        <v>0</v>
      </c>
      <c r="T39" s="35">
        <f>indirect(ADDRESS(RANDBETWEEN(1,Modelo!$A$1069),7,,,"Modelo"))
</f>
        <v>4.244614959</v>
      </c>
      <c r="U39" s="35">
        <f>indirect(ADDRESS(RANDBETWEEN(1,Modelo!$A$1069),7,,,"Modelo"))
</f>
        <v>0.5865046408</v>
      </c>
      <c r="V39" s="35">
        <f>indirect(ADDRESS(RANDBETWEEN(1,Modelo!$A$1069),7,,,"Modelo"))
</f>
        <v>1.404333441</v>
      </c>
      <c r="W39" s="35">
        <f>indirect(ADDRESS(RANDBETWEEN(1,Modelo!$A$1069),7,,,"Modelo"))
</f>
        <v>1.049905603</v>
      </c>
      <c r="X39" s="35">
        <f>indirect(ADDRESS(RANDBETWEEN(1,Modelo!$A$1069),7,,,"Modelo"))
</f>
        <v>1.561679284</v>
      </c>
      <c r="Y39" s="35">
        <f>indirect(ADDRESS(RANDBETWEEN(1,Modelo!$A$1069),7,,,"Modelo"))
</f>
        <v>0.7969065433</v>
      </c>
      <c r="Z39" s="35">
        <f>indirect(ADDRESS(RANDBETWEEN(1,Modelo!$A$1069),7,,,"Modelo"))
</f>
        <v>0.4521883928</v>
      </c>
      <c r="AA39" s="35">
        <f>indirect(ADDRESS(RANDBETWEEN(1,Modelo!$A$1069),7,,,"Modelo"))
</f>
        <v>1.219379465</v>
      </c>
      <c r="AB39" s="35">
        <f>indirect(ADDRESS(RANDBETWEEN(1,Modelo!$A$1069),7,,,"Modelo"))
</f>
        <v>1.135223748</v>
      </c>
      <c r="AC39" s="35">
        <f>indirect(ADDRESS(RANDBETWEEN(1,Modelo!$A$1069),7,,,"Modelo"))
</f>
        <v>4.463281172</v>
      </c>
      <c r="AD39" s="35">
        <f>indirect(ADDRESS(RANDBETWEEN(1,Modelo!$A$1069),7,,,"Modelo"))
</f>
        <v>1.228478988</v>
      </c>
      <c r="AE39" s="35">
        <f>indirect(ADDRESS(RANDBETWEEN(1,Modelo!$A$1069),7,,,"Modelo"))
</f>
        <v>0.7714797131</v>
      </c>
      <c r="AF39" s="35">
        <f>indirect(ADDRESS(RANDBETWEEN(1,Modelo!$A$1069),7,,,"Modelo"))
</f>
        <v>1.200067951</v>
      </c>
      <c r="AG39" s="35">
        <f>indirect(ADDRESS(RANDBETWEEN(1,Modelo!$A$1069),7,,,"Modelo"))
</f>
        <v>1.750317146</v>
      </c>
      <c r="AH39" s="35">
        <f>indirect(ADDRESS(RANDBETWEEN(1,Modelo!$A$1069),7,,,"Modelo"))
</f>
        <v>1.007928575</v>
      </c>
      <c r="AI39" s="35">
        <f>indirect(ADDRESS(RANDBETWEEN(1,Modelo!$A$1069),7,,,"Modelo"))
</f>
        <v>0</v>
      </c>
      <c r="AJ39" s="35">
        <f>indirect(ADDRESS(RANDBETWEEN(1,Modelo!$A$1069),7,,,"Modelo"))
</f>
        <v>1.548038954</v>
      </c>
      <c r="AK39" s="35">
        <f>indirect(ADDRESS(RANDBETWEEN(1,Modelo!$A$1069),7,,,"Modelo"))
</f>
        <v>0</v>
      </c>
      <c r="AL39" s="35">
        <f>indirect(ADDRESS(RANDBETWEEN(1,Modelo!$A$1069),7,,,"Modelo"))
</f>
        <v>0.840067953</v>
      </c>
      <c r="AM39" s="35">
        <f>indirect(ADDRESS(RANDBETWEEN(1,Modelo!$A$1069),7,,,"Modelo"))
</f>
        <v>1.366843407</v>
      </c>
      <c r="AN39" s="35">
        <f>indirect(ADDRESS(RANDBETWEEN(1,Modelo!$A$1069),7,,,"Modelo"))
</f>
        <v>0</v>
      </c>
      <c r="AO39" s="35">
        <f>indirect(ADDRESS(RANDBETWEEN(1,Modelo!$A$1069),7,,,"Modelo"))
</f>
        <v>0.604947236</v>
      </c>
      <c r="AP39" s="35">
        <f>indirect(ADDRESS(RANDBETWEEN(1,Modelo!$A$1069),7,,,"Modelo"))
</f>
        <v>1.676675812</v>
      </c>
      <c r="AQ39" s="35">
        <f>indirect(ADDRESS(RANDBETWEEN(1,Modelo!$A$1069),7,,,"Modelo"))
</f>
        <v>1.552143578</v>
      </c>
      <c r="AR39" s="35">
        <f>indirect(ADDRESS(RANDBETWEEN(1,Modelo!$A$1069),7,,,"Modelo"))
</f>
        <v>1.182734929</v>
      </c>
      <c r="AS39" s="35">
        <f>indirect(ADDRESS(RANDBETWEEN(1,Modelo!$A$1069),7,,,"Modelo"))
</f>
        <v>0.9960809622</v>
      </c>
      <c r="AT39" s="35">
        <f>indirect(ADDRESS(RANDBETWEEN(1,Modelo!$A$1069),7,,,"Modelo"))
</f>
        <v>1.483180433</v>
      </c>
      <c r="AU39" s="35">
        <f>indirect(ADDRESS(RANDBETWEEN(1,Modelo!$A$1069),7,,,"Modelo"))
</f>
        <v>1.730688188</v>
      </c>
      <c r="AV39" s="35">
        <f>indirect(ADDRESS(RANDBETWEEN(1,Modelo!$A$1069),7,,,"Modelo"))
</f>
        <v>0.9630658541</v>
      </c>
      <c r="AW39" s="35">
        <f>indirect(ADDRESS(RANDBETWEEN(1,Modelo!$A$1069),7,,,"Modelo"))
</f>
        <v>1.238438545</v>
      </c>
      <c r="AX39" s="35">
        <f>indirect(ADDRESS(RANDBETWEEN(1,Modelo!$A$1069),7,,,"Modelo"))
</f>
        <v>1.506331071</v>
      </c>
      <c r="AY39" s="35">
        <f>indirect(ADDRESS(RANDBETWEEN(1,Modelo!$A$1069),7,,,"Modelo"))
</f>
        <v>0.5386022602</v>
      </c>
    </row>
    <row r="40">
      <c r="A40" s="8" t="s">
        <v>112</v>
      </c>
      <c r="B40" s="35">
        <f>indirect(ADDRESS(RANDBETWEEN(1,Modelo!$A$1069),7,,,"Modelo"))
</f>
        <v>0.737527642</v>
      </c>
      <c r="C40" s="35">
        <f>indirect(ADDRESS(RANDBETWEEN(1,Modelo!$A$1069),7,,,"Modelo"))
</f>
        <v>0.734038373</v>
      </c>
      <c r="D40" s="35">
        <f>indirect(ADDRESS(RANDBETWEEN(1,Modelo!$A$1069),7,,,"Modelo"))
</f>
        <v>4.087176019</v>
      </c>
      <c r="E40" s="35">
        <f>indirect(ADDRESS(RANDBETWEEN(1,Modelo!$A$1069),7,,,"Modelo"))
</f>
        <v>0.2951372399</v>
      </c>
      <c r="F40" s="35">
        <f>indirect(ADDRESS(RANDBETWEEN(1,Modelo!$A$1069),7,,,"Modelo"))
</f>
        <v>0.7258572121</v>
      </c>
      <c r="G40" s="35">
        <f>indirect(ADDRESS(RANDBETWEEN(1,Modelo!$A$1069),7,,,"Modelo"))
</f>
        <v>0</v>
      </c>
      <c r="H40" s="35">
        <f>indirect(ADDRESS(RANDBETWEEN(1,Modelo!$A$1069),7,,,"Modelo"))
</f>
        <v>0.1885564046</v>
      </c>
      <c r="I40" s="35">
        <f>indirect(ADDRESS(RANDBETWEEN(1,Modelo!$A$1069),7,,,"Modelo"))
</f>
        <v>2.465417313</v>
      </c>
      <c r="J40" s="35">
        <f>indirect(ADDRESS(RANDBETWEEN(1,Modelo!$A$1069),7,,,"Modelo"))
</f>
        <v>1.007928575</v>
      </c>
      <c r="K40" s="35">
        <f>indirect(ADDRESS(RANDBETWEEN(1,Modelo!$A$1069),7,,,"Modelo"))
</f>
        <v>0.8285175441</v>
      </c>
      <c r="L40" s="35">
        <f>indirect(ADDRESS(RANDBETWEEN(1,Modelo!$A$1069),7,,,"Modelo"))
</f>
        <v>20.22369453</v>
      </c>
      <c r="M40" s="35">
        <f>indirect(ADDRESS(RANDBETWEEN(1,Modelo!$A$1069),7,,,"Modelo"))
</f>
        <v>0.8838396531</v>
      </c>
      <c r="N40" s="35">
        <f>indirect(ADDRESS(RANDBETWEEN(1,Modelo!$A$1069),7,,,"Modelo"))
</f>
        <v>0</v>
      </c>
      <c r="O40" s="35">
        <f>indirect(ADDRESS(RANDBETWEEN(1,Modelo!$A$1069),7,,,"Modelo"))
</f>
        <v>0.5832760834</v>
      </c>
      <c r="P40" s="35">
        <f>indirect(ADDRESS(RANDBETWEEN(1,Modelo!$A$1069),7,,,"Modelo"))
</f>
        <v>1.160073964</v>
      </c>
      <c r="Q40" s="35">
        <f>indirect(ADDRESS(RANDBETWEEN(1,Modelo!$A$1069),7,,,"Modelo"))
</f>
        <v>1.148866525</v>
      </c>
      <c r="R40" s="35">
        <f>indirect(ADDRESS(RANDBETWEEN(1,Modelo!$A$1069),7,,,"Modelo"))
</f>
        <v>1.135223748</v>
      </c>
      <c r="S40" s="35">
        <f>indirect(ADDRESS(RANDBETWEEN(1,Modelo!$A$1069),7,,,"Modelo"))
</f>
        <v>0.6315168603</v>
      </c>
      <c r="T40" s="35">
        <f>indirect(ADDRESS(RANDBETWEEN(1,Modelo!$A$1069),7,,,"Modelo"))
</f>
        <v>1.138137402</v>
      </c>
      <c r="U40" s="35">
        <f>indirect(ADDRESS(RANDBETWEEN(1,Modelo!$A$1069),7,,,"Modelo"))
</f>
        <v>0.6284852181</v>
      </c>
      <c r="V40" s="35">
        <f>indirect(ADDRESS(RANDBETWEEN(1,Modelo!$A$1069),7,,,"Modelo"))
</f>
        <v>2.240181208</v>
      </c>
      <c r="W40" s="35">
        <f>indirect(ADDRESS(RANDBETWEEN(1,Modelo!$A$1069),7,,,"Modelo"))
</f>
        <v>1.306828734</v>
      </c>
      <c r="X40" s="35">
        <f>indirect(ADDRESS(RANDBETWEEN(1,Modelo!$A$1069),7,,,"Modelo"))
</f>
        <v>1.145138604</v>
      </c>
      <c r="Y40" s="35">
        <f>indirect(ADDRESS(RANDBETWEEN(1,Modelo!$A$1069),7,,,"Modelo"))
</f>
        <v>1.277015598</v>
      </c>
      <c r="Z40" s="35">
        <f>indirect(ADDRESS(RANDBETWEEN(1,Modelo!$A$1069),7,,,"Modelo"))
</f>
        <v>0.5925810723</v>
      </c>
      <c r="AA40" s="35">
        <f>indirect(ADDRESS(RANDBETWEEN(1,Modelo!$A$1069),7,,,"Modelo"))
</f>
        <v>1.146269043</v>
      </c>
      <c r="AB40" s="35">
        <f>indirect(ADDRESS(RANDBETWEEN(1,Modelo!$A$1069),7,,,"Modelo"))
</f>
        <v>1.293475251</v>
      </c>
      <c r="AC40" s="35">
        <f>indirect(ADDRESS(RANDBETWEEN(1,Modelo!$A$1069),7,,,"Modelo"))
</f>
        <v>1.074017673</v>
      </c>
      <c r="AD40" s="35">
        <f>indirect(ADDRESS(RANDBETWEEN(1,Modelo!$A$1069),7,,,"Modelo"))
</f>
        <v>1.117703931</v>
      </c>
      <c r="AE40" s="35">
        <f>indirect(ADDRESS(RANDBETWEEN(1,Modelo!$A$1069),7,,,"Modelo"))
</f>
        <v>1.728731913</v>
      </c>
      <c r="AF40" s="35">
        <f>indirect(ADDRESS(RANDBETWEEN(1,Modelo!$A$1069),7,,,"Modelo"))
</f>
        <v>0.2415214368</v>
      </c>
      <c r="AG40" s="35">
        <f>indirect(ADDRESS(RANDBETWEEN(1,Modelo!$A$1069),7,,,"Modelo"))
</f>
        <v>1.820061401</v>
      </c>
      <c r="AH40" s="35">
        <f>indirect(ADDRESS(RANDBETWEEN(1,Modelo!$A$1069),7,,,"Modelo"))
</f>
        <v>2.577600782</v>
      </c>
      <c r="AI40" s="35">
        <f>indirect(ADDRESS(RANDBETWEEN(1,Modelo!$A$1069),7,,,"Modelo"))
</f>
        <v>0.9251978817</v>
      </c>
      <c r="AJ40" s="35">
        <f>indirect(ADDRESS(RANDBETWEEN(1,Modelo!$A$1069),7,,,"Modelo"))
</f>
        <v>0.7045837558</v>
      </c>
      <c r="AK40" s="35">
        <f>indirect(ADDRESS(RANDBETWEEN(1,Modelo!$A$1069),7,,,"Modelo"))
</f>
        <v>1.402044359</v>
      </c>
      <c r="AL40" s="35">
        <f>indirect(ADDRESS(RANDBETWEEN(1,Modelo!$A$1069),7,,,"Modelo"))
</f>
        <v>1.287337003</v>
      </c>
      <c r="AM40" s="35">
        <f>indirect(ADDRESS(RANDBETWEEN(1,Modelo!$A$1069),7,,,"Modelo"))
</f>
        <v>30.65927006</v>
      </c>
      <c r="AN40" s="35">
        <f>indirect(ADDRESS(RANDBETWEEN(1,Modelo!$A$1069),7,,,"Modelo"))
</f>
        <v>0.5719726693</v>
      </c>
      <c r="AO40" s="35">
        <f>indirect(ADDRESS(RANDBETWEEN(1,Modelo!$A$1069),7,,,"Modelo"))
</f>
        <v>0</v>
      </c>
      <c r="AP40" s="35">
        <f>indirect(ADDRESS(RANDBETWEEN(1,Modelo!$A$1069),7,,,"Modelo"))
</f>
        <v>0.1511056728</v>
      </c>
      <c r="AQ40" s="35">
        <f>indirect(ADDRESS(RANDBETWEEN(1,Modelo!$A$1069),7,,,"Modelo"))
</f>
        <v>0</v>
      </c>
      <c r="AR40" s="35">
        <f>indirect(ADDRESS(RANDBETWEEN(1,Modelo!$A$1069),7,,,"Modelo"))
</f>
        <v>0.9508878313</v>
      </c>
      <c r="AS40" s="35">
        <f>indirect(ADDRESS(RANDBETWEEN(1,Modelo!$A$1069),7,,,"Modelo"))
</f>
        <v>0.512880533</v>
      </c>
      <c r="AT40" s="35">
        <f>indirect(ADDRESS(RANDBETWEEN(1,Modelo!$A$1069),7,,,"Modelo"))
</f>
        <v>0.8681243612</v>
      </c>
      <c r="AU40" s="35">
        <f>indirect(ADDRESS(RANDBETWEEN(1,Modelo!$A$1069),7,,,"Modelo"))
</f>
        <v>0.9142880955</v>
      </c>
      <c r="AV40" s="35">
        <f>indirect(ADDRESS(RANDBETWEEN(1,Modelo!$A$1069),7,,,"Modelo"))
</f>
        <v>4.290752958</v>
      </c>
      <c r="AW40" s="35">
        <f>indirect(ADDRESS(RANDBETWEEN(1,Modelo!$A$1069),7,,,"Modelo"))
</f>
        <v>0</v>
      </c>
      <c r="AX40" s="35">
        <f>indirect(ADDRESS(RANDBETWEEN(1,Modelo!$A$1069),7,,,"Modelo"))
</f>
        <v>0.9695881646</v>
      </c>
      <c r="AY40" s="35">
        <f>indirect(ADDRESS(RANDBETWEEN(1,Modelo!$A$1069),7,,,"Modelo"))
</f>
        <v>1.200067951</v>
      </c>
    </row>
    <row r="41">
      <c r="A41" s="8" t="s">
        <v>113</v>
      </c>
      <c r="B41" s="35">
        <f>indirect(ADDRESS(RANDBETWEEN(1,Modelo!$A$1069),7,,,"Modelo"))
</f>
        <v>0</v>
      </c>
      <c r="C41" s="35">
        <f>indirect(ADDRESS(RANDBETWEEN(1,Modelo!$A$1069),7,,,"Modelo"))
</f>
        <v>0.4571973945</v>
      </c>
      <c r="D41" s="35">
        <f>indirect(ADDRESS(RANDBETWEEN(1,Modelo!$A$1069),7,,,"Modelo"))
</f>
        <v>1.255118427</v>
      </c>
      <c r="E41" s="35">
        <f>indirect(ADDRESS(RANDBETWEEN(1,Modelo!$A$1069),7,,,"Modelo"))
</f>
        <v>0.8395428347</v>
      </c>
      <c r="F41" s="35">
        <f>indirect(ADDRESS(RANDBETWEEN(1,Modelo!$A$1069),7,,,"Modelo"))
</f>
        <v>0</v>
      </c>
      <c r="G41" s="35">
        <f>indirect(ADDRESS(RANDBETWEEN(1,Modelo!$A$1069),7,,,"Modelo"))
</f>
        <v>0</v>
      </c>
      <c r="H41" s="35">
        <f>indirect(ADDRESS(RANDBETWEEN(1,Modelo!$A$1069),7,,,"Modelo"))
</f>
        <v>0.8910620985</v>
      </c>
      <c r="I41" s="35">
        <f>indirect(ADDRESS(RANDBETWEEN(1,Modelo!$A$1069),7,,,"Modelo"))
</f>
        <v>1.339788322</v>
      </c>
      <c r="J41" s="35">
        <f>indirect(ADDRESS(RANDBETWEEN(1,Modelo!$A$1069),7,,,"Modelo"))
</f>
        <v>1.277015598</v>
      </c>
      <c r="K41" s="35">
        <f>indirect(ADDRESS(RANDBETWEEN(1,Modelo!$A$1069),7,,,"Modelo"))
</f>
        <v>0.9412413418</v>
      </c>
      <c r="L41" s="35">
        <f>indirect(ADDRESS(RANDBETWEEN(1,Modelo!$A$1069),7,,,"Modelo"))
</f>
        <v>0.4828548264</v>
      </c>
      <c r="M41" s="35">
        <f>indirect(ADDRESS(RANDBETWEEN(1,Modelo!$A$1069),7,,,"Modelo"))
</f>
        <v>0.7943053075</v>
      </c>
      <c r="N41" s="35">
        <f>indirect(ADDRESS(RANDBETWEEN(1,Modelo!$A$1069),7,,,"Modelo"))
</f>
        <v>0.9179742516</v>
      </c>
      <c r="O41" s="35">
        <f>indirect(ADDRESS(RANDBETWEEN(1,Modelo!$A$1069),7,,,"Modelo"))
</f>
        <v>1.291305401</v>
      </c>
      <c r="P41" s="35">
        <f>indirect(ADDRESS(RANDBETWEEN(1,Modelo!$A$1069),7,,,"Modelo"))
</f>
        <v>2.252269303</v>
      </c>
      <c r="Q41" s="35">
        <f>indirect(ADDRESS(RANDBETWEEN(1,Modelo!$A$1069),7,,,"Modelo"))
</f>
        <v>0.7945267837</v>
      </c>
      <c r="R41" s="35">
        <f>indirect(ADDRESS(RANDBETWEEN(1,Modelo!$A$1069),7,,,"Modelo"))
</f>
        <v>0.9334239388</v>
      </c>
      <c r="S41" s="35">
        <f>indirect(ADDRESS(RANDBETWEEN(1,Modelo!$A$1069),7,,,"Modelo"))
</f>
        <v>1.820061401</v>
      </c>
      <c r="T41" s="35">
        <f>indirect(ADDRESS(RANDBETWEEN(1,Modelo!$A$1069),7,,,"Modelo"))
</f>
        <v>0.02950048037</v>
      </c>
      <c r="U41" s="35">
        <f>indirect(ADDRESS(RANDBETWEEN(1,Modelo!$A$1069),7,,,"Modelo"))
</f>
        <v>0.2543899998</v>
      </c>
      <c r="V41" s="35">
        <f>indirect(ADDRESS(RANDBETWEEN(1,Modelo!$A$1069),7,,,"Modelo"))
</f>
        <v>0.6996528464</v>
      </c>
      <c r="W41" s="35">
        <f>indirect(ADDRESS(RANDBETWEEN(1,Modelo!$A$1069),7,,,"Modelo"))
</f>
        <v>1.984659737</v>
      </c>
      <c r="X41" s="35">
        <f>indirect(ADDRESS(RANDBETWEEN(1,Modelo!$A$1069),7,,,"Modelo"))
</f>
        <v>1.866847878</v>
      </c>
      <c r="Y41" s="35">
        <f>indirect(ADDRESS(RANDBETWEEN(1,Modelo!$A$1069),7,,,"Modelo"))
</f>
        <v>0</v>
      </c>
      <c r="Z41" s="35">
        <f>indirect(ADDRESS(RANDBETWEEN(1,Modelo!$A$1069),7,,,"Modelo"))
</f>
        <v>1.225652348</v>
      </c>
      <c r="AA41" s="35">
        <f>indirect(ADDRESS(RANDBETWEEN(1,Modelo!$A$1069),7,,,"Modelo"))
</f>
        <v>1.248731949</v>
      </c>
      <c r="AB41" s="35">
        <f>indirect(ADDRESS(RANDBETWEEN(1,Modelo!$A$1069),7,,,"Modelo"))
</f>
        <v>1.317991009</v>
      </c>
      <c r="AC41" s="35">
        <f>indirect(ADDRESS(RANDBETWEEN(1,Modelo!$A$1069),7,,,"Modelo"))
</f>
        <v>1.769260643</v>
      </c>
      <c r="AD41" s="35">
        <f>indirect(ADDRESS(RANDBETWEEN(1,Modelo!$A$1069),7,,,"Modelo"))
</f>
        <v>1.820061401</v>
      </c>
      <c r="AE41" s="35">
        <f>indirect(ADDRESS(RANDBETWEEN(1,Modelo!$A$1069),7,,,"Modelo"))
</f>
        <v>1.230020846</v>
      </c>
      <c r="AF41" s="35">
        <f>indirect(ADDRESS(RANDBETWEEN(1,Modelo!$A$1069),7,,,"Modelo"))
</f>
        <v>1.145111564</v>
      </c>
      <c r="AG41" s="35">
        <f>indirect(ADDRESS(RANDBETWEEN(1,Modelo!$A$1069),7,,,"Modelo"))
</f>
        <v>3.316105139</v>
      </c>
      <c r="AH41" s="35">
        <f>indirect(ADDRESS(RANDBETWEEN(1,Modelo!$A$1069),7,,,"Modelo"))
</f>
        <v>1.719456804</v>
      </c>
      <c r="AI41" s="35">
        <f>indirect(ADDRESS(RANDBETWEEN(1,Modelo!$A$1069),7,,,"Modelo"))
</f>
        <v>0.5552313857</v>
      </c>
      <c r="AJ41" s="35">
        <f>indirect(ADDRESS(RANDBETWEEN(1,Modelo!$A$1069),7,,,"Modelo"))
</f>
        <v>1.277015598</v>
      </c>
      <c r="AK41" s="35">
        <f>indirect(ADDRESS(RANDBETWEEN(1,Modelo!$A$1069),7,,,"Modelo"))
</f>
        <v>2.916893176</v>
      </c>
      <c r="AL41" s="35">
        <f>indirect(ADDRESS(RANDBETWEEN(1,Modelo!$A$1069),7,,,"Modelo"))
</f>
        <v>1.031133017</v>
      </c>
      <c r="AM41" s="35">
        <f>indirect(ADDRESS(RANDBETWEEN(1,Modelo!$A$1069),7,,,"Modelo"))
</f>
        <v>1.219379465</v>
      </c>
      <c r="AN41" s="35">
        <f>indirect(ADDRESS(RANDBETWEEN(1,Modelo!$A$1069),7,,,"Modelo"))
</f>
        <v>1.026096415</v>
      </c>
      <c r="AO41" s="35">
        <f>indirect(ADDRESS(RANDBETWEEN(1,Modelo!$A$1069),7,,,"Modelo"))
</f>
        <v>1.422920563</v>
      </c>
      <c r="AP41" s="35">
        <f>indirect(ADDRESS(RANDBETWEEN(1,Modelo!$A$1069),7,,,"Modelo"))
</f>
        <v>1.42785006</v>
      </c>
      <c r="AQ41" s="35">
        <f>indirect(ADDRESS(RANDBETWEEN(1,Modelo!$A$1069),7,,,"Modelo"))
</f>
        <v>0</v>
      </c>
      <c r="AR41" s="35">
        <f>indirect(ADDRESS(RANDBETWEEN(1,Modelo!$A$1069),7,,,"Modelo"))
</f>
        <v>0.6577528665</v>
      </c>
      <c r="AS41" s="35">
        <f>indirect(ADDRESS(RANDBETWEEN(1,Modelo!$A$1069),7,,,"Modelo"))
</f>
        <v>1.025661205</v>
      </c>
      <c r="AT41" s="35">
        <f>indirect(ADDRESS(RANDBETWEEN(1,Modelo!$A$1069),7,,,"Modelo"))
</f>
        <v>0.9465029419</v>
      </c>
      <c r="AU41" s="35">
        <f>indirect(ADDRESS(RANDBETWEEN(1,Modelo!$A$1069),7,,,"Modelo"))
</f>
        <v>1.458179678</v>
      </c>
      <c r="AV41" s="35">
        <f>indirect(ADDRESS(RANDBETWEEN(1,Modelo!$A$1069),7,,,"Modelo"))
</f>
        <v>1.909158859</v>
      </c>
      <c r="AW41" s="35">
        <f>indirect(ADDRESS(RANDBETWEEN(1,Modelo!$A$1069),7,,,"Modelo"))
</f>
        <v>0.9796241431</v>
      </c>
      <c r="AX41" s="35">
        <f>indirect(ADDRESS(RANDBETWEEN(1,Modelo!$A$1069),7,,,"Modelo"))
</f>
        <v>0.1594245212</v>
      </c>
      <c r="AY41" s="35">
        <f>indirect(ADDRESS(RANDBETWEEN(1,Modelo!$A$1069),7,,,"Modelo"))
</f>
        <v>0.7984063082</v>
      </c>
    </row>
    <row r="42">
      <c r="A42" s="8" t="s">
        <v>114</v>
      </c>
      <c r="B42" s="35">
        <f>indirect(ADDRESS(RANDBETWEEN(1,Modelo!$A$1069),7,,,"Modelo"))
</f>
        <v>1.66902721</v>
      </c>
      <c r="C42" s="35">
        <f>indirect(ADDRESS(RANDBETWEEN(1,Modelo!$A$1069),7,,,"Modelo"))
</f>
        <v>0.9842159549</v>
      </c>
      <c r="D42" s="35">
        <f>indirect(ADDRESS(RANDBETWEEN(1,Modelo!$A$1069),7,,,"Modelo"))
</f>
        <v>1.767838173</v>
      </c>
      <c r="E42" s="35">
        <f>indirect(ADDRESS(RANDBETWEEN(1,Modelo!$A$1069),7,,,"Modelo"))
</f>
        <v>0</v>
      </c>
      <c r="F42" s="35">
        <f>indirect(ADDRESS(RANDBETWEEN(1,Modelo!$A$1069),7,,,"Modelo"))
</f>
        <v>0</v>
      </c>
      <c r="G42" s="35">
        <f>indirect(ADDRESS(RANDBETWEEN(1,Modelo!$A$1069),7,,,"Modelo"))
</f>
        <v>5.87273491</v>
      </c>
      <c r="H42" s="35">
        <f>indirect(ADDRESS(RANDBETWEEN(1,Modelo!$A$1069),7,,,"Modelo"))
</f>
        <v>0.8001487756</v>
      </c>
      <c r="I42" s="35">
        <f>indirect(ADDRESS(RANDBETWEEN(1,Modelo!$A$1069),7,,,"Modelo"))
</f>
        <v>0</v>
      </c>
      <c r="J42" s="35">
        <f>indirect(ADDRESS(RANDBETWEEN(1,Modelo!$A$1069),7,,,"Modelo"))
</f>
        <v>0.7784882594</v>
      </c>
      <c r="K42" s="35">
        <f>indirect(ADDRESS(RANDBETWEEN(1,Modelo!$A$1069),7,,,"Modelo"))
</f>
        <v>2.408296001</v>
      </c>
      <c r="L42" s="35">
        <f>indirect(ADDRESS(RANDBETWEEN(1,Modelo!$A$1069),7,,,"Modelo"))
</f>
        <v>0.6030677671</v>
      </c>
      <c r="M42" s="35">
        <f>indirect(ADDRESS(RANDBETWEEN(1,Modelo!$A$1069),7,,,"Modelo"))
</f>
        <v>0.1362485128</v>
      </c>
      <c r="N42" s="35">
        <f>indirect(ADDRESS(RANDBETWEEN(1,Modelo!$A$1069),7,,,"Modelo"))
</f>
        <v>2.953083244</v>
      </c>
      <c r="O42" s="35">
        <f>indirect(ADDRESS(RANDBETWEEN(1,Modelo!$A$1069),7,,,"Modelo"))
</f>
        <v>0.766905121</v>
      </c>
      <c r="P42" s="35">
        <f>indirect(ADDRESS(RANDBETWEEN(1,Modelo!$A$1069),7,,,"Modelo"))
</f>
        <v>0.604947236</v>
      </c>
      <c r="Q42" s="35">
        <f>indirect(ADDRESS(RANDBETWEEN(1,Modelo!$A$1069),7,,,"Modelo"))
</f>
        <v>0</v>
      </c>
      <c r="R42" s="35">
        <f>indirect(ADDRESS(RANDBETWEEN(1,Modelo!$A$1069),7,,,"Modelo"))
</f>
        <v>0</v>
      </c>
      <c r="S42" s="35">
        <f>indirect(ADDRESS(RANDBETWEEN(1,Modelo!$A$1069),7,,,"Modelo"))
</f>
        <v>0.9656150248</v>
      </c>
      <c r="T42" s="35">
        <f>indirect(ADDRESS(RANDBETWEEN(1,Modelo!$A$1069),7,,,"Modelo"))
</f>
        <v>1.047179791</v>
      </c>
      <c r="U42" s="35">
        <f>indirect(ADDRESS(RANDBETWEEN(1,Modelo!$A$1069),7,,,"Modelo"))
</f>
        <v>5.145960284</v>
      </c>
      <c r="V42" s="35">
        <f>indirect(ADDRESS(RANDBETWEEN(1,Modelo!$A$1069),7,,,"Modelo"))
</f>
        <v>1.355593036</v>
      </c>
      <c r="W42" s="35">
        <f>indirect(ADDRESS(RANDBETWEEN(1,Modelo!$A$1069),7,,,"Modelo"))
</f>
        <v>0.7943053075</v>
      </c>
      <c r="X42" s="35">
        <f>indirect(ADDRESS(RANDBETWEEN(1,Modelo!$A$1069),7,,,"Modelo"))
</f>
        <v>0.5719726693</v>
      </c>
      <c r="Y42" s="35">
        <f>indirect(ADDRESS(RANDBETWEEN(1,Modelo!$A$1069),7,,,"Modelo"))
</f>
        <v>0.07738470647</v>
      </c>
      <c r="Z42" s="35">
        <f>indirect(ADDRESS(RANDBETWEEN(1,Modelo!$A$1069),7,,,"Modelo"))
</f>
        <v>0.4626356126</v>
      </c>
      <c r="AA42" s="35">
        <f>indirect(ADDRESS(RANDBETWEEN(1,Modelo!$A$1069),7,,,"Modelo"))
</f>
        <v>2.319083073</v>
      </c>
      <c r="AB42" s="35">
        <f>indirect(ADDRESS(RANDBETWEEN(1,Modelo!$A$1069),7,,,"Modelo"))
</f>
        <v>0</v>
      </c>
      <c r="AC42" s="35">
        <f>indirect(ADDRESS(RANDBETWEEN(1,Modelo!$A$1069),7,,,"Modelo"))
</f>
        <v>0.2513683726</v>
      </c>
      <c r="AD42" s="35">
        <f>indirect(ADDRESS(RANDBETWEEN(1,Modelo!$A$1069),7,,,"Modelo"))
</f>
        <v>1.423978816</v>
      </c>
      <c r="AE42" s="35">
        <f>indirect(ADDRESS(RANDBETWEEN(1,Modelo!$A$1069),7,,,"Modelo"))
</f>
        <v>2.465417313</v>
      </c>
      <c r="AF42" s="35">
        <f>indirect(ADDRESS(RANDBETWEEN(1,Modelo!$A$1069),7,,,"Modelo"))
</f>
        <v>0.6359020429</v>
      </c>
      <c r="AG42" s="35">
        <f>indirect(ADDRESS(RANDBETWEEN(1,Modelo!$A$1069),7,,,"Modelo"))
</f>
        <v>0</v>
      </c>
      <c r="AH42" s="35">
        <f>indirect(ADDRESS(RANDBETWEEN(1,Modelo!$A$1069),7,,,"Modelo"))
</f>
        <v>1.404333441</v>
      </c>
      <c r="AI42" s="35">
        <f>indirect(ADDRESS(RANDBETWEEN(1,Modelo!$A$1069),7,,,"Modelo"))
</f>
        <v>0.3053615002</v>
      </c>
      <c r="AJ42" s="35">
        <f>indirect(ADDRESS(RANDBETWEEN(1,Modelo!$A$1069),7,,,"Modelo"))
</f>
        <v>1.225652348</v>
      </c>
      <c r="AK42" s="35">
        <f>indirect(ADDRESS(RANDBETWEEN(1,Modelo!$A$1069),7,,,"Modelo"))
</f>
        <v>1.797063665</v>
      </c>
      <c r="AL42" s="35">
        <f>indirect(ADDRESS(RANDBETWEEN(1,Modelo!$A$1069),7,,,"Modelo"))
</f>
        <v>0</v>
      </c>
      <c r="AM42" s="35">
        <f>indirect(ADDRESS(RANDBETWEEN(1,Modelo!$A$1069),7,,,"Modelo"))
</f>
        <v>1.109377302</v>
      </c>
      <c r="AN42" s="35">
        <f>indirect(ADDRESS(RANDBETWEEN(1,Modelo!$A$1069),7,,,"Modelo"))
</f>
        <v>0.8931788124</v>
      </c>
      <c r="AO42" s="35">
        <f>indirect(ADDRESS(RANDBETWEEN(1,Modelo!$A$1069),7,,,"Modelo"))
</f>
        <v>0</v>
      </c>
      <c r="AP42" s="35">
        <f>indirect(ADDRESS(RANDBETWEEN(1,Modelo!$A$1069),7,,,"Modelo"))
</f>
        <v>20.22369453</v>
      </c>
      <c r="AQ42" s="35">
        <f>indirect(ADDRESS(RANDBETWEEN(1,Modelo!$A$1069),7,,,"Modelo"))
</f>
        <v>0</v>
      </c>
      <c r="AR42" s="35">
        <f>indirect(ADDRESS(RANDBETWEEN(1,Modelo!$A$1069),7,,,"Modelo"))
</f>
        <v>0.4521883928</v>
      </c>
      <c r="AS42" s="35">
        <f>indirect(ADDRESS(RANDBETWEEN(1,Modelo!$A$1069),7,,,"Modelo"))
</f>
        <v>0.4257585273</v>
      </c>
      <c r="AT42" s="35">
        <f>indirect(ADDRESS(RANDBETWEEN(1,Modelo!$A$1069),7,,,"Modelo"))
</f>
        <v>0</v>
      </c>
      <c r="AU42" s="35">
        <f>indirect(ADDRESS(RANDBETWEEN(1,Modelo!$A$1069),7,,,"Modelo"))
</f>
        <v>1.488990987</v>
      </c>
      <c r="AV42" s="35">
        <f>indirect(ADDRESS(RANDBETWEEN(1,Modelo!$A$1069),7,,,"Modelo"))
</f>
        <v>6.001212409</v>
      </c>
      <c r="AW42" s="35">
        <f>indirect(ADDRESS(RANDBETWEEN(1,Modelo!$A$1069),7,,,"Modelo"))
</f>
        <v>0.6230227677</v>
      </c>
      <c r="AX42" s="35">
        <f>indirect(ADDRESS(RANDBETWEEN(1,Modelo!$A$1069),7,,,"Modelo"))
</f>
        <v>0.2663904727</v>
      </c>
      <c r="AY42" s="35">
        <f>indirect(ADDRESS(RANDBETWEEN(1,Modelo!$A$1069),7,,,"Modelo"))
</f>
        <v>1.090114878</v>
      </c>
    </row>
    <row r="43">
      <c r="A43" s="8" t="s">
        <v>115</v>
      </c>
      <c r="B43" s="35">
        <f>indirect(ADDRESS(RANDBETWEEN(1,Modelo!$A$1069),7,,,"Modelo"))
</f>
        <v>2.296066389</v>
      </c>
      <c r="C43" s="35">
        <f>indirect(ADDRESS(RANDBETWEEN(1,Modelo!$A$1069),7,,,"Modelo"))
</f>
        <v>0.8197781285</v>
      </c>
      <c r="D43" s="35">
        <f>indirect(ADDRESS(RANDBETWEEN(1,Modelo!$A$1069),7,,,"Modelo"))
</f>
        <v>0.7996533889</v>
      </c>
      <c r="E43" s="35">
        <f>indirect(ADDRESS(RANDBETWEEN(1,Modelo!$A$1069),7,,,"Modelo"))
</f>
        <v>1.538120899</v>
      </c>
      <c r="F43" s="35">
        <f>indirect(ADDRESS(RANDBETWEEN(1,Modelo!$A$1069),7,,,"Modelo"))
</f>
        <v>2.210594265</v>
      </c>
      <c r="G43" s="35">
        <f>indirect(ADDRESS(RANDBETWEEN(1,Modelo!$A$1069),7,,,"Modelo"))
</f>
        <v>0.4132187115</v>
      </c>
      <c r="H43" s="35">
        <f>indirect(ADDRESS(RANDBETWEEN(1,Modelo!$A$1069),7,,,"Modelo"))
</f>
        <v>0.6355875372</v>
      </c>
      <c r="I43" s="35">
        <f>indirect(ADDRESS(RANDBETWEEN(1,Modelo!$A$1069),7,,,"Modelo"))
</f>
        <v>0.3756861085</v>
      </c>
      <c r="J43" s="35">
        <f>indirect(ADDRESS(RANDBETWEEN(1,Modelo!$A$1069),7,,,"Modelo"))
</f>
        <v>1.148866525</v>
      </c>
      <c r="K43" s="35">
        <f>indirect(ADDRESS(RANDBETWEEN(1,Modelo!$A$1069),7,,,"Modelo"))
</f>
        <v>1.699812941</v>
      </c>
      <c r="L43" s="35">
        <f>indirect(ADDRESS(RANDBETWEEN(1,Modelo!$A$1069),7,,,"Modelo"))
</f>
        <v>0</v>
      </c>
      <c r="M43" s="35">
        <f>indirect(ADDRESS(RANDBETWEEN(1,Modelo!$A$1069),7,,,"Modelo"))
</f>
        <v>0.8274198548</v>
      </c>
      <c r="N43" s="35">
        <f>indirect(ADDRESS(RANDBETWEEN(1,Modelo!$A$1069),7,,,"Modelo"))
</f>
        <v>0</v>
      </c>
      <c r="O43" s="35">
        <f>indirect(ADDRESS(RANDBETWEEN(1,Modelo!$A$1069),7,,,"Modelo"))
</f>
        <v>0.238464116</v>
      </c>
      <c r="P43" s="35">
        <f>indirect(ADDRESS(RANDBETWEEN(1,Modelo!$A$1069),7,,,"Modelo"))
</f>
        <v>0.3035691638</v>
      </c>
      <c r="Q43" s="35">
        <f>indirect(ADDRESS(RANDBETWEEN(1,Modelo!$A$1069),7,,,"Modelo"))
</f>
        <v>1.633809105</v>
      </c>
      <c r="R43" s="35">
        <f>indirect(ADDRESS(RANDBETWEEN(1,Modelo!$A$1069),7,,,"Modelo"))
</f>
        <v>3.009819077</v>
      </c>
      <c r="S43" s="35">
        <f>indirect(ADDRESS(RANDBETWEEN(1,Modelo!$A$1069),7,,,"Modelo"))
</f>
        <v>0.634921984</v>
      </c>
      <c r="T43" s="35">
        <f>indirect(ADDRESS(RANDBETWEEN(1,Modelo!$A$1069),7,,,"Modelo"))
</f>
        <v>0</v>
      </c>
      <c r="U43" s="35">
        <f>indirect(ADDRESS(RANDBETWEEN(1,Modelo!$A$1069),7,,,"Modelo"))
</f>
        <v>0.4940514268</v>
      </c>
      <c r="V43" s="35">
        <f>indirect(ADDRESS(RANDBETWEEN(1,Modelo!$A$1069),7,,,"Modelo"))
</f>
        <v>0.7994146083</v>
      </c>
      <c r="W43" s="35">
        <f>indirect(ADDRESS(RANDBETWEEN(1,Modelo!$A$1069),7,,,"Modelo"))
</f>
        <v>0</v>
      </c>
      <c r="X43" s="35">
        <f>indirect(ADDRESS(RANDBETWEEN(1,Modelo!$A$1069),7,,,"Modelo"))
</f>
        <v>0.8414265777</v>
      </c>
      <c r="Y43" s="35">
        <f>indirect(ADDRESS(RANDBETWEEN(1,Modelo!$A$1069),7,,,"Modelo"))
</f>
        <v>0.8557463055</v>
      </c>
      <c r="Z43" s="35">
        <f>indirect(ADDRESS(RANDBETWEEN(1,Modelo!$A$1069),7,,,"Modelo"))
</f>
        <v>1.299524466</v>
      </c>
      <c r="AA43" s="35">
        <f>indirect(ADDRESS(RANDBETWEEN(1,Modelo!$A$1069),7,,,"Modelo"))
</f>
        <v>0.1839768344</v>
      </c>
      <c r="AB43" s="35">
        <f>indirect(ADDRESS(RANDBETWEEN(1,Modelo!$A$1069),7,,,"Modelo"))
</f>
        <v>4.463281172</v>
      </c>
      <c r="AC43" s="35">
        <f>indirect(ADDRESS(RANDBETWEEN(1,Modelo!$A$1069),7,,,"Modelo"))
</f>
        <v>0.8605124001</v>
      </c>
      <c r="AD43" s="35">
        <f>indirect(ADDRESS(RANDBETWEEN(1,Modelo!$A$1069),7,,,"Modelo"))
</f>
        <v>2.489189243</v>
      </c>
      <c r="AE43" s="35">
        <f>indirect(ADDRESS(RANDBETWEEN(1,Modelo!$A$1069),7,,,"Modelo"))
</f>
        <v>0.9509379777</v>
      </c>
      <c r="AF43" s="35">
        <f>indirect(ADDRESS(RANDBETWEEN(1,Modelo!$A$1069),7,,,"Modelo"))
</f>
        <v>0.6690533441</v>
      </c>
      <c r="AG43" s="35">
        <f>indirect(ADDRESS(RANDBETWEEN(1,Modelo!$A$1069),7,,,"Modelo"))
</f>
        <v>1.182734929</v>
      </c>
      <c r="AH43" s="35">
        <f>indirect(ADDRESS(RANDBETWEEN(1,Modelo!$A$1069),7,,,"Modelo"))
</f>
        <v>4.143700835</v>
      </c>
      <c r="AI43" s="35">
        <f>indirect(ADDRESS(RANDBETWEEN(1,Modelo!$A$1069),7,,,"Modelo"))
</f>
        <v>0.3966220796</v>
      </c>
      <c r="AJ43" s="35">
        <f>indirect(ADDRESS(RANDBETWEEN(1,Modelo!$A$1069),7,,,"Modelo"))
</f>
        <v>1.26540007</v>
      </c>
      <c r="AK43" s="35">
        <f>indirect(ADDRESS(RANDBETWEEN(1,Modelo!$A$1069),7,,,"Modelo"))
</f>
        <v>0</v>
      </c>
      <c r="AL43" s="35">
        <f>indirect(ADDRESS(RANDBETWEEN(1,Modelo!$A$1069),7,,,"Modelo"))
</f>
        <v>1.69589316</v>
      </c>
      <c r="AM43" s="35">
        <f>indirect(ADDRESS(RANDBETWEEN(1,Modelo!$A$1069),7,,,"Modelo"))
</f>
        <v>0</v>
      </c>
      <c r="AN43" s="35">
        <f>indirect(ADDRESS(RANDBETWEEN(1,Modelo!$A$1069),7,,,"Modelo"))
</f>
        <v>1.075858354</v>
      </c>
      <c r="AO43" s="35">
        <f>indirect(ADDRESS(RANDBETWEEN(1,Modelo!$A$1069),7,,,"Modelo"))
</f>
        <v>1.033874358</v>
      </c>
      <c r="AP43" s="35">
        <f>indirect(ADDRESS(RANDBETWEEN(1,Modelo!$A$1069),7,,,"Modelo"))
</f>
        <v>0.4287929293</v>
      </c>
      <c r="AQ43" s="35">
        <f>indirect(ADDRESS(RANDBETWEEN(1,Modelo!$A$1069),7,,,"Modelo"))
</f>
        <v>0</v>
      </c>
      <c r="AR43" s="35">
        <f>indirect(ADDRESS(RANDBETWEEN(1,Modelo!$A$1069),7,,,"Modelo"))
</f>
        <v>0.6823336776</v>
      </c>
      <c r="AS43" s="35">
        <f>indirect(ADDRESS(RANDBETWEEN(1,Modelo!$A$1069),7,,,"Modelo"))
</f>
        <v>1.40400135</v>
      </c>
      <c r="AT43" s="35">
        <f>indirect(ADDRESS(RANDBETWEEN(1,Modelo!$A$1069),7,,,"Modelo"))
</f>
        <v>1.416928768</v>
      </c>
      <c r="AU43" s="35">
        <f>indirect(ADDRESS(RANDBETWEEN(1,Modelo!$A$1069),7,,,"Modelo"))
</f>
        <v>0.5930754174</v>
      </c>
      <c r="AV43" s="35">
        <f>indirect(ADDRESS(RANDBETWEEN(1,Modelo!$A$1069),7,,,"Modelo"))
</f>
        <v>0.6247653537</v>
      </c>
      <c r="AW43" s="35">
        <f>indirect(ADDRESS(RANDBETWEEN(1,Modelo!$A$1069),7,,,"Modelo"))
</f>
        <v>0.9334239388</v>
      </c>
      <c r="AX43" s="35">
        <f>indirect(ADDRESS(RANDBETWEEN(1,Modelo!$A$1069),7,,,"Modelo"))
</f>
        <v>0.8247543022</v>
      </c>
      <c r="AY43" s="35">
        <f>indirect(ADDRESS(RANDBETWEEN(1,Modelo!$A$1069),7,,,"Modelo"))
</f>
        <v>0.6355875372</v>
      </c>
    </row>
    <row r="44">
      <c r="A44" s="8" t="s">
        <v>116</v>
      </c>
      <c r="B44" s="35">
        <f>indirect(ADDRESS(RANDBETWEEN(1,Modelo!$A$1069),7,,,"Modelo"))
</f>
        <v>0.4793849884</v>
      </c>
      <c r="C44" s="35">
        <f>indirect(ADDRESS(RANDBETWEEN(1,Modelo!$A$1069),7,,,"Modelo"))
</f>
        <v>6.466526225</v>
      </c>
      <c r="D44" s="35">
        <f>indirect(ADDRESS(RANDBETWEEN(1,Modelo!$A$1069),7,,,"Modelo"))
</f>
        <v>1.084440306</v>
      </c>
      <c r="E44" s="35">
        <f>indirect(ADDRESS(RANDBETWEEN(1,Modelo!$A$1069),7,,,"Modelo"))
</f>
        <v>3.177461084</v>
      </c>
      <c r="F44" s="35">
        <f>indirect(ADDRESS(RANDBETWEEN(1,Modelo!$A$1069),7,,,"Modelo"))
</f>
        <v>5.38126201</v>
      </c>
      <c r="G44" s="35">
        <f>indirect(ADDRESS(RANDBETWEEN(1,Modelo!$A$1069),7,,,"Modelo"))
</f>
        <v>0.4132187115</v>
      </c>
      <c r="H44" s="35">
        <f>indirect(ADDRESS(RANDBETWEEN(1,Modelo!$A$1069),7,,,"Modelo"))
</f>
        <v>0</v>
      </c>
      <c r="I44" s="35">
        <f>indirect(ADDRESS(RANDBETWEEN(1,Modelo!$A$1069),7,,,"Modelo"))
</f>
        <v>1.022524195</v>
      </c>
      <c r="J44" s="35">
        <f>indirect(ADDRESS(RANDBETWEEN(1,Modelo!$A$1069),7,,,"Modelo"))
</f>
        <v>2.289135996</v>
      </c>
      <c r="K44" s="35">
        <f>indirect(ADDRESS(RANDBETWEEN(1,Modelo!$A$1069),7,,,"Modelo"))
</f>
        <v>0.8710665522</v>
      </c>
      <c r="L44" s="35">
        <f>indirect(ADDRESS(RANDBETWEEN(1,Modelo!$A$1069),7,,,"Modelo"))
</f>
        <v>0.64436074</v>
      </c>
      <c r="M44" s="35">
        <f>indirect(ADDRESS(RANDBETWEEN(1,Modelo!$A$1069),7,,,"Modelo"))
</f>
        <v>0</v>
      </c>
      <c r="N44" s="35">
        <f>indirect(ADDRESS(RANDBETWEEN(1,Modelo!$A$1069),7,,,"Modelo"))
</f>
        <v>2.396775813</v>
      </c>
      <c r="O44" s="35">
        <f>indirect(ADDRESS(RANDBETWEEN(1,Modelo!$A$1069),7,,,"Modelo"))
</f>
        <v>2.544145035</v>
      </c>
      <c r="P44" s="35">
        <f>indirect(ADDRESS(RANDBETWEEN(1,Modelo!$A$1069),7,,,"Modelo"))
</f>
        <v>1.164540461</v>
      </c>
      <c r="Q44" s="35">
        <f>indirect(ADDRESS(RANDBETWEEN(1,Modelo!$A$1069),7,,,"Modelo"))
</f>
        <v>1.26104398</v>
      </c>
      <c r="R44" s="35">
        <f>indirect(ADDRESS(RANDBETWEEN(1,Modelo!$A$1069),7,,,"Modelo"))
</f>
        <v>1.53363545</v>
      </c>
      <c r="S44" s="35">
        <f>indirect(ADDRESS(RANDBETWEEN(1,Modelo!$A$1069),7,,,"Modelo"))
</f>
        <v>0</v>
      </c>
      <c r="T44" s="35">
        <f>indirect(ADDRESS(RANDBETWEEN(1,Modelo!$A$1069),7,,,"Modelo"))
</f>
        <v>0.9803954807</v>
      </c>
      <c r="U44" s="35">
        <f>indirect(ADDRESS(RANDBETWEEN(1,Modelo!$A$1069),7,,,"Modelo"))
</f>
        <v>0</v>
      </c>
      <c r="V44" s="35">
        <f>indirect(ADDRESS(RANDBETWEEN(1,Modelo!$A$1069),7,,,"Modelo"))
</f>
        <v>4.117683637</v>
      </c>
      <c r="W44" s="35">
        <f>indirect(ADDRESS(RANDBETWEEN(1,Modelo!$A$1069),7,,,"Modelo"))
</f>
        <v>0.02950048037</v>
      </c>
      <c r="X44" s="35">
        <f>indirect(ADDRESS(RANDBETWEEN(1,Modelo!$A$1069),7,,,"Modelo"))
</f>
        <v>1.113615653</v>
      </c>
      <c r="Y44" s="35">
        <f>indirect(ADDRESS(RANDBETWEEN(1,Modelo!$A$1069),7,,,"Modelo"))
</f>
        <v>0.8931866571</v>
      </c>
      <c r="Z44" s="35">
        <f>indirect(ADDRESS(RANDBETWEEN(1,Modelo!$A$1069),7,,,"Modelo"))
</f>
        <v>1.40400135</v>
      </c>
      <c r="AA44" s="35">
        <f>indirect(ADDRESS(RANDBETWEEN(1,Modelo!$A$1069),7,,,"Modelo"))
</f>
        <v>1.148866525</v>
      </c>
      <c r="AB44" s="35">
        <f>indirect(ADDRESS(RANDBETWEEN(1,Modelo!$A$1069),7,,,"Modelo"))
</f>
        <v>1.230020846</v>
      </c>
      <c r="AC44" s="35">
        <f>indirect(ADDRESS(RANDBETWEEN(1,Modelo!$A$1069),7,,,"Modelo"))
</f>
        <v>2.575577775</v>
      </c>
      <c r="AD44" s="35">
        <f>indirect(ADDRESS(RANDBETWEEN(1,Modelo!$A$1069),7,,,"Modelo"))
</f>
        <v>1.511074428</v>
      </c>
      <c r="AE44" s="35">
        <f>indirect(ADDRESS(RANDBETWEEN(1,Modelo!$A$1069),7,,,"Modelo"))
</f>
        <v>17.06227424</v>
      </c>
      <c r="AF44" s="35">
        <f>indirect(ADDRESS(RANDBETWEEN(1,Modelo!$A$1069),7,,,"Modelo"))
</f>
        <v>0.4624356706</v>
      </c>
      <c r="AG44" s="35">
        <f>indirect(ADDRESS(RANDBETWEEN(1,Modelo!$A$1069),7,,,"Modelo"))
</f>
        <v>1.268455696</v>
      </c>
      <c r="AH44" s="35">
        <f>indirect(ADDRESS(RANDBETWEEN(1,Modelo!$A$1069),7,,,"Modelo"))
</f>
        <v>1.353989458</v>
      </c>
      <c r="AI44" s="35">
        <f>indirect(ADDRESS(RANDBETWEEN(1,Modelo!$A$1069),7,,,"Modelo"))
</f>
        <v>0</v>
      </c>
      <c r="AJ44" s="35">
        <f>indirect(ADDRESS(RANDBETWEEN(1,Modelo!$A$1069),7,,,"Modelo"))
</f>
        <v>0.1811410776</v>
      </c>
      <c r="AK44" s="35">
        <f>indirect(ADDRESS(RANDBETWEEN(1,Modelo!$A$1069),7,,,"Modelo"))
</f>
        <v>0.7945267837</v>
      </c>
      <c r="AL44" s="35">
        <f>indirect(ADDRESS(RANDBETWEEN(1,Modelo!$A$1069),7,,,"Modelo"))
</f>
        <v>0</v>
      </c>
      <c r="AM44" s="35">
        <f>indirect(ADDRESS(RANDBETWEEN(1,Modelo!$A$1069),7,,,"Modelo"))
</f>
        <v>0.6996528464</v>
      </c>
      <c r="AN44" s="35">
        <f>indirect(ADDRESS(RANDBETWEEN(1,Modelo!$A$1069),7,,,"Modelo"))
</f>
        <v>0.9334239388</v>
      </c>
      <c r="AO44" s="35">
        <f>indirect(ADDRESS(RANDBETWEEN(1,Modelo!$A$1069),7,,,"Modelo"))
</f>
        <v>0.8376886226</v>
      </c>
      <c r="AP44" s="35">
        <f>indirect(ADDRESS(RANDBETWEEN(1,Modelo!$A$1069),7,,,"Modelo"))
</f>
        <v>0.8224338813</v>
      </c>
      <c r="AQ44" s="35">
        <f>indirect(ADDRESS(RANDBETWEEN(1,Modelo!$A$1069),7,,,"Modelo"))
</f>
        <v>1.299524466</v>
      </c>
      <c r="AR44" s="35">
        <f>indirect(ADDRESS(RANDBETWEEN(1,Modelo!$A$1069),7,,,"Modelo"))
</f>
        <v>1.66902721</v>
      </c>
      <c r="AS44" s="35">
        <f>indirect(ADDRESS(RANDBETWEEN(1,Modelo!$A$1069),7,,,"Modelo"))
</f>
        <v>1.463432031</v>
      </c>
      <c r="AT44" s="35">
        <f>indirect(ADDRESS(RANDBETWEEN(1,Modelo!$A$1069),7,,,"Modelo"))
</f>
        <v>0</v>
      </c>
      <c r="AU44" s="35">
        <f>indirect(ADDRESS(RANDBETWEEN(1,Modelo!$A$1069),7,,,"Modelo"))
</f>
        <v>0</v>
      </c>
      <c r="AV44" s="35">
        <f>indirect(ADDRESS(RANDBETWEEN(1,Modelo!$A$1069),7,,,"Modelo"))
</f>
        <v>1.889711275</v>
      </c>
      <c r="AW44" s="35">
        <f>indirect(ADDRESS(RANDBETWEEN(1,Modelo!$A$1069),7,,,"Modelo"))
</f>
        <v>1.164540461</v>
      </c>
      <c r="AX44" s="35">
        <f>indirect(ADDRESS(RANDBETWEEN(1,Modelo!$A$1069),7,,,"Modelo"))
</f>
        <v>0.437545303</v>
      </c>
      <c r="AY44" s="35">
        <f>indirect(ADDRESS(RANDBETWEEN(1,Modelo!$A$1069),7,,,"Modelo"))
</f>
        <v>1.255118427</v>
      </c>
    </row>
    <row r="45">
      <c r="A45" s="8" t="s">
        <v>117</v>
      </c>
      <c r="B45" s="35">
        <f>indirect(ADDRESS(RANDBETWEEN(1,Modelo!$A$1069),7,,,"Modelo"))
</f>
        <v>0.7994146083</v>
      </c>
      <c r="C45" s="35">
        <f>indirect(ADDRESS(RANDBETWEEN(1,Modelo!$A$1069),7,,,"Modelo"))
</f>
        <v>0.9741512221</v>
      </c>
      <c r="D45" s="35">
        <f>indirect(ADDRESS(RANDBETWEEN(1,Modelo!$A$1069),7,,,"Modelo"))
</f>
        <v>0.3756861085</v>
      </c>
      <c r="E45" s="35">
        <f>indirect(ADDRESS(RANDBETWEEN(1,Modelo!$A$1069),7,,,"Modelo"))
</f>
        <v>1.519389034</v>
      </c>
      <c r="F45" s="35">
        <f>indirect(ADDRESS(RANDBETWEEN(1,Modelo!$A$1069),7,,,"Modelo"))
</f>
        <v>1.304388389</v>
      </c>
      <c r="G45" s="35">
        <f>indirect(ADDRESS(RANDBETWEEN(1,Modelo!$A$1069),7,,,"Modelo"))
</f>
        <v>0.7144145372</v>
      </c>
      <c r="H45" s="35">
        <f>indirect(ADDRESS(RANDBETWEEN(1,Modelo!$A$1069),7,,,"Modelo"))
</f>
        <v>0.1639656585</v>
      </c>
      <c r="I45" s="35">
        <f>indirect(ADDRESS(RANDBETWEEN(1,Modelo!$A$1069),7,,,"Modelo"))
</f>
        <v>0</v>
      </c>
      <c r="J45" s="35">
        <f>indirect(ADDRESS(RANDBETWEEN(1,Modelo!$A$1069),7,,,"Modelo"))
</f>
        <v>1.658516723</v>
      </c>
      <c r="K45" s="35">
        <f>indirect(ADDRESS(RANDBETWEEN(1,Modelo!$A$1069),7,,,"Modelo"))
</f>
        <v>0.8750679528</v>
      </c>
      <c r="L45" s="35">
        <f>indirect(ADDRESS(RANDBETWEEN(1,Modelo!$A$1069),7,,,"Modelo"))
</f>
        <v>2.834725917</v>
      </c>
      <c r="M45" s="35">
        <f>indirect(ADDRESS(RANDBETWEEN(1,Modelo!$A$1069),7,,,"Modelo"))
</f>
        <v>0</v>
      </c>
      <c r="N45" s="35">
        <f>indirect(ADDRESS(RANDBETWEEN(1,Modelo!$A$1069),7,,,"Modelo"))
</f>
        <v>1.633809105</v>
      </c>
      <c r="O45" s="35">
        <f>indirect(ADDRESS(RANDBETWEEN(1,Modelo!$A$1069),7,,,"Modelo"))
</f>
        <v>0</v>
      </c>
      <c r="P45" s="35">
        <f>indirect(ADDRESS(RANDBETWEEN(1,Modelo!$A$1069),7,,,"Modelo"))
</f>
        <v>0.4624356706</v>
      </c>
      <c r="Q45" s="35">
        <f>indirect(ADDRESS(RANDBETWEEN(1,Modelo!$A$1069),7,,,"Modelo"))
</f>
        <v>4.244614959</v>
      </c>
      <c r="R45" s="35">
        <f>indirect(ADDRESS(RANDBETWEEN(1,Modelo!$A$1069),7,,,"Modelo"))
</f>
        <v>0.6710335263</v>
      </c>
      <c r="S45" s="35">
        <f>indirect(ADDRESS(RANDBETWEEN(1,Modelo!$A$1069),7,,,"Modelo"))
</f>
        <v>1.182783266</v>
      </c>
      <c r="T45" s="35">
        <f>indirect(ADDRESS(RANDBETWEEN(1,Modelo!$A$1069),7,,,"Modelo"))
</f>
        <v>1.422630012</v>
      </c>
      <c r="U45" s="35">
        <f>indirect(ADDRESS(RANDBETWEEN(1,Modelo!$A$1069),7,,,"Modelo"))
</f>
        <v>1.136611416</v>
      </c>
      <c r="V45" s="35">
        <f>indirect(ADDRESS(RANDBETWEEN(1,Modelo!$A$1069),7,,,"Modelo"))
</f>
        <v>0.9645589042</v>
      </c>
      <c r="W45" s="35">
        <f>indirect(ADDRESS(RANDBETWEEN(1,Modelo!$A$1069),7,,,"Modelo"))
</f>
        <v>0.3620190747</v>
      </c>
      <c r="X45" s="35">
        <f>indirect(ADDRESS(RANDBETWEEN(1,Modelo!$A$1069),7,,,"Modelo"))
</f>
        <v>1.667391578</v>
      </c>
      <c r="Y45" s="35">
        <f>indirect(ADDRESS(RANDBETWEEN(1,Modelo!$A$1069),7,,,"Modelo"))
</f>
        <v>0</v>
      </c>
      <c r="Z45" s="35">
        <f>indirect(ADDRESS(RANDBETWEEN(1,Modelo!$A$1069),7,,,"Modelo"))
</f>
        <v>2.286393831</v>
      </c>
      <c r="AA45" s="35">
        <f>indirect(ADDRESS(RANDBETWEEN(1,Modelo!$A$1069),7,,,"Modelo"))
</f>
        <v>0.207387183</v>
      </c>
      <c r="AB45" s="35">
        <f>indirect(ADDRESS(RANDBETWEEN(1,Modelo!$A$1069),7,,,"Modelo"))
</f>
        <v>0</v>
      </c>
      <c r="AC45" s="35">
        <f>indirect(ADDRESS(RANDBETWEEN(1,Modelo!$A$1069),7,,,"Modelo"))
</f>
        <v>1.069039172</v>
      </c>
      <c r="AD45" s="35">
        <f>indirect(ADDRESS(RANDBETWEEN(1,Modelo!$A$1069),7,,,"Modelo"))
</f>
        <v>0.2884837142</v>
      </c>
      <c r="AE45" s="35">
        <f>indirect(ADDRESS(RANDBETWEEN(1,Modelo!$A$1069),7,,,"Modelo"))
</f>
        <v>1.109377302</v>
      </c>
      <c r="AF45" s="35">
        <f>indirect(ADDRESS(RANDBETWEEN(1,Modelo!$A$1069),7,,,"Modelo"))
</f>
        <v>0</v>
      </c>
      <c r="AG45" s="35">
        <f>indirect(ADDRESS(RANDBETWEEN(1,Modelo!$A$1069),7,,,"Modelo"))
</f>
        <v>0</v>
      </c>
      <c r="AH45" s="35">
        <f>indirect(ADDRESS(RANDBETWEEN(1,Modelo!$A$1069),7,,,"Modelo"))
</f>
        <v>0.6545096407</v>
      </c>
      <c r="AI45" s="35">
        <f>indirect(ADDRESS(RANDBETWEEN(1,Modelo!$A$1069),7,,,"Modelo"))
</f>
        <v>0.9101355634</v>
      </c>
      <c r="AJ45" s="35">
        <f>indirect(ADDRESS(RANDBETWEEN(1,Modelo!$A$1069),7,,,"Modelo"))
</f>
        <v>1.423978816</v>
      </c>
      <c r="AK45" s="35">
        <f>indirect(ADDRESS(RANDBETWEEN(1,Modelo!$A$1069),7,,,"Modelo"))
</f>
        <v>2.040855025</v>
      </c>
      <c r="AL45" s="35">
        <f>indirect(ADDRESS(RANDBETWEEN(1,Modelo!$A$1069),7,,,"Modelo"))
</f>
        <v>0.7958630903</v>
      </c>
      <c r="AM45" s="35">
        <f>indirect(ADDRESS(RANDBETWEEN(1,Modelo!$A$1069),7,,,"Modelo"))
</f>
        <v>3.593598084</v>
      </c>
      <c r="AN45" s="35">
        <f>indirect(ADDRESS(RANDBETWEEN(1,Modelo!$A$1069),7,,,"Modelo"))
</f>
        <v>1.574929928</v>
      </c>
      <c r="AO45" s="35">
        <f>indirect(ADDRESS(RANDBETWEEN(1,Modelo!$A$1069),7,,,"Modelo"))
</f>
        <v>1.228478988</v>
      </c>
      <c r="AP45" s="35">
        <f>indirect(ADDRESS(RANDBETWEEN(1,Modelo!$A$1069),7,,,"Modelo"))
</f>
        <v>0.7885035817</v>
      </c>
      <c r="AQ45" s="35">
        <f>indirect(ADDRESS(RANDBETWEEN(1,Modelo!$A$1069),7,,,"Modelo"))
</f>
        <v>1.138482753</v>
      </c>
      <c r="AR45" s="35">
        <f>indirect(ADDRESS(RANDBETWEEN(1,Modelo!$A$1069),7,,,"Modelo"))
</f>
        <v>1.259251421</v>
      </c>
      <c r="AS45" s="35">
        <f>indirect(ADDRESS(RANDBETWEEN(1,Modelo!$A$1069),7,,,"Modelo"))
</f>
        <v>1.53363545</v>
      </c>
      <c r="AT45" s="35">
        <f>indirect(ADDRESS(RANDBETWEEN(1,Modelo!$A$1069),7,,,"Modelo"))
</f>
        <v>0.3972406248</v>
      </c>
      <c r="AU45" s="35">
        <f>indirect(ADDRESS(RANDBETWEEN(1,Modelo!$A$1069),7,,,"Modelo"))
</f>
        <v>0</v>
      </c>
      <c r="AV45" s="35">
        <f>indirect(ADDRESS(RANDBETWEEN(1,Modelo!$A$1069),7,,,"Modelo"))
</f>
        <v>0.840350905</v>
      </c>
      <c r="AW45" s="35">
        <f>indirect(ADDRESS(RANDBETWEEN(1,Modelo!$A$1069),7,,,"Modelo"))
</f>
        <v>1.289344742</v>
      </c>
      <c r="AX45" s="35">
        <f>indirect(ADDRESS(RANDBETWEEN(1,Modelo!$A$1069),7,,,"Modelo"))
</f>
        <v>1.889711275</v>
      </c>
      <c r="AY45" s="35">
        <f>indirect(ADDRESS(RANDBETWEEN(1,Modelo!$A$1069),7,,,"Modelo"))
</f>
        <v>0.7869942603</v>
      </c>
    </row>
    <row r="46">
      <c r="A46" s="8" t="s">
        <v>118</v>
      </c>
      <c r="B46" s="35">
        <f>indirect(ADDRESS(RANDBETWEEN(1,Modelo!$A$1069),7,,,"Modelo"))
</f>
        <v>13.41322157</v>
      </c>
      <c r="C46" s="35">
        <f>indirect(ADDRESS(RANDBETWEEN(1,Modelo!$A$1069),7,,,"Modelo"))
</f>
        <v>1.676221109</v>
      </c>
      <c r="D46" s="35">
        <f>indirect(ADDRESS(RANDBETWEEN(1,Modelo!$A$1069),7,,,"Modelo"))
</f>
        <v>0</v>
      </c>
      <c r="E46" s="35">
        <f>indirect(ADDRESS(RANDBETWEEN(1,Modelo!$A$1069),7,,,"Modelo"))
</f>
        <v>2.489189243</v>
      </c>
      <c r="F46" s="35">
        <f>indirect(ADDRESS(RANDBETWEEN(1,Modelo!$A$1069),7,,,"Modelo"))
</f>
        <v>0.4150379628</v>
      </c>
      <c r="G46" s="35">
        <f>indirect(ADDRESS(RANDBETWEEN(1,Modelo!$A$1069),7,,,"Modelo"))
</f>
        <v>2.517216372</v>
      </c>
      <c r="H46" s="35">
        <f>indirect(ADDRESS(RANDBETWEEN(1,Modelo!$A$1069),7,,,"Modelo"))
</f>
        <v>1.318040836</v>
      </c>
      <c r="I46" s="35">
        <f>indirect(ADDRESS(RANDBETWEEN(1,Modelo!$A$1069),7,,,"Modelo"))
</f>
        <v>1.103352296</v>
      </c>
      <c r="J46" s="35">
        <f>indirect(ADDRESS(RANDBETWEEN(1,Modelo!$A$1069),7,,,"Modelo"))
</f>
        <v>0</v>
      </c>
      <c r="K46" s="35">
        <f>indirect(ADDRESS(RANDBETWEEN(1,Modelo!$A$1069),7,,,"Modelo"))
</f>
        <v>0</v>
      </c>
      <c r="L46" s="35">
        <f>indirect(ADDRESS(RANDBETWEEN(1,Modelo!$A$1069),7,,,"Modelo"))
</f>
        <v>0.9508878313</v>
      </c>
      <c r="M46" s="35">
        <f>indirect(ADDRESS(RANDBETWEEN(1,Modelo!$A$1069),7,,,"Modelo"))
</f>
        <v>1.984659737</v>
      </c>
      <c r="N46" s="35">
        <f>indirect(ADDRESS(RANDBETWEEN(1,Modelo!$A$1069),7,,,"Modelo"))
</f>
        <v>0.7958630903</v>
      </c>
      <c r="O46" s="35">
        <f>indirect(ADDRESS(RANDBETWEEN(1,Modelo!$A$1069),7,,,"Modelo"))
</f>
        <v>0</v>
      </c>
      <c r="P46" s="35">
        <f>indirect(ADDRESS(RANDBETWEEN(1,Modelo!$A$1069),7,,,"Modelo"))
</f>
        <v>0.4167402777</v>
      </c>
      <c r="Q46" s="35">
        <f>indirect(ADDRESS(RANDBETWEEN(1,Modelo!$A$1069),7,,,"Modelo"))
</f>
        <v>1.075858354</v>
      </c>
      <c r="R46" s="35">
        <f>indirect(ADDRESS(RANDBETWEEN(1,Modelo!$A$1069),7,,,"Modelo"))
</f>
        <v>0.9243806249</v>
      </c>
      <c r="S46" s="35">
        <f>indirect(ADDRESS(RANDBETWEEN(1,Modelo!$A$1069),7,,,"Modelo"))
</f>
        <v>0</v>
      </c>
      <c r="T46" s="35">
        <f>indirect(ADDRESS(RANDBETWEEN(1,Modelo!$A$1069),7,,,"Modelo"))
</f>
        <v>0.8641649668</v>
      </c>
      <c r="U46" s="35">
        <f>indirect(ADDRESS(RANDBETWEEN(1,Modelo!$A$1069),7,,,"Modelo"))
</f>
        <v>0.4922044983</v>
      </c>
      <c r="V46" s="35">
        <f>indirect(ADDRESS(RANDBETWEEN(1,Modelo!$A$1069),7,,,"Modelo"))
</f>
        <v>0</v>
      </c>
      <c r="W46" s="35">
        <f>indirect(ADDRESS(RANDBETWEEN(1,Modelo!$A$1069),7,,,"Modelo"))
</f>
        <v>2.577600782</v>
      </c>
      <c r="X46" s="35">
        <f>indirect(ADDRESS(RANDBETWEEN(1,Modelo!$A$1069),7,,,"Modelo"))
</f>
        <v>0.5395523305</v>
      </c>
      <c r="Y46" s="35">
        <f>indirect(ADDRESS(RANDBETWEEN(1,Modelo!$A$1069),7,,,"Modelo"))
</f>
        <v>0</v>
      </c>
      <c r="Z46" s="35">
        <f>indirect(ADDRESS(RANDBETWEEN(1,Modelo!$A$1069),7,,,"Modelo"))
</f>
        <v>5.584851241</v>
      </c>
      <c r="AA46" s="35">
        <f>indirect(ADDRESS(RANDBETWEEN(1,Modelo!$A$1069),7,,,"Modelo"))
</f>
        <v>0.9509379777</v>
      </c>
      <c r="AB46" s="35">
        <f>indirect(ADDRESS(RANDBETWEEN(1,Modelo!$A$1069),7,,,"Modelo"))
</f>
        <v>0.6031991859</v>
      </c>
      <c r="AC46" s="35">
        <f>indirect(ADDRESS(RANDBETWEEN(1,Modelo!$A$1069),7,,,"Modelo"))
</f>
        <v>0</v>
      </c>
      <c r="AD46" s="35">
        <f>indirect(ADDRESS(RANDBETWEEN(1,Modelo!$A$1069),7,,,"Modelo"))
</f>
        <v>1.198503204</v>
      </c>
      <c r="AE46" s="35">
        <f>indirect(ADDRESS(RANDBETWEEN(1,Modelo!$A$1069),7,,,"Modelo"))
</f>
        <v>1.610848452</v>
      </c>
      <c r="AF46" s="35">
        <f>indirect(ADDRESS(RANDBETWEEN(1,Modelo!$A$1069),7,,,"Modelo"))
</f>
        <v>0.3972406248</v>
      </c>
      <c r="AG46" s="35">
        <f>indirect(ADDRESS(RANDBETWEEN(1,Modelo!$A$1069),7,,,"Modelo"))
</f>
        <v>3.84345437</v>
      </c>
      <c r="AH46" s="35">
        <f>indirect(ADDRESS(RANDBETWEEN(1,Modelo!$A$1069),7,,,"Modelo"))
</f>
        <v>1.210474374</v>
      </c>
      <c r="AI46" s="35">
        <f>indirect(ADDRESS(RANDBETWEEN(1,Modelo!$A$1069),7,,,"Modelo"))
</f>
        <v>1.404333441</v>
      </c>
      <c r="AJ46" s="35">
        <f>indirect(ADDRESS(RANDBETWEEN(1,Modelo!$A$1069),7,,,"Modelo"))
</f>
        <v>0.5299763554</v>
      </c>
      <c r="AK46" s="35">
        <f>indirect(ADDRESS(RANDBETWEEN(1,Modelo!$A$1069),7,,,"Modelo"))
</f>
        <v>0.6808757212</v>
      </c>
      <c r="AL46" s="35">
        <f>indirect(ADDRESS(RANDBETWEEN(1,Modelo!$A$1069),7,,,"Modelo"))
</f>
        <v>2.001700132</v>
      </c>
      <c r="AM46" s="35">
        <f>indirect(ADDRESS(RANDBETWEEN(1,Modelo!$A$1069),7,,,"Modelo"))
</f>
        <v>0.7273231903</v>
      </c>
      <c r="AN46" s="35">
        <f>indirect(ADDRESS(RANDBETWEEN(1,Modelo!$A$1069),7,,,"Modelo"))
</f>
        <v>1.465140256</v>
      </c>
      <c r="AO46" s="35">
        <f>indirect(ADDRESS(RANDBETWEEN(1,Modelo!$A$1069),7,,,"Modelo"))
</f>
        <v>0.04505705132</v>
      </c>
      <c r="AP46" s="35">
        <f>indirect(ADDRESS(RANDBETWEEN(1,Modelo!$A$1069),7,,,"Modelo"))
</f>
        <v>4.118100092</v>
      </c>
      <c r="AQ46" s="35">
        <f>indirect(ADDRESS(RANDBETWEEN(1,Modelo!$A$1069),7,,,"Modelo"))
</f>
        <v>0</v>
      </c>
      <c r="AR46" s="35">
        <f>indirect(ADDRESS(RANDBETWEEN(1,Modelo!$A$1069),7,,,"Modelo"))
</f>
        <v>0.634921984</v>
      </c>
      <c r="AS46" s="35">
        <f>indirect(ADDRESS(RANDBETWEEN(1,Modelo!$A$1069),7,,,"Modelo"))
</f>
        <v>0</v>
      </c>
      <c r="AT46" s="35">
        <f>indirect(ADDRESS(RANDBETWEEN(1,Modelo!$A$1069),7,,,"Modelo"))
</f>
        <v>1.909158859</v>
      </c>
      <c r="AU46" s="35">
        <f>indirect(ADDRESS(RANDBETWEEN(1,Modelo!$A$1069),7,,,"Modelo"))
</f>
        <v>1.417046012</v>
      </c>
      <c r="AV46" s="35">
        <f>indirect(ADDRESS(RANDBETWEEN(1,Modelo!$A$1069),7,,,"Modelo"))
</f>
        <v>0.5026754113</v>
      </c>
      <c r="AW46" s="35">
        <f>indirect(ADDRESS(RANDBETWEEN(1,Modelo!$A$1069),7,,,"Modelo"))
</f>
        <v>0</v>
      </c>
      <c r="AX46" s="35">
        <f>indirect(ADDRESS(RANDBETWEEN(1,Modelo!$A$1069),7,,,"Modelo"))
</f>
        <v>0.2663904727</v>
      </c>
      <c r="AY46" s="35">
        <f>indirect(ADDRESS(RANDBETWEEN(1,Modelo!$A$1069),7,,,"Modelo"))
</f>
        <v>1.008938093</v>
      </c>
    </row>
    <row r="47">
      <c r="A47" s="8" t="s">
        <v>119</v>
      </c>
      <c r="B47" s="35">
        <f>indirect(ADDRESS(RANDBETWEEN(1,Modelo!$A$1069),7,,,"Modelo"))
</f>
        <v>0.7735822384</v>
      </c>
      <c r="C47" s="35">
        <f>indirect(ADDRESS(RANDBETWEEN(1,Modelo!$A$1069),7,,,"Modelo"))
</f>
        <v>1.103352296</v>
      </c>
      <c r="D47" s="35">
        <f>indirect(ADDRESS(RANDBETWEEN(1,Modelo!$A$1069),7,,,"Modelo"))
</f>
        <v>1.194349027</v>
      </c>
      <c r="E47" s="35">
        <f>indirect(ADDRESS(RANDBETWEEN(1,Modelo!$A$1069),7,,,"Modelo"))
</f>
        <v>2.449378036</v>
      </c>
      <c r="F47" s="35">
        <f>indirect(ADDRESS(RANDBETWEEN(1,Modelo!$A$1069),7,,,"Modelo"))
</f>
        <v>1.835583199</v>
      </c>
      <c r="G47" s="35">
        <f>indirect(ADDRESS(RANDBETWEEN(1,Modelo!$A$1069),7,,,"Modelo"))
</f>
        <v>1.127082852</v>
      </c>
      <c r="H47" s="35">
        <f>indirect(ADDRESS(RANDBETWEEN(1,Modelo!$A$1069),7,,,"Modelo"))
</f>
        <v>0.766905121</v>
      </c>
      <c r="I47" s="35">
        <f>indirect(ADDRESS(RANDBETWEEN(1,Modelo!$A$1069),7,,,"Modelo"))
</f>
        <v>0.9142880955</v>
      </c>
      <c r="J47" s="35">
        <f>indirect(ADDRESS(RANDBETWEEN(1,Modelo!$A$1069),7,,,"Modelo"))
</f>
        <v>0</v>
      </c>
      <c r="K47" s="35">
        <f>indirect(ADDRESS(RANDBETWEEN(1,Modelo!$A$1069),7,,,"Modelo"))
</f>
        <v>0.5395523305</v>
      </c>
      <c r="L47" s="35">
        <f>indirect(ADDRESS(RANDBETWEEN(1,Modelo!$A$1069),7,,,"Modelo"))
</f>
        <v>0</v>
      </c>
      <c r="M47" s="35">
        <f>indirect(ADDRESS(RANDBETWEEN(1,Modelo!$A$1069),7,,,"Modelo"))
</f>
        <v>0.4167402777</v>
      </c>
      <c r="N47" s="35">
        <f>indirect(ADDRESS(RANDBETWEEN(1,Modelo!$A$1069),7,,,"Modelo"))
</f>
        <v>1.69589316</v>
      </c>
      <c r="O47" s="35">
        <f>indirect(ADDRESS(RANDBETWEEN(1,Modelo!$A$1069),7,,,"Modelo"))
</f>
        <v>3.080249161</v>
      </c>
      <c r="P47" s="35">
        <f>indirect(ADDRESS(RANDBETWEEN(1,Modelo!$A$1069),7,,,"Modelo"))
</f>
        <v>0.4009829977</v>
      </c>
      <c r="Q47" s="35">
        <f>indirect(ADDRESS(RANDBETWEEN(1,Modelo!$A$1069),7,,,"Modelo"))
</f>
        <v>0.5360552506</v>
      </c>
      <c r="R47" s="35">
        <f>indirect(ADDRESS(RANDBETWEEN(1,Modelo!$A$1069),7,,,"Modelo"))
</f>
        <v>0</v>
      </c>
      <c r="S47" s="35">
        <f>indirect(ADDRESS(RANDBETWEEN(1,Modelo!$A$1069),7,,,"Modelo"))
</f>
        <v>0.9179742516</v>
      </c>
      <c r="T47" s="35">
        <f>indirect(ADDRESS(RANDBETWEEN(1,Modelo!$A$1069),7,,,"Modelo"))
</f>
        <v>0.9674876996</v>
      </c>
      <c r="U47" s="35">
        <f>indirect(ADDRESS(RANDBETWEEN(1,Modelo!$A$1069),7,,,"Modelo"))
</f>
        <v>0.9741512221</v>
      </c>
      <c r="V47" s="35">
        <f>indirect(ADDRESS(RANDBETWEEN(1,Modelo!$A$1069),7,,,"Modelo"))
</f>
        <v>0.274532455</v>
      </c>
      <c r="W47" s="35">
        <f>indirect(ADDRESS(RANDBETWEEN(1,Modelo!$A$1069),7,,,"Modelo"))
</f>
        <v>0.1700146518</v>
      </c>
      <c r="X47" s="35">
        <f>indirect(ADDRESS(RANDBETWEEN(1,Modelo!$A$1069),7,,,"Modelo"))
</f>
        <v>1.69589316</v>
      </c>
      <c r="Y47" s="35">
        <f>indirect(ADDRESS(RANDBETWEEN(1,Modelo!$A$1069),7,,,"Modelo"))
</f>
        <v>0</v>
      </c>
      <c r="Z47" s="35">
        <f>indirect(ADDRESS(RANDBETWEEN(1,Modelo!$A$1069),7,,,"Modelo"))
</f>
        <v>2.521768942</v>
      </c>
      <c r="AA47" s="35">
        <f>indirect(ADDRESS(RANDBETWEEN(1,Modelo!$A$1069),7,,,"Modelo"))
</f>
        <v>1.853559035</v>
      </c>
      <c r="AB47" s="35">
        <f>indirect(ADDRESS(RANDBETWEEN(1,Modelo!$A$1069),7,,,"Modelo"))
</f>
        <v>1.127082852</v>
      </c>
      <c r="AC47" s="35">
        <f>indirect(ADDRESS(RANDBETWEEN(1,Modelo!$A$1069),7,,,"Modelo"))
</f>
        <v>0</v>
      </c>
      <c r="AD47" s="35">
        <f>indirect(ADDRESS(RANDBETWEEN(1,Modelo!$A$1069),7,,,"Modelo"))
</f>
        <v>1.650064909</v>
      </c>
      <c r="AE47" s="35">
        <f>indirect(ADDRESS(RANDBETWEEN(1,Modelo!$A$1069),7,,,"Modelo"))
</f>
        <v>1.517739825</v>
      </c>
      <c r="AF47" s="35">
        <f>indirect(ADDRESS(RANDBETWEEN(1,Modelo!$A$1069),7,,,"Modelo"))
</f>
        <v>1.216423156</v>
      </c>
      <c r="AG47" s="35">
        <f>indirect(ADDRESS(RANDBETWEEN(1,Modelo!$A$1069),7,,,"Modelo"))
</f>
        <v>0.2142616671</v>
      </c>
      <c r="AH47" s="35">
        <f>indirect(ADDRESS(RANDBETWEEN(1,Modelo!$A$1069),7,,,"Modelo"))
</f>
        <v>0</v>
      </c>
      <c r="AI47" s="35">
        <f>indirect(ADDRESS(RANDBETWEEN(1,Modelo!$A$1069),7,,,"Modelo"))
</f>
        <v>2.5811689</v>
      </c>
      <c r="AJ47" s="35">
        <f>indirect(ADDRESS(RANDBETWEEN(1,Modelo!$A$1069),7,,,"Modelo"))
</f>
        <v>0</v>
      </c>
      <c r="AK47" s="35">
        <f>indirect(ADDRESS(RANDBETWEEN(1,Modelo!$A$1069),7,,,"Modelo"))
</f>
        <v>3.765274755</v>
      </c>
      <c r="AL47" s="35">
        <f>indirect(ADDRESS(RANDBETWEEN(1,Modelo!$A$1069),7,,,"Modelo"))
</f>
        <v>1.474990998</v>
      </c>
      <c r="AM47" s="35">
        <f>indirect(ADDRESS(RANDBETWEEN(1,Modelo!$A$1069),7,,,"Modelo"))
</f>
        <v>0</v>
      </c>
      <c r="AN47" s="35">
        <f>indirect(ADDRESS(RANDBETWEEN(1,Modelo!$A$1069),7,,,"Modelo"))
</f>
        <v>2.041238379</v>
      </c>
      <c r="AO47" s="35">
        <f>indirect(ADDRESS(RANDBETWEEN(1,Modelo!$A$1069),7,,,"Modelo"))
</f>
        <v>0</v>
      </c>
      <c r="AP47" s="35">
        <f>indirect(ADDRESS(RANDBETWEEN(1,Modelo!$A$1069),7,,,"Modelo"))
</f>
        <v>1.070747722</v>
      </c>
      <c r="AQ47" s="35">
        <f>indirect(ADDRESS(RANDBETWEEN(1,Modelo!$A$1069),7,,,"Modelo"))
</f>
        <v>2.449378036</v>
      </c>
      <c r="AR47" s="35">
        <f>indirect(ADDRESS(RANDBETWEEN(1,Modelo!$A$1069),7,,,"Modelo"))
</f>
        <v>0.6823336776</v>
      </c>
      <c r="AS47" s="35">
        <f>indirect(ADDRESS(RANDBETWEEN(1,Modelo!$A$1069),7,,,"Modelo"))
</f>
        <v>0.1713778555</v>
      </c>
      <c r="AT47" s="35">
        <f>indirect(ADDRESS(RANDBETWEEN(1,Modelo!$A$1069),7,,,"Modelo"))
</f>
        <v>1.400045777</v>
      </c>
      <c r="AU47" s="35">
        <f>indirect(ADDRESS(RANDBETWEEN(1,Modelo!$A$1069),7,,,"Modelo"))
</f>
        <v>0</v>
      </c>
      <c r="AV47" s="35">
        <f>indirect(ADDRESS(RANDBETWEEN(1,Modelo!$A$1069),7,,,"Modelo"))
</f>
        <v>1.451607524</v>
      </c>
      <c r="AW47" s="35">
        <f>indirect(ADDRESS(RANDBETWEEN(1,Modelo!$A$1069),7,,,"Modelo"))
</f>
        <v>0</v>
      </c>
      <c r="AX47" s="35">
        <f>indirect(ADDRESS(RANDBETWEEN(1,Modelo!$A$1069),7,,,"Modelo"))
</f>
        <v>1.255118427</v>
      </c>
      <c r="AY47" s="35">
        <f>indirect(ADDRESS(RANDBETWEEN(1,Modelo!$A$1069),7,,,"Modelo"))
</f>
        <v>0</v>
      </c>
    </row>
    <row r="48">
      <c r="A48" s="8" t="s">
        <v>120</v>
      </c>
      <c r="B48" s="35">
        <f>indirect(ADDRESS(RANDBETWEEN(1,Modelo!$A$1069),7,,,"Modelo"))
</f>
        <v>1.767981133</v>
      </c>
      <c r="C48" s="35">
        <f>indirect(ADDRESS(RANDBETWEEN(1,Modelo!$A$1069),7,,,"Modelo"))
</f>
        <v>0.2024310465</v>
      </c>
      <c r="D48" s="35">
        <f>indirect(ADDRESS(RANDBETWEEN(1,Modelo!$A$1069),7,,,"Modelo"))
</f>
        <v>0</v>
      </c>
      <c r="E48" s="35">
        <f>indirect(ADDRESS(RANDBETWEEN(1,Modelo!$A$1069),7,,,"Modelo"))
</f>
        <v>0.4469630624</v>
      </c>
      <c r="F48" s="35">
        <f>indirect(ADDRESS(RANDBETWEEN(1,Modelo!$A$1069),7,,,"Modelo"))
</f>
        <v>1.095431575</v>
      </c>
      <c r="G48" s="35">
        <f>indirect(ADDRESS(RANDBETWEEN(1,Modelo!$A$1069),7,,,"Modelo"))
</f>
        <v>1.244262316</v>
      </c>
      <c r="H48" s="35">
        <f>indirect(ADDRESS(RANDBETWEEN(1,Modelo!$A$1069),7,,,"Modelo"))
</f>
        <v>0</v>
      </c>
      <c r="I48" s="35">
        <f>indirect(ADDRESS(RANDBETWEEN(1,Modelo!$A$1069),7,,,"Modelo"))
</f>
        <v>0.8291554791</v>
      </c>
      <c r="J48" s="35">
        <f>indirect(ADDRESS(RANDBETWEEN(1,Modelo!$A$1069),7,,,"Modelo"))
</f>
        <v>0</v>
      </c>
      <c r="K48" s="35">
        <f>indirect(ADDRESS(RANDBETWEEN(1,Modelo!$A$1069),7,,,"Modelo"))
</f>
        <v>1.245260349</v>
      </c>
      <c r="L48" s="35">
        <f>indirect(ADDRESS(RANDBETWEEN(1,Modelo!$A$1069),7,,,"Modelo"))
</f>
        <v>0.7885035817</v>
      </c>
      <c r="M48" s="35">
        <f>indirect(ADDRESS(RANDBETWEEN(1,Modelo!$A$1069),7,,,"Modelo"))
</f>
        <v>1.909158859</v>
      </c>
      <c r="N48" s="35">
        <f>indirect(ADDRESS(RANDBETWEEN(1,Modelo!$A$1069),7,,,"Modelo"))
</f>
        <v>1.365413199</v>
      </c>
      <c r="O48" s="35">
        <f>indirect(ADDRESS(RANDBETWEEN(1,Modelo!$A$1069),7,,,"Modelo"))
</f>
        <v>1.146480817</v>
      </c>
      <c r="P48" s="35">
        <f>indirect(ADDRESS(RANDBETWEEN(1,Modelo!$A$1069),7,,,"Modelo"))
</f>
        <v>0</v>
      </c>
      <c r="Q48" s="35">
        <f>indirect(ADDRESS(RANDBETWEEN(1,Modelo!$A$1069),7,,,"Modelo"))
</f>
        <v>1.224858053</v>
      </c>
      <c r="R48" s="35">
        <f>indirect(ADDRESS(RANDBETWEEN(1,Modelo!$A$1069),7,,,"Modelo"))
</f>
        <v>2.296066389</v>
      </c>
      <c r="S48" s="35">
        <f>indirect(ADDRESS(RANDBETWEEN(1,Modelo!$A$1069),7,,,"Modelo"))
</f>
        <v>1.582829805</v>
      </c>
      <c r="T48" s="35">
        <f>indirect(ADDRESS(RANDBETWEEN(1,Modelo!$A$1069),7,,,"Modelo"))
</f>
        <v>0.4167402777</v>
      </c>
      <c r="U48" s="35">
        <f>indirect(ADDRESS(RANDBETWEEN(1,Modelo!$A$1069),7,,,"Modelo"))
</f>
        <v>0</v>
      </c>
      <c r="V48" s="35">
        <f>indirect(ADDRESS(RANDBETWEEN(1,Modelo!$A$1069),7,,,"Modelo"))
</f>
        <v>0.8681243612</v>
      </c>
      <c r="W48" s="35">
        <f>indirect(ADDRESS(RANDBETWEEN(1,Modelo!$A$1069),7,,,"Modelo"))
</f>
        <v>1.256214762</v>
      </c>
      <c r="X48" s="35">
        <f>indirect(ADDRESS(RANDBETWEEN(1,Modelo!$A$1069),7,,,"Modelo"))
</f>
        <v>3.101462151</v>
      </c>
      <c r="Y48" s="35">
        <f>indirect(ADDRESS(RANDBETWEEN(1,Modelo!$A$1069),7,,,"Modelo"))
</f>
        <v>0.3966220796</v>
      </c>
      <c r="Z48" s="35">
        <f>indirect(ADDRESS(RANDBETWEEN(1,Modelo!$A$1069),7,,,"Modelo"))
</f>
        <v>2.509761</v>
      </c>
      <c r="AA48" s="35">
        <f>indirect(ADDRESS(RANDBETWEEN(1,Modelo!$A$1069),7,,,"Modelo"))
</f>
        <v>0</v>
      </c>
      <c r="AB48" s="35">
        <f>indirect(ADDRESS(RANDBETWEEN(1,Modelo!$A$1069),7,,,"Modelo"))
</f>
        <v>1.058774801</v>
      </c>
      <c r="AC48" s="35">
        <f>indirect(ADDRESS(RANDBETWEEN(1,Modelo!$A$1069),7,,,"Modelo"))
</f>
        <v>0</v>
      </c>
      <c r="AD48" s="35">
        <f>indirect(ADDRESS(RANDBETWEEN(1,Modelo!$A$1069),7,,,"Modelo"))
</f>
        <v>0</v>
      </c>
      <c r="AE48" s="35">
        <f>indirect(ADDRESS(RANDBETWEEN(1,Modelo!$A$1069),7,,,"Modelo"))
</f>
        <v>1.146704018</v>
      </c>
      <c r="AF48" s="35">
        <f>indirect(ADDRESS(RANDBETWEEN(1,Modelo!$A$1069),7,,,"Modelo"))
</f>
        <v>0</v>
      </c>
      <c r="AG48" s="35">
        <f>indirect(ADDRESS(RANDBETWEEN(1,Modelo!$A$1069),7,,,"Modelo"))
</f>
        <v>3.316105139</v>
      </c>
      <c r="AH48" s="35">
        <f>indirect(ADDRESS(RANDBETWEEN(1,Modelo!$A$1069),7,,,"Modelo"))
</f>
        <v>1.187718438</v>
      </c>
      <c r="AI48" s="35">
        <f>indirect(ADDRESS(RANDBETWEEN(1,Modelo!$A$1069),7,,,"Modelo"))
</f>
        <v>1.102081477</v>
      </c>
      <c r="AJ48" s="35">
        <f>indirect(ADDRESS(RANDBETWEEN(1,Modelo!$A$1069),7,,,"Modelo"))
</f>
        <v>1.356585595</v>
      </c>
      <c r="AK48" s="35">
        <f>indirect(ADDRESS(RANDBETWEEN(1,Modelo!$A$1069),7,,,"Modelo"))
</f>
        <v>0.9179742516</v>
      </c>
      <c r="AL48" s="35">
        <f>indirect(ADDRESS(RANDBETWEEN(1,Modelo!$A$1069),7,,,"Modelo"))
</f>
        <v>0.7002492297</v>
      </c>
      <c r="AM48" s="35">
        <f>indirect(ADDRESS(RANDBETWEEN(1,Modelo!$A$1069),7,,,"Modelo"))
</f>
        <v>0.7778004276</v>
      </c>
      <c r="AN48" s="35">
        <f>indirect(ADDRESS(RANDBETWEEN(1,Modelo!$A$1069),7,,,"Modelo"))
</f>
        <v>0.7431023999</v>
      </c>
      <c r="AO48" s="35">
        <f>indirect(ADDRESS(RANDBETWEEN(1,Modelo!$A$1069),7,,,"Modelo"))
</f>
        <v>0.7908349781</v>
      </c>
      <c r="AP48" s="35">
        <f>indirect(ADDRESS(RANDBETWEEN(1,Modelo!$A$1069),7,,,"Modelo"))
</f>
        <v>0</v>
      </c>
      <c r="AQ48" s="35">
        <f>indirect(ADDRESS(RANDBETWEEN(1,Modelo!$A$1069),7,,,"Modelo"))
</f>
        <v>1.291305401</v>
      </c>
      <c r="AR48" s="35">
        <f>indirect(ADDRESS(RANDBETWEEN(1,Modelo!$A$1069),7,,,"Modelo"))
</f>
        <v>1.431850566</v>
      </c>
      <c r="AS48" s="35">
        <f>indirect(ADDRESS(RANDBETWEEN(1,Modelo!$A$1069),7,,,"Modelo"))
</f>
        <v>0</v>
      </c>
      <c r="AT48" s="35">
        <f>indirect(ADDRESS(RANDBETWEEN(1,Modelo!$A$1069),7,,,"Modelo"))
</f>
        <v>1.226462018</v>
      </c>
      <c r="AU48" s="35">
        <f>indirect(ADDRESS(RANDBETWEEN(1,Modelo!$A$1069),7,,,"Modelo"))
</f>
        <v>0.5973107718</v>
      </c>
      <c r="AV48" s="35">
        <f>indirect(ADDRESS(RANDBETWEEN(1,Modelo!$A$1069),7,,,"Modelo"))
</f>
        <v>1.141289534</v>
      </c>
      <c r="AW48" s="35">
        <f>indirect(ADDRESS(RANDBETWEEN(1,Modelo!$A$1069),7,,,"Modelo"))
</f>
        <v>0</v>
      </c>
      <c r="AX48" s="35">
        <f>indirect(ADDRESS(RANDBETWEEN(1,Modelo!$A$1069),7,,,"Modelo"))
</f>
        <v>1.246833812</v>
      </c>
      <c r="AY48" s="35">
        <f>indirect(ADDRESS(RANDBETWEEN(1,Modelo!$A$1069),7,,,"Modelo"))
</f>
        <v>0</v>
      </c>
    </row>
    <row r="49">
      <c r="A49" s="8" t="s">
        <v>121</v>
      </c>
      <c r="B49" s="35">
        <f>indirect(ADDRESS(RANDBETWEEN(1,Modelo!$A$1069),7,,,"Modelo"))
</f>
        <v>0.2513683726</v>
      </c>
      <c r="C49" s="35">
        <f>indirect(ADDRESS(RANDBETWEEN(1,Modelo!$A$1069),7,,,"Modelo"))
</f>
        <v>0.4306641414</v>
      </c>
      <c r="D49" s="35">
        <f>indirect(ADDRESS(RANDBETWEEN(1,Modelo!$A$1069),7,,,"Modelo"))
</f>
        <v>0</v>
      </c>
      <c r="E49" s="35">
        <f>indirect(ADDRESS(RANDBETWEEN(1,Modelo!$A$1069),7,,,"Modelo"))
</f>
        <v>0.7273231903</v>
      </c>
      <c r="F49" s="35">
        <f>indirect(ADDRESS(RANDBETWEEN(1,Modelo!$A$1069),7,,,"Modelo"))
</f>
        <v>0</v>
      </c>
      <c r="G49" s="35">
        <f>indirect(ADDRESS(RANDBETWEEN(1,Modelo!$A$1069),7,,,"Modelo"))
</f>
        <v>1.444336645</v>
      </c>
      <c r="H49" s="35">
        <f>indirect(ADDRESS(RANDBETWEEN(1,Modelo!$A$1069),7,,,"Modelo"))
</f>
        <v>0.9470844503</v>
      </c>
      <c r="I49" s="35">
        <f>indirect(ADDRESS(RANDBETWEEN(1,Modelo!$A$1069),7,,,"Modelo"))
</f>
        <v>0</v>
      </c>
      <c r="J49" s="35">
        <f>indirect(ADDRESS(RANDBETWEEN(1,Modelo!$A$1069),7,,,"Modelo"))
</f>
        <v>1.49348157</v>
      </c>
      <c r="K49" s="35">
        <f>indirect(ADDRESS(RANDBETWEEN(1,Modelo!$A$1069),7,,,"Modelo"))
</f>
        <v>0</v>
      </c>
      <c r="L49" s="35">
        <f>indirect(ADDRESS(RANDBETWEEN(1,Modelo!$A$1069),7,,,"Modelo"))
</f>
        <v>0.734038373</v>
      </c>
      <c r="M49" s="35">
        <f>indirect(ADDRESS(RANDBETWEEN(1,Modelo!$A$1069),7,,,"Modelo"))
</f>
        <v>0.9413254955</v>
      </c>
      <c r="N49" s="35">
        <f>indirect(ADDRESS(RANDBETWEEN(1,Modelo!$A$1069),7,,,"Modelo"))
</f>
        <v>0</v>
      </c>
      <c r="O49" s="35">
        <f>indirect(ADDRESS(RANDBETWEEN(1,Modelo!$A$1069),7,,,"Modelo"))
</f>
        <v>1.145111564</v>
      </c>
      <c r="P49" s="35">
        <f>indirect(ADDRESS(RANDBETWEEN(1,Modelo!$A$1069),7,,,"Modelo"))
</f>
        <v>0.9359555461</v>
      </c>
      <c r="Q49" s="35">
        <f>indirect(ADDRESS(RANDBETWEEN(1,Modelo!$A$1069),7,,,"Modelo"))
</f>
        <v>0.7714797131</v>
      </c>
      <c r="R49" s="35">
        <f>indirect(ADDRESS(RANDBETWEEN(1,Modelo!$A$1069),7,,,"Modelo"))
</f>
        <v>0.8209042022</v>
      </c>
      <c r="S49" s="35">
        <f>indirect(ADDRESS(RANDBETWEEN(1,Modelo!$A$1069),7,,,"Modelo"))
</f>
        <v>0</v>
      </c>
      <c r="T49" s="35">
        <f>indirect(ADDRESS(RANDBETWEEN(1,Modelo!$A$1069),7,,,"Modelo"))
</f>
        <v>0.2951372399</v>
      </c>
      <c r="U49" s="35">
        <f>indirect(ADDRESS(RANDBETWEEN(1,Modelo!$A$1069),7,,,"Modelo"))
</f>
        <v>0.7748079934</v>
      </c>
      <c r="V49" s="35">
        <f>indirect(ADDRESS(RANDBETWEEN(1,Modelo!$A$1069),7,,,"Modelo"))
</f>
        <v>0</v>
      </c>
      <c r="W49" s="35">
        <f>indirect(ADDRESS(RANDBETWEEN(1,Modelo!$A$1069),7,,,"Modelo"))
</f>
        <v>2.429019567</v>
      </c>
      <c r="X49" s="35">
        <f>indirect(ADDRESS(RANDBETWEEN(1,Modelo!$A$1069),7,,,"Modelo"))
</f>
        <v>1.204841662</v>
      </c>
      <c r="Y49" s="35">
        <f>indirect(ADDRESS(RANDBETWEEN(1,Modelo!$A$1069),7,,,"Modelo"))
</f>
        <v>1.093198407</v>
      </c>
      <c r="Z49" s="35">
        <f>indirect(ADDRESS(RANDBETWEEN(1,Modelo!$A$1069),7,,,"Modelo"))
</f>
        <v>0.5818553145</v>
      </c>
      <c r="AA49" s="36" t="str">
        <f>indirect(ADDRESS(RANDBETWEEN(1,Modelo!$A$1069),7,,,"Modelo"))
</f>
        <v>Taxa de transmissão</v>
      </c>
      <c r="AB49" s="35">
        <f>indirect(ADDRESS(RANDBETWEEN(1,Modelo!$A$1069),7,,,"Modelo"))
</f>
        <v>1.434268839</v>
      </c>
      <c r="AC49" s="35">
        <f>indirect(ADDRESS(RANDBETWEEN(1,Modelo!$A$1069),7,,,"Modelo"))
</f>
        <v>0</v>
      </c>
      <c r="AD49" s="35">
        <f>indirect(ADDRESS(RANDBETWEEN(1,Modelo!$A$1069),7,,,"Modelo"))
</f>
        <v>1.046511764</v>
      </c>
      <c r="AE49" s="35">
        <f>indirect(ADDRESS(RANDBETWEEN(1,Modelo!$A$1069),7,,,"Modelo"))
</f>
        <v>0.2417778696</v>
      </c>
      <c r="AF49" s="35">
        <f>indirect(ADDRESS(RANDBETWEEN(1,Modelo!$A$1069),7,,,"Modelo"))
</f>
        <v>1.451607524</v>
      </c>
      <c r="AG49" s="35">
        <f>indirect(ADDRESS(RANDBETWEEN(1,Modelo!$A$1069),7,,,"Modelo"))
</f>
        <v>0</v>
      </c>
      <c r="AH49" s="35">
        <f>indirect(ADDRESS(RANDBETWEEN(1,Modelo!$A$1069),7,,,"Modelo"))
</f>
        <v>0.5769816298</v>
      </c>
      <c r="AI49" s="35">
        <f>indirect(ADDRESS(RANDBETWEEN(1,Modelo!$A$1069),7,,,"Modelo"))
</f>
        <v>0.6944520982</v>
      </c>
      <c r="AJ49" s="35">
        <f>indirect(ADDRESS(RANDBETWEEN(1,Modelo!$A$1069),7,,,"Modelo"))
</f>
        <v>0.7922779437</v>
      </c>
      <c r="AK49" s="35">
        <f>indirect(ADDRESS(RANDBETWEEN(1,Modelo!$A$1069),7,,,"Modelo"))
</f>
        <v>1.299524466</v>
      </c>
      <c r="AL49" s="35">
        <f>indirect(ADDRESS(RANDBETWEEN(1,Modelo!$A$1069),7,,,"Modelo"))
</f>
        <v>0</v>
      </c>
      <c r="AM49" s="35">
        <f>indirect(ADDRESS(RANDBETWEEN(1,Modelo!$A$1069),7,,,"Modelo"))
</f>
        <v>1.24211788</v>
      </c>
      <c r="AN49" s="35">
        <f>indirect(ADDRESS(RANDBETWEEN(1,Modelo!$A$1069),7,,,"Modelo"))
</f>
        <v>0.6996528464</v>
      </c>
      <c r="AO49" s="35">
        <f>indirect(ADDRESS(RANDBETWEEN(1,Modelo!$A$1069),7,,,"Modelo"))
</f>
        <v>0.604947236</v>
      </c>
      <c r="AP49" s="35">
        <f>indirect(ADDRESS(RANDBETWEEN(1,Modelo!$A$1069),7,,,"Modelo"))
</f>
        <v>0</v>
      </c>
      <c r="AQ49" s="35">
        <f>indirect(ADDRESS(RANDBETWEEN(1,Modelo!$A$1069),7,,,"Modelo"))
</f>
        <v>0</v>
      </c>
      <c r="AR49" s="35">
        <f>indirect(ADDRESS(RANDBETWEEN(1,Modelo!$A$1069),7,,,"Modelo"))
</f>
        <v>1.209366297</v>
      </c>
      <c r="AS49" s="35">
        <f>indirect(ADDRESS(RANDBETWEEN(1,Modelo!$A$1069),7,,,"Modelo"))
</f>
        <v>0.4009829977</v>
      </c>
      <c r="AT49" s="35">
        <f>indirect(ADDRESS(RANDBETWEEN(1,Modelo!$A$1069),7,,,"Modelo"))
</f>
        <v>1.308817774</v>
      </c>
      <c r="AU49" s="35">
        <f>indirect(ADDRESS(RANDBETWEEN(1,Modelo!$A$1069),7,,,"Modelo"))
</f>
        <v>0</v>
      </c>
      <c r="AV49" s="35">
        <f>indirect(ADDRESS(RANDBETWEEN(1,Modelo!$A$1069),7,,,"Modelo"))
</f>
        <v>0.6359020429</v>
      </c>
      <c r="AW49" s="35">
        <f>indirect(ADDRESS(RANDBETWEEN(1,Modelo!$A$1069),7,,,"Modelo"))
</f>
        <v>0</v>
      </c>
      <c r="AX49" s="35">
        <f>indirect(ADDRESS(RANDBETWEEN(1,Modelo!$A$1069),7,,,"Modelo"))
</f>
        <v>0</v>
      </c>
      <c r="AY49" s="35">
        <f>indirect(ADDRESS(RANDBETWEEN(1,Modelo!$A$1069),7,,,"Modelo"))
</f>
        <v>0.2512982418</v>
      </c>
    </row>
    <row r="50">
      <c r="A50" s="8" t="s">
        <v>122</v>
      </c>
      <c r="B50" s="35">
        <f>indirect(ADDRESS(RANDBETWEEN(1,Modelo!$A$1069),7,,,"Modelo"))
</f>
        <v>1.571397417</v>
      </c>
      <c r="C50" s="35">
        <f>indirect(ADDRESS(RANDBETWEEN(1,Modelo!$A$1069),7,,,"Modelo"))
</f>
        <v>0.5818553145</v>
      </c>
      <c r="D50" s="35">
        <f>indirect(ADDRESS(RANDBETWEEN(1,Modelo!$A$1069),7,,,"Modelo"))
</f>
        <v>0.386501198</v>
      </c>
      <c r="E50" s="35">
        <f>indirect(ADDRESS(RANDBETWEEN(1,Modelo!$A$1069),7,,,"Modelo"))
</f>
        <v>1.034832336</v>
      </c>
      <c r="F50" s="35">
        <f>indirect(ADDRESS(RANDBETWEEN(1,Modelo!$A$1069),7,,,"Modelo"))
</f>
        <v>0</v>
      </c>
      <c r="G50" s="35">
        <f>indirect(ADDRESS(RANDBETWEEN(1,Modelo!$A$1069),7,,,"Modelo"))
</f>
        <v>1.527641502</v>
      </c>
      <c r="H50" s="35">
        <f>indirect(ADDRESS(RANDBETWEEN(1,Modelo!$A$1069),7,,,"Modelo"))
</f>
        <v>1.238438545</v>
      </c>
      <c r="I50" s="35">
        <f>indirect(ADDRESS(RANDBETWEEN(1,Modelo!$A$1069),7,,,"Modelo"))
</f>
        <v>1.650064909</v>
      </c>
      <c r="J50" s="35">
        <f>indirect(ADDRESS(RANDBETWEEN(1,Modelo!$A$1069),7,,,"Modelo"))
</f>
        <v>1.494029869</v>
      </c>
      <c r="K50" s="35">
        <f>indirect(ADDRESS(RANDBETWEEN(1,Modelo!$A$1069),7,,,"Modelo"))
</f>
        <v>1.44589561</v>
      </c>
      <c r="L50" s="35">
        <f>indirect(ADDRESS(RANDBETWEEN(1,Modelo!$A$1069),7,,,"Modelo"))
</f>
        <v>0.4433486181</v>
      </c>
      <c r="M50" s="35">
        <f>indirect(ADDRESS(RANDBETWEEN(1,Modelo!$A$1069),7,,,"Modelo"))
</f>
        <v>0.64436074</v>
      </c>
      <c r="N50" s="35">
        <f>indirect(ADDRESS(RANDBETWEEN(1,Modelo!$A$1069),7,,,"Modelo"))
</f>
        <v>1.400359501</v>
      </c>
      <c r="O50" s="35">
        <f>indirect(ADDRESS(RANDBETWEEN(1,Modelo!$A$1069),7,,,"Modelo"))
</f>
        <v>0.6825617354</v>
      </c>
      <c r="P50" s="35">
        <f>indirect(ADDRESS(RANDBETWEEN(1,Modelo!$A$1069),7,,,"Modelo"))
</f>
        <v>0.2513683726</v>
      </c>
      <c r="Q50" s="35">
        <f>indirect(ADDRESS(RANDBETWEEN(1,Modelo!$A$1069),7,,,"Modelo"))
</f>
        <v>1.71442162</v>
      </c>
      <c r="R50" s="35">
        <f>indirect(ADDRESS(RANDBETWEEN(1,Modelo!$A$1069),7,,,"Modelo"))
</f>
        <v>0.7431023999</v>
      </c>
      <c r="S50" s="35">
        <f>indirect(ADDRESS(RANDBETWEEN(1,Modelo!$A$1069),7,,,"Modelo"))
</f>
        <v>0.7996533889</v>
      </c>
      <c r="T50" s="35">
        <f>indirect(ADDRESS(RANDBETWEEN(1,Modelo!$A$1069),7,,,"Modelo"))
</f>
        <v>1.962721592</v>
      </c>
      <c r="U50" s="35">
        <f>indirect(ADDRESS(RANDBETWEEN(1,Modelo!$A$1069),7,,,"Modelo"))
</f>
        <v>0.1418913793</v>
      </c>
      <c r="V50" s="35">
        <f>indirect(ADDRESS(RANDBETWEEN(1,Modelo!$A$1069),7,,,"Modelo"))
</f>
        <v>1.010969605</v>
      </c>
      <c r="W50" s="35">
        <f>indirect(ADDRESS(RANDBETWEEN(1,Modelo!$A$1069),7,,,"Modelo"))
</f>
        <v>1.342231856</v>
      </c>
      <c r="X50" s="35">
        <f>indirect(ADDRESS(RANDBETWEEN(1,Modelo!$A$1069),7,,,"Modelo"))
</f>
        <v>0.737527642</v>
      </c>
      <c r="Y50" s="35">
        <f>indirect(ADDRESS(RANDBETWEEN(1,Modelo!$A$1069),7,,,"Modelo"))
</f>
        <v>1.147654241</v>
      </c>
      <c r="Z50" s="35">
        <f>indirect(ADDRESS(RANDBETWEEN(1,Modelo!$A$1069),7,,,"Modelo"))
</f>
        <v>1.182783266</v>
      </c>
      <c r="AA50" s="35">
        <f>indirect(ADDRESS(RANDBETWEEN(1,Modelo!$A$1069),7,,,"Modelo"))
</f>
        <v>0</v>
      </c>
      <c r="AB50" s="35">
        <f>indirect(ADDRESS(RANDBETWEEN(1,Modelo!$A$1069),7,,,"Modelo"))
</f>
        <v>0</v>
      </c>
      <c r="AC50" s="35">
        <f>indirect(ADDRESS(RANDBETWEEN(1,Modelo!$A$1069),7,,,"Modelo"))
</f>
        <v>0</v>
      </c>
      <c r="AD50" s="35">
        <f>indirect(ADDRESS(RANDBETWEEN(1,Modelo!$A$1069),7,,,"Modelo"))
</f>
        <v>1.380070879</v>
      </c>
      <c r="AE50" s="35">
        <f>indirect(ADDRESS(RANDBETWEEN(1,Modelo!$A$1069),7,,,"Modelo"))
</f>
        <v>3.001019559</v>
      </c>
      <c r="AF50" s="35">
        <f>indirect(ADDRESS(RANDBETWEEN(1,Modelo!$A$1069),7,,,"Modelo"))
</f>
        <v>1.889242475</v>
      </c>
      <c r="AG50" s="35">
        <f>indirect(ADDRESS(RANDBETWEEN(1,Modelo!$A$1069),7,,,"Modelo"))
</f>
        <v>1.00172947</v>
      </c>
      <c r="AH50" s="35">
        <f>indirect(ADDRESS(RANDBETWEEN(1,Modelo!$A$1069),7,,,"Modelo"))
</f>
        <v>0.3007886591</v>
      </c>
      <c r="AI50" s="35">
        <f>indirect(ADDRESS(RANDBETWEEN(1,Modelo!$A$1069),7,,,"Modelo"))
</f>
        <v>0</v>
      </c>
      <c r="AJ50" s="35">
        <f>indirect(ADDRESS(RANDBETWEEN(1,Modelo!$A$1069),7,,,"Modelo"))
</f>
        <v>1.767981133</v>
      </c>
      <c r="AK50" s="35">
        <f>indirect(ADDRESS(RANDBETWEEN(1,Modelo!$A$1069),7,,,"Modelo"))
</f>
        <v>0.64436074</v>
      </c>
      <c r="AL50" s="35">
        <f>indirect(ADDRESS(RANDBETWEEN(1,Modelo!$A$1069),7,,,"Modelo"))
</f>
        <v>1.458179678</v>
      </c>
      <c r="AM50" s="35">
        <f>indirect(ADDRESS(RANDBETWEEN(1,Modelo!$A$1069),7,,,"Modelo"))
</f>
        <v>1.003250364</v>
      </c>
      <c r="AN50" s="35">
        <f>indirect(ADDRESS(RANDBETWEEN(1,Modelo!$A$1069),7,,,"Modelo"))
</f>
        <v>0.6994120679</v>
      </c>
      <c r="AO50" s="35">
        <f>indirect(ADDRESS(RANDBETWEEN(1,Modelo!$A$1069),7,,,"Modelo"))
</f>
        <v>1.356585595</v>
      </c>
      <c r="AP50" s="35">
        <f>indirect(ADDRESS(RANDBETWEEN(1,Modelo!$A$1069),7,,,"Modelo"))
</f>
        <v>0.57960186</v>
      </c>
      <c r="AQ50" s="35">
        <f>indirect(ADDRESS(RANDBETWEEN(1,Modelo!$A$1069),7,,,"Modelo"))
</f>
        <v>7.000135898</v>
      </c>
      <c r="AR50" s="35">
        <f>indirect(ADDRESS(RANDBETWEEN(1,Modelo!$A$1069),7,,,"Modelo"))
</f>
        <v>1.47567409</v>
      </c>
      <c r="AS50" s="35">
        <f>indirect(ADDRESS(RANDBETWEEN(1,Modelo!$A$1069),7,,,"Modelo"))
</f>
        <v>0</v>
      </c>
      <c r="AT50" s="35">
        <f>indirect(ADDRESS(RANDBETWEEN(1,Modelo!$A$1069),7,,,"Modelo"))
</f>
        <v>0.634921984</v>
      </c>
      <c r="AU50" s="35">
        <f>indirect(ADDRESS(RANDBETWEEN(1,Modelo!$A$1069),7,,,"Modelo"))
</f>
        <v>0</v>
      </c>
      <c r="AV50" s="35">
        <f>indirect(ADDRESS(RANDBETWEEN(1,Modelo!$A$1069),7,,,"Modelo"))
</f>
        <v>4.562420462</v>
      </c>
      <c r="AW50" s="35">
        <f>indirect(ADDRESS(RANDBETWEEN(1,Modelo!$A$1069),7,,,"Modelo"))
</f>
        <v>2.330557113</v>
      </c>
      <c r="AX50" s="35">
        <f>indirect(ADDRESS(RANDBETWEEN(1,Modelo!$A$1069),7,,,"Modelo"))
</f>
        <v>0</v>
      </c>
      <c r="AY50" s="35">
        <f>indirect(ADDRESS(RANDBETWEEN(1,Modelo!$A$1069),7,,,"Modelo"))
</f>
        <v>1.366843407</v>
      </c>
    </row>
    <row r="51">
      <c r="A51" s="8" t="s">
        <v>123</v>
      </c>
      <c r="B51" s="35">
        <f>indirect(ADDRESS(RANDBETWEEN(1,Modelo!$A$1069),7,,,"Modelo"))
</f>
        <v>1.416928768</v>
      </c>
      <c r="C51" s="35">
        <f>indirect(ADDRESS(RANDBETWEEN(1,Modelo!$A$1069),7,,,"Modelo"))
</f>
        <v>0.4828039233</v>
      </c>
      <c r="D51" s="35">
        <f>indirect(ADDRESS(RANDBETWEEN(1,Modelo!$A$1069),7,,,"Modelo"))
</f>
        <v>2.071499289</v>
      </c>
      <c r="E51" s="35">
        <f>indirect(ADDRESS(RANDBETWEEN(1,Modelo!$A$1069),7,,,"Modelo"))
</f>
        <v>1.135223748</v>
      </c>
      <c r="F51" s="35">
        <f>indirect(ADDRESS(RANDBETWEEN(1,Modelo!$A$1069),7,,,"Modelo"))
</f>
        <v>0.6710335263</v>
      </c>
      <c r="G51" s="35">
        <f>indirect(ADDRESS(RANDBETWEEN(1,Modelo!$A$1069),7,,,"Modelo"))
</f>
        <v>0.6114915194</v>
      </c>
      <c r="H51" s="35">
        <f>indirect(ADDRESS(RANDBETWEEN(1,Modelo!$A$1069),7,,,"Modelo"))
</f>
        <v>0</v>
      </c>
      <c r="I51" s="35">
        <f>indirect(ADDRESS(RANDBETWEEN(1,Modelo!$A$1069),7,,,"Modelo"))
</f>
        <v>0</v>
      </c>
      <c r="J51" s="35">
        <f>indirect(ADDRESS(RANDBETWEEN(1,Modelo!$A$1069),7,,,"Modelo"))
</f>
        <v>1.339788322</v>
      </c>
      <c r="K51" s="35">
        <f>indirect(ADDRESS(RANDBETWEEN(1,Modelo!$A$1069),7,,,"Modelo"))
</f>
        <v>1.564305565</v>
      </c>
      <c r="L51" s="35">
        <f>indirect(ADDRESS(RANDBETWEEN(1,Modelo!$A$1069),7,,,"Modelo"))
</f>
        <v>1.463432031</v>
      </c>
      <c r="M51" s="35">
        <f>indirect(ADDRESS(RANDBETWEEN(1,Modelo!$A$1069),7,,,"Modelo"))
</f>
        <v>1.770613365</v>
      </c>
      <c r="N51" s="35">
        <f>indirect(ADDRESS(RANDBETWEEN(1,Modelo!$A$1069),7,,,"Modelo"))
</f>
        <v>1.345862915</v>
      </c>
      <c r="O51" s="35">
        <f>indirect(ADDRESS(RANDBETWEEN(1,Modelo!$A$1069),7,,,"Modelo"))
</f>
        <v>1.337746891</v>
      </c>
      <c r="P51" s="35">
        <f>indirect(ADDRESS(RANDBETWEEN(1,Modelo!$A$1069),7,,,"Modelo"))
</f>
        <v>1.213337193</v>
      </c>
      <c r="Q51" s="35">
        <f>indirect(ADDRESS(RANDBETWEEN(1,Modelo!$A$1069),7,,,"Modelo"))
</f>
        <v>0.9243806249</v>
      </c>
      <c r="R51" s="35">
        <f>indirect(ADDRESS(RANDBETWEEN(1,Modelo!$A$1069),7,,,"Modelo"))
</f>
        <v>1.866847878</v>
      </c>
      <c r="S51" s="35">
        <f>indirect(ADDRESS(RANDBETWEEN(1,Modelo!$A$1069),7,,,"Modelo"))
</f>
        <v>0</v>
      </c>
      <c r="T51" s="35">
        <f>indirect(ADDRESS(RANDBETWEEN(1,Modelo!$A$1069),7,,,"Modelo"))
</f>
        <v>1.216908653</v>
      </c>
      <c r="U51" s="35">
        <f>indirect(ADDRESS(RANDBETWEEN(1,Modelo!$A$1069),7,,,"Modelo"))
</f>
        <v>1.717919112</v>
      </c>
      <c r="V51" s="35">
        <f>indirect(ADDRESS(RANDBETWEEN(1,Modelo!$A$1069),7,,,"Modelo"))
</f>
        <v>2.041238379</v>
      </c>
      <c r="W51" s="35">
        <f>indirect(ADDRESS(RANDBETWEEN(1,Modelo!$A$1069),7,,,"Modelo"))
</f>
        <v>1.431850566</v>
      </c>
      <c r="X51" s="35">
        <f>indirect(ADDRESS(RANDBETWEEN(1,Modelo!$A$1069),7,,,"Modelo"))
</f>
        <v>1.423864722</v>
      </c>
      <c r="Y51" s="35">
        <f>indirect(ADDRESS(RANDBETWEEN(1,Modelo!$A$1069),7,,,"Modelo"))
</f>
        <v>2.074255283</v>
      </c>
      <c r="Z51" s="35">
        <f>indirect(ADDRESS(RANDBETWEEN(1,Modelo!$A$1069),7,,,"Modelo"))
</f>
        <v>0.6667346211</v>
      </c>
      <c r="AA51" s="35">
        <f>indirect(ADDRESS(RANDBETWEEN(1,Modelo!$A$1069),7,,,"Modelo"))
</f>
        <v>1.400045777</v>
      </c>
      <c r="AB51" s="35">
        <f>indirect(ADDRESS(RANDBETWEEN(1,Modelo!$A$1069),7,,,"Modelo"))
</f>
        <v>0.9825467454</v>
      </c>
      <c r="AC51" s="35">
        <f>indirect(ADDRESS(RANDBETWEEN(1,Modelo!$A$1069),7,,,"Modelo"))
</f>
        <v>0</v>
      </c>
      <c r="AD51" s="35">
        <f>indirect(ADDRESS(RANDBETWEEN(1,Modelo!$A$1069),7,,,"Modelo"))
</f>
        <v>0.8340133631</v>
      </c>
      <c r="AE51" s="35">
        <f>indirect(ADDRESS(RANDBETWEEN(1,Modelo!$A$1069),7,,,"Modelo"))
</f>
        <v>1.873087219</v>
      </c>
      <c r="AF51" s="35">
        <f>indirect(ADDRESS(RANDBETWEEN(1,Modelo!$A$1069),7,,,"Modelo"))
</f>
        <v>1.422920563</v>
      </c>
      <c r="AG51" s="35">
        <f>indirect(ADDRESS(RANDBETWEEN(1,Modelo!$A$1069),7,,,"Modelo"))
</f>
        <v>0.4940514268</v>
      </c>
      <c r="AH51" s="35">
        <f>indirect(ADDRESS(RANDBETWEEN(1,Modelo!$A$1069),7,,,"Modelo"))
</f>
        <v>0.2177525603</v>
      </c>
      <c r="AI51" s="35">
        <f>indirect(ADDRESS(RANDBETWEEN(1,Modelo!$A$1069),7,,,"Modelo"))
</f>
        <v>1.109377302</v>
      </c>
      <c r="AJ51" s="35">
        <f>indirect(ADDRESS(RANDBETWEEN(1,Modelo!$A$1069),7,,,"Modelo"))
</f>
        <v>1.229547551</v>
      </c>
      <c r="AK51" s="35">
        <f>indirect(ADDRESS(RANDBETWEEN(1,Modelo!$A$1069),7,,,"Modelo"))
</f>
        <v>0.3463236571</v>
      </c>
      <c r="AL51" s="35">
        <f>indirect(ADDRESS(RANDBETWEEN(1,Modelo!$A$1069),7,,,"Modelo"))
</f>
        <v>2.505638144</v>
      </c>
      <c r="AM51" s="35">
        <f>indirect(ADDRESS(RANDBETWEEN(1,Modelo!$A$1069),7,,,"Modelo"))
</f>
        <v>1.633809105</v>
      </c>
      <c r="AN51" s="35">
        <f>indirect(ADDRESS(RANDBETWEEN(1,Modelo!$A$1069),7,,,"Modelo"))
</f>
        <v>0</v>
      </c>
      <c r="AO51" s="35">
        <f>indirect(ADDRESS(RANDBETWEEN(1,Modelo!$A$1069),7,,,"Modelo"))
</f>
        <v>1.148866525</v>
      </c>
      <c r="AP51" s="35">
        <f>indirect(ADDRESS(RANDBETWEEN(1,Modelo!$A$1069),7,,,"Modelo"))
</f>
        <v>1.327416049</v>
      </c>
      <c r="AQ51" s="35">
        <f>indirect(ADDRESS(RANDBETWEEN(1,Modelo!$A$1069),7,,,"Modelo"))
</f>
        <v>0.2948949389</v>
      </c>
      <c r="AR51" s="35">
        <f>indirect(ADDRESS(RANDBETWEEN(1,Modelo!$A$1069),7,,,"Modelo"))
</f>
        <v>1.580112607</v>
      </c>
      <c r="AS51" s="35">
        <f>indirect(ADDRESS(RANDBETWEEN(1,Modelo!$A$1069),7,,,"Modelo"))
</f>
        <v>0.04505705132</v>
      </c>
      <c r="AT51" s="35">
        <f>indirect(ADDRESS(RANDBETWEEN(1,Modelo!$A$1069),7,,,"Modelo"))
</f>
        <v>0.634921984</v>
      </c>
      <c r="AU51" s="35">
        <f>indirect(ADDRESS(RANDBETWEEN(1,Modelo!$A$1069),7,,,"Modelo"))
</f>
        <v>0.8285175441</v>
      </c>
      <c r="AV51" s="35">
        <f>indirect(ADDRESS(RANDBETWEEN(1,Modelo!$A$1069),7,,,"Modelo"))
</f>
        <v>0</v>
      </c>
      <c r="AW51" s="35">
        <f>indirect(ADDRESS(RANDBETWEEN(1,Modelo!$A$1069),7,,,"Modelo"))
</f>
        <v>1.0512035</v>
      </c>
      <c r="AX51" s="35">
        <f>indirect(ADDRESS(RANDBETWEEN(1,Modelo!$A$1069),7,,,"Modelo"))
</f>
        <v>1.084440306</v>
      </c>
      <c r="AY51" s="35">
        <f>indirect(ADDRESS(RANDBETWEEN(1,Modelo!$A$1069),7,,,"Modelo"))
</f>
        <v>0</v>
      </c>
    </row>
    <row r="52">
      <c r="A52" s="8" t="s">
        <v>124</v>
      </c>
      <c r="B52" s="35">
        <f>indirect(ADDRESS(RANDBETWEEN(1,Modelo!$A$1069),7,,,"Modelo"))
</f>
        <v>0.2702495763</v>
      </c>
      <c r="C52" s="35">
        <f>indirect(ADDRESS(RANDBETWEEN(1,Modelo!$A$1069),7,,,"Modelo"))
</f>
        <v>1.381507954</v>
      </c>
      <c r="D52" s="35">
        <f>indirect(ADDRESS(RANDBETWEEN(1,Modelo!$A$1069),7,,,"Modelo"))
</f>
        <v>2.09876225</v>
      </c>
      <c r="E52" s="35">
        <f>indirect(ADDRESS(RANDBETWEEN(1,Modelo!$A$1069),7,,,"Modelo"))
</f>
        <v>0</v>
      </c>
      <c r="F52" s="35">
        <f>indirect(ADDRESS(RANDBETWEEN(1,Modelo!$A$1069),7,,,"Modelo"))
</f>
        <v>4.244962725</v>
      </c>
      <c r="G52" s="35">
        <f>indirect(ADDRESS(RANDBETWEEN(1,Modelo!$A$1069),7,,,"Modelo"))
</f>
        <v>0</v>
      </c>
      <c r="H52" s="35">
        <f>indirect(ADDRESS(RANDBETWEEN(1,Modelo!$A$1069),7,,,"Modelo"))
</f>
        <v>0.512880533</v>
      </c>
      <c r="I52" s="35">
        <f>indirect(ADDRESS(RANDBETWEEN(1,Modelo!$A$1069),7,,,"Modelo"))
</f>
        <v>0.2098651361</v>
      </c>
      <c r="J52" s="35">
        <f>indirect(ADDRESS(RANDBETWEEN(1,Modelo!$A$1069),7,,,"Modelo"))
</f>
        <v>0.8405417145</v>
      </c>
      <c r="K52" s="35">
        <f>indirect(ADDRESS(RANDBETWEEN(1,Modelo!$A$1069),7,,,"Modelo"))
</f>
        <v>1.909226814</v>
      </c>
      <c r="L52" s="35">
        <f>indirect(ADDRESS(RANDBETWEEN(1,Modelo!$A$1069),7,,,"Modelo"))
</f>
        <v>1.198503204</v>
      </c>
      <c r="M52" s="35">
        <f>indirect(ADDRESS(RANDBETWEEN(1,Modelo!$A$1069),7,,,"Modelo"))
</f>
        <v>1.353989458</v>
      </c>
      <c r="N52" s="35">
        <f>indirect(ADDRESS(RANDBETWEEN(1,Modelo!$A$1069),7,,,"Modelo"))
</f>
        <v>2.128802093</v>
      </c>
      <c r="O52" s="35">
        <f>indirect(ADDRESS(RANDBETWEEN(1,Modelo!$A$1069),7,,,"Modelo"))
</f>
        <v>0.5279303726</v>
      </c>
      <c r="P52" s="35">
        <f>indirect(ADDRESS(RANDBETWEEN(1,Modelo!$A$1069),7,,,"Modelo"))
</f>
        <v>6.88262733</v>
      </c>
      <c r="Q52" s="35">
        <f>indirect(ADDRESS(RANDBETWEEN(1,Modelo!$A$1069),7,,,"Modelo"))
</f>
        <v>1.214276655</v>
      </c>
      <c r="R52" s="35">
        <f>indirect(ADDRESS(RANDBETWEEN(1,Modelo!$A$1069),7,,,"Modelo"))
</f>
        <v>0</v>
      </c>
      <c r="S52" s="35">
        <f>indirect(ADDRESS(RANDBETWEEN(1,Modelo!$A$1069),7,,,"Modelo"))
</f>
        <v>1.1331813</v>
      </c>
      <c r="T52" s="35">
        <f>indirect(ADDRESS(RANDBETWEEN(1,Modelo!$A$1069),7,,,"Modelo"))
</f>
        <v>0.4694304617</v>
      </c>
      <c r="U52" s="35">
        <f>indirect(ADDRESS(RANDBETWEEN(1,Modelo!$A$1069),7,,,"Modelo"))
</f>
        <v>0.5818553145</v>
      </c>
      <c r="V52" s="35">
        <f>indirect(ADDRESS(RANDBETWEEN(1,Modelo!$A$1069),7,,,"Modelo"))
</f>
        <v>1.380070879</v>
      </c>
      <c r="W52" s="35">
        <f>indirect(ADDRESS(RANDBETWEEN(1,Modelo!$A$1069),7,,,"Modelo"))
</f>
        <v>1.136611416</v>
      </c>
      <c r="X52" s="35">
        <f>indirect(ADDRESS(RANDBETWEEN(1,Modelo!$A$1069),7,,,"Modelo"))
</f>
        <v>0.8056751753</v>
      </c>
      <c r="Y52" s="35">
        <f>indirect(ADDRESS(RANDBETWEEN(1,Modelo!$A$1069),7,,,"Modelo"))
</f>
        <v>1.182783266</v>
      </c>
      <c r="Z52" s="35">
        <f>indirect(ADDRESS(RANDBETWEEN(1,Modelo!$A$1069),7,,,"Modelo"))
</f>
        <v>0</v>
      </c>
      <c r="AA52" s="35">
        <f>indirect(ADDRESS(RANDBETWEEN(1,Modelo!$A$1069),7,,,"Modelo"))
</f>
        <v>0</v>
      </c>
      <c r="AB52" s="35">
        <f>indirect(ADDRESS(RANDBETWEEN(1,Modelo!$A$1069),7,,,"Modelo"))
</f>
        <v>1.924071894</v>
      </c>
      <c r="AC52" s="35">
        <f>indirect(ADDRESS(RANDBETWEEN(1,Modelo!$A$1069),7,,,"Modelo"))
</f>
        <v>0.1029638306</v>
      </c>
      <c r="AD52" s="35">
        <f>indirect(ADDRESS(RANDBETWEEN(1,Modelo!$A$1069),7,,,"Modelo"))
</f>
        <v>2.765198354</v>
      </c>
      <c r="AE52" s="35">
        <f>indirect(ADDRESS(RANDBETWEEN(1,Modelo!$A$1069),7,,,"Modelo"))
</f>
        <v>1.088723889</v>
      </c>
      <c r="AF52" s="35">
        <f>indirect(ADDRESS(RANDBETWEEN(1,Modelo!$A$1069),7,,,"Modelo"))
</f>
        <v>0</v>
      </c>
      <c r="AG52" s="35">
        <f>indirect(ADDRESS(RANDBETWEEN(1,Modelo!$A$1069),7,,,"Modelo"))
</f>
        <v>3.009819077</v>
      </c>
      <c r="AH52" s="35">
        <f>indirect(ADDRESS(RANDBETWEEN(1,Modelo!$A$1069),7,,,"Modelo"))
</f>
        <v>1.372092213</v>
      </c>
      <c r="AI52" s="35">
        <f>indirect(ADDRESS(RANDBETWEEN(1,Modelo!$A$1069),7,,,"Modelo"))
</f>
        <v>0.6667346211</v>
      </c>
      <c r="AJ52" s="35">
        <f>indirect(ADDRESS(RANDBETWEEN(1,Modelo!$A$1069),7,,,"Modelo"))
</f>
        <v>0.6885925444</v>
      </c>
      <c r="AK52" s="35">
        <f>indirect(ADDRESS(RANDBETWEEN(1,Modelo!$A$1069),7,,,"Modelo"))
</f>
        <v>0</v>
      </c>
      <c r="AL52" s="35">
        <f>indirect(ADDRESS(RANDBETWEEN(1,Modelo!$A$1069),7,,,"Modelo"))
</f>
        <v>0.4828548264</v>
      </c>
      <c r="AM52" s="35">
        <f>indirect(ADDRESS(RANDBETWEEN(1,Modelo!$A$1069),7,,,"Modelo"))
</f>
        <v>0.1811410776</v>
      </c>
      <c r="AN52" s="35">
        <f>indirect(ADDRESS(RANDBETWEEN(1,Modelo!$A$1069),7,,,"Modelo"))
</f>
        <v>0.3899299684</v>
      </c>
      <c r="AO52" s="35">
        <f>indirect(ADDRESS(RANDBETWEEN(1,Modelo!$A$1069),7,,,"Modelo"))
</f>
        <v>0.4752071334</v>
      </c>
      <c r="AP52" s="35">
        <f>indirect(ADDRESS(RANDBETWEEN(1,Modelo!$A$1069),7,,,"Modelo"))
</f>
        <v>0.3030655239</v>
      </c>
      <c r="AQ52" s="35">
        <f>indirect(ADDRESS(RANDBETWEEN(1,Modelo!$A$1069),7,,,"Modelo"))
</f>
        <v>1.725566569</v>
      </c>
      <c r="AR52" s="35">
        <f>indirect(ADDRESS(RANDBETWEEN(1,Modelo!$A$1069),7,,,"Modelo"))
</f>
        <v>2.176608855</v>
      </c>
      <c r="AS52" s="35">
        <f>indirect(ADDRESS(RANDBETWEEN(1,Modelo!$A$1069),7,,,"Modelo"))
</f>
        <v>2.765198354</v>
      </c>
      <c r="AT52" s="35">
        <f>indirect(ADDRESS(RANDBETWEEN(1,Modelo!$A$1069),7,,,"Modelo"))
</f>
        <v>0</v>
      </c>
      <c r="AU52" s="35">
        <f>indirect(ADDRESS(RANDBETWEEN(1,Modelo!$A$1069),7,,,"Modelo"))
</f>
        <v>0</v>
      </c>
      <c r="AV52" s="35">
        <f>indirect(ADDRESS(RANDBETWEEN(1,Modelo!$A$1069),7,,,"Modelo"))
</f>
        <v>1.388634212</v>
      </c>
      <c r="AW52" s="35">
        <f>indirect(ADDRESS(RANDBETWEEN(1,Modelo!$A$1069),7,,,"Modelo"))
</f>
        <v>0</v>
      </c>
      <c r="AX52" s="35">
        <f>indirect(ADDRESS(RANDBETWEEN(1,Modelo!$A$1069),7,,,"Modelo"))
</f>
        <v>0</v>
      </c>
      <c r="AY52" s="35">
        <f>indirect(ADDRESS(RANDBETWEEN(1,Modelo!$A$1069),7,,,"Modelo"))
</f>
        <v>2.071499289</v>
      </c>
    </row>
    <row r="53">
      <c r="A53" s="8" t="s">
        <v>125</v>
      </c>
      <c r="B53" s="35">
        <f>indirect(ADDRESS(RANDBETWEEN(1,Modelo!$A$1069),7,,,"Modelo"))
</f>
        <v>1.232129461</v>
      </c>
      <c r="C53" s="35">
        <f>indirect(ADDRESS(RANDBETWEEN(1,Modelo!$A$1069),7,,,"Modelo"))
</f>
        <v>0.8274198548</v>
      </c>
      <c r="D53" s="35">
        <f>indirect(ADDRESS(RANDBETWEEN(1,Modelo!$A$1069),7,,,"Modelo"))
</f>
        <v>1.909294773</v>
      </c>
      <c r="E53" s="35">
        <f>indirect(ADDRESS(RANDBETWEEN(1,Modelo!$A$1069),7,,,"Modelo"))
</f>
        <v>1.260472934</v>
      </c>
      <c r="F53" s="35">
        <f>indirect(ADDRESS(RANDBETWEEN(1,Modelo!$A$1069),7,,,"Modelo"))
</f>
        <v>0</v>
      </c>
      <c r="G53" s="35">
        <f>indirect(ADDRESS(RANDBETWEEN(1,Modelo!$A$1069),7,,,"Modelo"))
</f>
        <v>0</v>
      </c>
      <c r="H53" s="35">
        <f>indirect(ADDRESS(RANDBETWEEN(1,Modelo!$A$1069),7,,,"Modelo"))
</f>
        <v>0.9524147918</v>
      </c>
      <c r="I53" s="35">
        <f>indirect(ADDRESS(RANDBETWEEN(1,Modelo!$A$1069),7,,,"Modelo"))
</f>
        <v>0</v>
      </c>
      <c r="J53" s="35">
        <f>indirect(ADDRESS(RANDBETWEEN(1,Modelo!$A$1069),7,,,"Modelo"))
</f>
        <v>0.4786842766</v>
      </c>
      <c r="K53" s="35">
        <f>indirect(ADDRESS(RANDBETWEEN(1,Modelo!$A$1069),7,,,"Modelo"))
</f>
        <v>1.074017673</v>
      </c>
      <c r="L53" s="35">
        <f>indirect(ADDRESS(RANDBETWEEN(1,Modelo!$A$1069),7,,,"Modelo"))
</f>
        <v>4.443723031</v>
      </c>
      <c r="M53" s="35">
        <f>indirect(ADDRESS(RANDBETWEEN(1,Modelo!$A$1069),7,,,"Modelo"))
</f>
        <v>0.7714797131</v>
      </c>
      <c r="N53" s="35">
        <f>indirect(ADDRESS(RANDBETWEEN(1,Modelo!$A$1069),7,,,"Modelo"))
</f>
        <v>0.9179742516</v>
      </c>
      <c r="O53" s="35">
        <f>indirect(ADDRESS(RANDBETWEEN(1,Modelo!$A$1069),7,,,"Modelo"))
</f>
        <v>0</v>
      </c>
      <c r="P53" s="35">
        <f>indirect(ADDRESS(RANDBETWEEN(1,Modelo!$A$1069),7,,,"Modelo"))
</f>
        <v>3.326941051</v>
      </c>
      <c r="Q53" s="35">
        <f>indirect(ADDRESS(RANDBETWEEN(1,Modelo!$A$1069),7,,,"Modelo"))
</f>
        <v>1.03702726</v>
      </c>
      <c r="R53" s="35">
        <f>indirect(ADDRESS(RANDBETWEEN(1,Modelo!$A$1069),7,,,"Modelo"))
</f>
        <v>0.7969065433</v>
      </c>
      <c r="S53" s="35">
        <f>indirect(ADDRESS(RANDBETWEEN(1,Modelo!$A$1069),7,,,"Modelo"))
</f>
        <v>0.4169011682</v>
      </c>
      <c r="T53" s="35">
        <f>indirect(ADDRESS(RANDBETWEEN(1,Modelo!$A$1069),7,,,"Modelo"))
</f>
        <v>0</v>
      </c>
      <c r="U53" s="35">
        <f>indirect(ADDRESS(RANDBETWEEN(1,Modelo!$A$1069),7,,,"Modelo"))
</f>
        <v>1.659326866</v>
      </c>
      <c r="V53" s="35">
        <f>indirect(ADDRESS(RANDBETWEEN(1,Modelo!$A$1069),7,,,"Modelo"))
</f>
        <v>1.200067951</v>
      </c>
      <c r="W53" s="35">
        <f>indirect(ADDRESS(RANDBETWEEN(1,Modelo!$A$1069),7,,,"Modelo"))
</f>
        <v>0.6072550697</v>
      </c>
      <c r="X53" s="35">
        <f>indirect(ADDRESS(RANDBETWEEN(1,Modelo!$A$1069),7,,,"Modelo"))
</f>
        <v>0</v>
      </c>
      <c r="Y53" s="35">
        <f>indirect(ADDRESS(RANDBETWEEN(1,Modelo!$A$1069),7,,,"Modelo"))
</f>
        <v>0</v>
      </c>
      <c r="Z53" s="35">
        <f>indirect(ADDRESS(RANDBETWEEN(1,Modelo!$A$1069),7,,,"Modelo"))
</f>
        <v>0.8209042022</v>
      </c>
      <c r="AA53" s="35">
        <f>indirect(ADDRESS(RANDBETWEEN(1,Modelo!$A$1069),7,,,"Modelo"))
</f>
        <v>0.1594245212</v>
      </c>
      <c r="AB53" s="35">
        <f>indirect(ADDRESS(RANDBETWEEN(1,Modelo!$A$1069),7,,,"Modelo"))
</f>
        <v>2.489189243</v>
      </c>
      <c r="AC53" s="35">
        <f>indirect(ADDRESS(RANDBETWEEN(1,Modelo!$A$1069),7,,,"Modelo"))
</f>
        <v>2.289135996</v>
      </c>
      <c r="AD53" s="35">
        <f>indirect(ADDRESS(RANDBETWEEN(1,Modelo!$A$1069),7,,,"Modelo"))
</f>
        <v>0.9349214735</v>
      </c>
      <c r="AE53" s="35">
        <f>indirect(ADDRESS(RANDBETWEEN(1,Modelo!$A$1069),7,,,"Modelo"))
</f>
        <v>1.026096415</v>
      </c>
      <c r="AF53" s="35">
        <f>indirect(ADDRESS(RANDBETWEEN(1,Modelo!$A$1069),7,,,"Modelo"))
</f>
        <v>0.7000679541</v>
      </c>
      <c r="AG53" s="35">
        <f>indirect(ADDRESS(RANDBETWEEN(1,Modelo!$A$1069),7,,,"Modelo"))
</f>
        <v>1.835583199</v>
      </c>
      <c r="AH53" s="35">
        <f>indirect(ADDRESS(RANDBETWEEN(1,Modelo!$A$1069),7,,,"Modelo"))
</f>
        <v>1.053495482</v>
      </c>
      <c r="AI53" s="35">
        <f>indirect(ADDRESS(RANDBETWEEN(1,Modelo!$A$1069),7,,,"Modelo"))
</f>
        <v>0</v>
      </c>
      <c r="AJ53" s="35">
        <f>indirect(ADDRESS(RANDBETWEEN(1,Modelo!$A$1069),7,,,"Modelo"))
</f>
        <v>2.505638144</v>
      </c>
      <c r="AK53" s="35">
        <f>indirect(ADDRESS(RANDBETWEEN(1,Modelo!$A$1069),7,,,"Modelo"))
</f>
        <v>0.6885925444</v>
      </c>
      <c r="AL53" s="35">
        <f>indirect(ADDRESS(RANDBETWEEN(1,Modelo!$A$1069),7,,,"Modelo"))
</f>
        <v>1.010969605</v>
      </c>
      <c r="AM53" s="35">
        <f>indirect(ADDRESS(RANDBETWEEN(1,Modelo!$A$1069),7,,,"Modelo"))
</f>
        <v>0.7409673018</v>
      </c>
      <c r="AN53" s="35">
        <f>indirect(ADDRESS(RANDBETWEEN(1,Modelo!$A$1069),7,,,"Modelo"))
</f>
        <v>0.8001487756</v>
      </c>
      <c r="AO53" s="35">
        <f>indirect(ADDRESS(RANDBETWEEN(1,Modelo!$A$1069),7,,,"Modelo"))
</f>
        <v>0.3130582142</v>
      </c>
      <c r="AP53" s="35">
        <f>indirect(ADDRESS(RANDBETWEEN(1,Modelo!$A$1069),7,,,"Modelo"))
</f>
        <v>0</v>
      </c>
      <c r="AQ53" s="35">
        <f>indirect(ADDRESS(RANDBETWEEN(1,Modelo!$A$1069),7,,,"Modelo"))
</f>
        <v>0</v>
      </c>
      <c r="AR53" s="35">
        <f>indirect(ADDRESS(RANDBETWEEN(1,Modelo!$A$1069),7,,,"Modelo"))
</f>
        <v>1.016316002</v>
      </c>
      <c r="AS53" s="35">
        <f>indirect(ADDRESS(RANDBETWEEN(1,Modelo!$A$1069),7,,,"Modelo"))
</f>
        <v>0.9695881646</v>
      </c>
      <c r="AT53" s="35">
        <f>indirect(ADDRESS(RANDBETWEEN(1,Modelo!$A$1069),7,,,"Modelo"))
</f>
        <v>0.9455332907</v>
      </c>
      <c r="AU53" s="35">
        <f>indirect(ADDRESS(RANDBETWEEN(1,Modelo!$A$1069),7,,,"Modelo"))
</f>
        <v>0.7993629222</v>
      </c>
      <c r="AV53" s="35">
        <f>indirect(ADDRESS(RANDBETWEEN(1,Modelo!$A$1069),7,,,"Modelo"))
</f>
        <v>0.5079522303</v>
      </c>
      <c r="AW53" s="35">
        <f>indirect(ADDRESS(RANDBETWEEN(1,Modelo!$A$1069),7,,,"Modelo"))
</f>
        <v>0</v>
      </c>
      <c r="AX53" s="35">
        <f>indirect(ADDRESS(RANDBETWEEN(1,Modelo!$A$1069),7,,,"Modelo"))
</f>
        <v>1.400359501</v>
      </c>
      <c r="AY53" s="35">
        <f>indirect(ADDRESS(RANDBETWEEN(1,Modelo!$A$1069),7,,,"Modelo"))
</f>
        <v>8.92115659</v>
      </c>
    </row>
    <row r="54">
      <c r="A54" s="8" t="s">
        <v>126</v>
      </c>
      <c r="B54" s="35">
        <f>indirect(ADDRESS(RANDBETWEEN(1,Modelo!$A$1069),7,,,"Modelo"))
</f>
        <v>0.8285175441</v>
      </c>
      <c r="C54" s="35">
        <f>indirect(ADDRESS(RANDBETWEEN(1,Modelo!$A$1069),7,,,"Modelo"))
</f>
        <v>0.7885035817</v>
      </c>
      <c r="D54" s="35">
        <f>indirect(ADDRESS(RANDBETWEEN(1,Modelo!$A$1069),7,,,"Modelo"))
</f>
        <v>1.213337193</v>
      </c>
      <c r="E54" s="35">
        <f>indirect(ADDRESS(RANDBETWEEN(1,Modelo!$A$1069),7,,,"Modelo"))
</f>
        <v>0</v>
      </c>
      <c r="F54" s="35">
        <f>indirect(ADDRESS(RANDBETWEEN(1,Modelo!$A$1069),7,,,"Modelo"))
</f>
        <v>2.544145035</v>
      </c>
      <c r="G54" s="35">
        <f>indirect(ADDRESS(RANDBETWEEN(1,Modelo!$A$1069),7,,,"Modelo"))
</f>
        <v>0</v>
      </c>
      <c r="H54" s="35">
        <f>indirect(ADDRESS(RANDBETWEEN(1,Modelo!$A$1069),7,,,"Modelo"))
</f>
        <v>0</v>
      </c>
      <c r="I54" s="35">
        <f>indirect(ADDRESS(RANDBETWEEN(1,Modelo!$A$1069),7,,,"Modelo"))
</f>
        <v>1.770613365</v>
      </c>
      <c r="J54" s="35">
        <f>indirect(ADDRESS(RANDBETWEEN(1,Modelo!$A$1069),7,,,"Modelo"))
</f>
        <v>1.175893889</v>
      </c>
      <c r="K54" s="35">
        <f>indirect(ADDRESS(RANDBETWEEN(1,Modelo!$A$1069),7,,,"Modelo"))
</f>
        <v>3.882491865</v>
      </c>
      <c r="L54" s="35">
        <f>indirect(ADDRESS(RANDBETWEEN(1,Modelo!$A$1069),7,,,"Modelo"))
</f>
        <v>0.9142880955</v>
      </c>
      <c r="M54" s="35">
        <f>indirect(ADDRESS(RANDBETWEEN(1,Modelo!$A$1069),7,,,"Modelo"))
</f>
        <v>0.9189196761</v>
      </c>
      <c r="N54" s="35">
        <f>indirect(ADDRESS(RANDBETWEEN(1,Modelo!$A$1069),7,,,"Modelo"))
</f>
        <v>0.6577528665</v>
      </c>
      <c r="O54" s="35">
        <f>indirect(ADDRESS(RANDBETWEEN(1,Modelo!$A$1069),7,,,"Modelo"))
</f>
        <v>0.466757281</v>
      </c>
      <c r="P54" s="35">
        <f>indirect(ADDRESS(RANDBETWEEN(1,Modelo!$A$1069),7,,,"Modelo"))
</f>
        <v>0.4495326178</v>
      </c>
      <c r="Q54" s="35">
        <f>indirect(ADDRESS(RANDBETWEEN(1,Modelo!$A$1069),7,,,"Modelo"))
</f>
        <v>0</v>
      </c>
      <c r="R54" s="35">
        <f>indirect(ADDRESS(RANDBETWEEN(1,Modelo!$A$1069),7,,,"Modelo"))
</f>
        <v>1.40400135</v>
      </c>
      <c r="S54" s="35">
        <f>indirect(ADDRESS(RANDBETWEEN(1,Modelo!$A$1069),7,,,"Modelo"))
</f>
        <v>1.268164543</v>
      </c>
      <c r="T54" s="35">
        <f>indirect(ADDRESS(RANDBETWEEN(1,Modelo!$A$1069),7,,,"Modelo"))
</f>
        <v>1.142678551</v>
      </c>
      <c r="U54" s="35">
        <f>indirect(ADDRESS(RANDBETWEEN(1,Modelo!$A$1069),7,,,"Modelo"))
</f>
        <v>4.124727005</v>
      </c>
      <c r="V54" s="35">
        <f>indirect(ADDRESS(RANDBETWEEN(1,Modelo!$A$1069),7,,,"Modelo"))
</f>
        <v>1.051128205</v>
      </c>
      <c r="W54" s="35">
        <f>indirect(ADDRESS(RANDBETWEEN(1,Modelo!$A$1069),7,,,"Modelo"))
</f>
        <v>0.523016786</v>
      </c>
      <c r="X54" s="35">
        <f>indirect(ADDRESS(RANDBETWEEN(1,Modelo!$A$1069),7,,,"Modelo"))
</f>
        <v>1.334709572</v>
      </c>
      <c r="Y54" s="35">
        <f>indirect(ADDRESS(RANDBETWEEN(1,Modelo!$A$1069),7,,,"Modelo"))
</f>
        <v>0</v>
      </c>
      <c r="Z54" s="35">
        <f>indirect(ADDRESS(RANDBETWEEN(1,Modelo!$A$1069),7,,,"Modelo"))
</f>
        <v>0.274532455</v>
      </c>
      <c r="AA54" s="35">
        <f>indirect(ADDRESS(RANDBETWEEN(1,Modelo!$A$1069),7,,,"Modelo"))
</f>
        <v>0.434793042</v>
      </c>
      <c r="AB54" s="35">
        <f>indirect(ADDRESS(RANDBETWEEN(1,Modelo!$A$1069),7,,,"Modelo"))
</f>
        <v>1.00697824</v>
      </c>
      <c r="AC54" s="35">
        <f>indirect(ADDRESS(RANDBETWEEN(1,Modelo!$A$1069),7,,,"Modelo"))
</f>
        <v>0.5444740242</v>
      </c>
      <c r="AD54" s="35">
        <f>indirect(ADDRESS(RANDBETWEEN(1,Modelo!$A$1069),7,,,"Modelo"))
</f>
        <v>1.767838173</v>
      </c>
      <c r="AE54" s="35">
        <f>indirect(ADDRESS(RANDBETWEEN(1,Modelo!$A$1069),7,,,"Modelo"))
</f>
        <v>2.505638144</v>
      </c>
      <c r="AF54" s="35">
        <f>indirect(ADDRESS(RANDBETWEEN(1,Modelo!$A$1069),7,,,"Modelo"))
</f>
        <v>3.055844992</v>
      </c>
      <c r="AG54" s="35">
        <f>indirect(ADDRESS(RANDBETWEEN(1,Modelo!$A$1069),7,,,"Modelo"))
</f>
        <v>1.353989458</v>
      </c>
      <c r="AH54" s="35">
        <f>indirect(ADDRESS(RANDBETWEEN(1,Modelo!$A$1069),7,,,"Modelo"))
</f>
        <v>0.3899299684</v>
      </c>
      <c r="AI54" s="35">
        <f>indirect(ADDRESS(RANDBETWEEN(1,Modelo!$A$1069),7,,,"Modelo"))
</f>
        <v>4.244614959</v>
      </c>
      <c r="AJ54" s="35">
        <f>indirect(ADDRESS(RANDBETWEEN(1,Modelo!$A$1069),7,,,"Modelo"))
</f>
        <v>1.075858354</v>
      </c>
      <c r="AK54" s="35">
        <f>indirect(ADDRESS(RANDBETWEEN(1,Modelo!$A$1069),7,,,"Modelo"))
</f>
        <v>1.046511764</v>
      </c>
      <c r="AL54" s="35">
        <f>indirect(ADDRESS(RANDBETWEEN(1,Modelo!$A$1069),7,,,"Modelo"))
</f>
        <v>1.056967978</v>
      </c>
      <c r="AM54" s="35">
        <f>indirect(ADDRESS(RANDBETWEEN(1,Modelo!$A$1069),7,,,"Modelo"))
</f>
        <v>0.8931866571</v>
      </c>
      <c r="AN54" s="35">
        <f>indirect(ADDRESS(RANDBETWEEN(1,Modelo!$A$1069),7,,,"Modelo"))
</f>
        <v>1.28006025</v>
      </c>
      <c r="AO54" s="35">
        <f>indirect(ADDRESS(RANDBETWEEN(1,Modelo!$A$1069),7,,,"Modelo"))
</f>
        <v>2.953083244</v>
      </c>
      <c r="AP54" s="35">
        <f>indirect(ADDRESS(RANDBETWEEN(1,Modelo!$A$1069),7,,,"Modelo"))
</f>
        <v>2.044778885</v>
      </c>
      <c r="AQ54" s="35">
        <f>indirect(ADDRESS(RANDBETWEEN(1,Modelo!$A$1069),7,,,"Modelo"))
</f>
        <v>0</v>
      </c>
      <c r="AR54" s="35">
        <f>indirect(ADDRESS(RANDBETWEEN(1,Modelo!$A$1069),7,,,"Modelo"))
</f>
        <v>0.7994146083</v>
      </c>
      <c r="AS54" s="35">
        <f>indirect(ADDRESS(RANDBETWEEN(1,Modelo!$A$1069),7,,,"Modelo"))
</f>
        <v>0.9524147918</v>
      </c>
      <c r="AT54" s="35">
        <f>indirect(ADDRESS(RANDBETWEEN(1,Modelo!$A$1069),7,,,"Modelo"))
</f>
        <v>0.3463236571</v>
      </c>
      <c r="AU54" s="35">
        <f>indirect(ADDRESS(RANDBETWEEN(1,Modelo!$A$1069),7,,,"Modelo"))
</f>
        <v>1.868111299</v>
      </c>
      <c r="AV54" s="35">
        <f>indirect(ADDRESS(RANDBETWEEN(1,Modelo!$A$1069),7,,,"Modelo"))
</f>
        <v>3.882491865</v>
      </c>
      <c r="AW54" s="35">
        <f>indirect(ADDRESS(RANDBETWEEN(1,Modelo!$A$1069),7,,,"Modelo"))
</f>
        <v>1.513093829</v>
      </c>
      <c r="AX54" s="35">
        <f>indirect(ADDRESS(RANDBETWEEN(1,Modelo!$A$1069),7,,,"Modelo"))
</f>
        <v>1.29446802</v>
      </c>
      <c r="AY54" s="35">
        <f>indirect(ADDRESS(RANDBETWEEN(1,Modelo!$A$1069),7,,,"Modelo"))
</f>
        <v>0</v>
      </c>
    </row>
    <row r="55">
      <c r="A55" s="8" t="s">
        <v>127</v>
      </c>
      <c r="B55" s="35">
        <f>indirect(ADDRESS(RANDBETWEEN(1,Modelo!$A$1069),7,,,"Modelo"))
</f>
        <v>0</v>
      </c>
      <c r="C55" s="35">
        <f>indirect(ADDRESS(RANDBETWEEN(1,Modelo!$A$1069),7,,,"Modelo"))
</f>
        <v>0.7091790215</v>
      </c>
      <c r="D55" s="35">
        <f>indirect(ADDRESS(RANDBETWEEN(1,Modelo!$A$1069),7,,,"Modelo"))
</f>
        <v>2.487557777</v>
      </c>
      <c r="E55" s="35">
        <f>indirect(ADDRESS(RANDBETWEEN(1,Modelo!$A$1069),7,,,"Modelo"))
</f>
        <v>1.229776081</v>
      </c>
      <c r="F55" s="35">
        <f>indirect(ADDRESS(RANDBETWEEN(1,Modelo!$A$1069),7,,,"Modelo"))
</f>
        <v>1.224858053</v>
      </c>
      <c r="G55" s="35">
        <f>indirect(ADDRESS(RANDBETWEEN(1,Modelo!$A$1069),7,,,"Modelo"))
</f>
        <v>1.069368849</v>
      </c>
      <c r="H55" s="35">
        <f>indirect(ADDRESS(RANDBETWEEN(1,Modelo!$A$1069),7,,,"Modelo"))
</f>
        <v>0.8197781285</v>
      </c>
      <c r="I55" s="35">
        <f>indirect(ADDRESS(RANDBETWEEN(1,Modelo!$A$1069),7,,,"Modelo"))
</f>
        <v>0</v>
      </c>
      <c r="J55" s="35">
        <f>indirect(ADDRESS(RANDBETWEEN(1,Modelo!$A$1069),7,,,"Modelo"))
</f>
        <v>0.6204899192</v>
      </c>
      <c r="K55" s="35">
        <f>indirect(ADDRESS(RANDBETWEEN(1,Modelo!$A$1069),7,,,"Modelo"))
</f>
        <v>0</v>
      </c>
      <c r="L55" s="35">
        <f>indirect(ADDRESS(RANDBETWEEN(1,Modelo!$A$1069),7,,,"Modelo"))
</f>
        <v>1.458179678</v>
      </c>
      <c r="M55" s="35">
        <f>indirect(ADDRESS(RANDBETWEEN(1,Modelo!$A$1069),7,,,"Modelo"))
</f>
        <v>0.4793849884</v>
      </c>
      <c r="N55" s="35">
        <f>indirect(ADDRESS(RANDBETWEEN(1,Modelo!$A$1069),7,,,"Modelo"))
</f>
        <v>4.236731549</v>
      </c>
      <c r="O55" s="35">
        <f>indirect(ADDRESS(RANDBETWEEN(1,Modelo!$A$1069),7,,,"Modelo"))
</f>
        <v>1.007928575</v>
      </c>
      <c r="P55" s="35">
        <f>indirect(ADDRESS(RANDBETWEEN(1,Modelo!$A$1069),7,,,"Modelo"))
</f>
        <v>0</v>
      </c>
      <c r="Q55" s="35">
        <f>indirect(ADDRESS(RANDBETWEEN(1,Modelo!$A$1069),7,,,"Modelo"))
</f>
        <v>1.853559035</v>
      </c>
      <c r="R55" s="35">
        <f>indirect(ADDRESS(RANDBETWEEN(1,Modelo!$A$1069),7,,,"Modelo"))
</f>
        <v>0</v>
      </c>
      <c r="S55" s="35">
        <f>indirect(ADDRESS(RANDBETWEEN(1,Modelo!$A$1069),7,,,"Modelo"))
</f>
        <v>0</v>
      </c>
      <c r="T55" s="35">
        <f>indirect(ADDRESS(RANDBETWEEN(1,Modelo!$A$1069),7,,,"Modelo"))
</f>
        <v>4.443723031</v>
      </c>
      <c r="U55" s="35">
        <f>indirect(ADDRESS(RANDBETWEEN(1,Modelo!$A$1069),7,,,"Modelo"))
</f>
        <v>1.423864722</v>
      </c>
      <c r="V55" s="35">
        <f>indirect(ADDRESS(RANDBETWEEN(1,Modelo!$A$1069),7,,,"Modelo"))
</f>
        <v>1.225904259</v>
      </c>
      <c r="W55" s="35">
        <f>indirect(ADDRESS(RANDBETWEEN(1,Modelo!$A$1069),7,,,"Modelo"))
</f>
        <v>0</v>
      </c>
      <c r="X55" s="35">
        <f>indirect(ADDRESS(RANDBETWEEN(1,Modelo!$A$1069),7,,,"Modelo"))
</f>
        <v>0.7551487191</v>
      </c>
      <c r="Y55" s="35">
        <f>indirect(ADDRESS(RANDBETWEEN(1,Modelo!$A$1069),7,,,"Modelo"))
</f>
        <v>0</v>
      </c>
      <c r="Z55" s="35">
        <f>indirect(ADDRESS(RANDBETWEEN(1,Modelo!$A$1069),7,,,"Modelo"))
</f>
        <v>1.49348157</v>
      </c>
      <c r="AA55" s="35">
        <f>indirect(ADDRESS(RANDBETWEEN(1,Modelo!$A$1069),7,,,"Modelo"))
</f>
        <v>7.000135898</v>
      </c>
      <c r="AB55" s="35">
        <f>indirect(ADDRESS(RANDBETWEEN(1,Modelo!$A$1069),7,,,"Modelo"))
</f>
        <v>0</v>
      </c>
      <c r="AC55" s="35">
        <f>indirect(ADDRESS(RANDBETWEEN(1,Modelo!$A$1069),7,,,"Modelo"))
</f>
        <v>0.5789253185</v>
      </c>
      <c r="AD55" s="35">
        <f>indirect(ADDRESS(RANDBETWEEN(1,Modelo!$A$1069),7,,,"Modelo"))
</f>
        <v>1.090114878</v>
      </c>
      <c r="AE55" s="35">
        <f>indirect(ADDRESS(RANDBETWEEN(1,Modelo!$A$1069),7,,,"Modelo"))
</f>
        <v>1.372092213</v>
      </c>
      <c r="AF55" s="35">
        <f>indirect(ADDRESS(RANDBETWEEN(1,Modelo!$A$1069),7,,,"Modelo"))
</f>
        <v>0.8224338813</v>
      </c>
      <c r="AG55" s="35">
        <f>indirect(ADDRESS(RANDBETWEEN(1,Modelo!$A$1069),7,,,"Modelo"))
</f>
        <v>0.9101355634</v>
      </c>
      <c r="AH55" s="35">
        <f>indirect(ADDRESS(RANDBETWEEN(1,Modelo!$A$1069),7,,,"Modelo"))
</f>
        <v>1.142678551</v>
      </c>
      <c r="AI55" s="35">
        <f>indirect(ADDRESS(RANDBETWEEN(1,Modelo!$A$1069),7,,,"Modelo"))
</f>
        <v>0.2417778696</v>
      </c>
      <c r="AJ55" s="35">
        <f>indirect(ADDRESS(RANDBETWEEN(1,Modelo!$A$1069),7,,,"Modelo"))
</f>
        <v>0</v>
      </c>
      <c r="AK55" s="35">
        <f>indirect(ADDRESS(RANDBETWEEN(1,Modelo!$A$1069),7,,,"Modelo"))
</f>
        <v>0</v>
      </c>
      <c r="AL55" s="35">
        <f>indirect(ADDRESS(RANDBETWEEN(1,Modelo!$A$1069),7,,,"Modelo"))
</f>
        <v>0.7735822384</v>
      </c>
      <c r="AM55" s="35">
        <f>indirect(ADDRESS(RANDBETWEEN(1,Modelo!$A$1069),7,,,"Modelo"))
</f>
        <v>1.329115993</v>
      </c>
      <c r="AN55" s="35">
        <f>indirect(ADDRESS(RANDBETWEEN(1,Modelo!$A$1069),7,,,"Modelo"))
</f>
        <v>1.898928457</v>
      </c>
      <c r="AO55" s="35">
        <f>indirect(ADDRESS(RANDBETWEEN(1,Modelo!$A$1069),7,,,"Modelo"))
</f>
        <v>2.3531547</v>
      </c>
      <c r="AP55" s="35">
        <f>indirect(ADDRESS(RANDBETWEEN(1,Modelo!$A$1069),7,,,"Modelo"))
</f>
        <v>0</v>
      </c>
      <c r="AQ55" s="35">
        <f>indirect(ADDRESS(RANDBETWEEN(1,Modelo!$A$1069),7,,,"Modelo"))
</f>
        <v>0.4484266371</v>
      </c>
      <c r="AR55" s="35">
        <f>indirect(ADDRESS(RANDBETWEEN(1,Modelo!$A$1069),7,,,"Modelo"))
</f>
        <v>1.103029419</v>
      </c>
      <c r="AS55" s="35">
        <f>indirect(ADDRESS(RANDBETWEEN(1,Modelo!$A$1069),7,,,"Modelo"))
</f>
        <v>0.2024310465</v>
      </c>
      <c r="AT55" s="35">
        <f>indirect(ADDRESS(RANDBETWEEN(1,Modelo!$A$1069),7,,,"Modelo"))
</f>
        <v>1.103352296</v>
      </c>
      <c r="AU55" s="35">
        <f>indirect(ADDRESS(RANDBETWEEN(1,Modelo!$A$1069),7,,,"Modelo"))
</f>
        <v>0.4748427497</v>
      </c>
      <c r="AV55" s="35">
        <f>indirect(ADDRESS(RANDBETWEEN(1,Modelo!$A$1069),7,,,"Modelo"))
</f>
        <v>0.8931788124</v>
      </c>
      <c r="AW55" s="35">
        <f>indirect(ADDRESS(RANDBETWEEN(1,Modelo!$A$1069),7,,,"Modelo"))
</f>
        <v>0</v>
      </c>
      <c r="AX55" s="35">
        <f>indirect(ADDRESS(RANDBETWEEN(1,Modelo!$A$1069),7,,,"Modelo"))
</f>
        <v>1.337317528</v>
      </c>
      <c r="AY55" s="35">
        <f>indirect(ADDRESS(RANDBETWEEN(1,Modelo!$A$1069),7,,,"Modelo"))
</f>
        <v>1.259251421</v>
      </c>
    </row>
    <row r="56">
      <c r="A56" s="8" t="s">
        <v>128</v>
      </c>
      <c r="B56" s="35">
        <f>indirect(ADDRESS(RANDBETWEEN(1,Modelo!$A$1069),7,,,"Modelo"))
</f>
        <v>0</v>
      </c>
      <c r="C56" s="35">
        <f>indirect(ADDRESS(RANDBETWEEN(1,Modelo!$A$1069),7,,,"Modelo"))
</f>
        <v>1.142678551</v>
      </c>
      <c r="D56" s="35">
        <f>indirect(ADDRESS(RANDBETWEEN(1,Modelo!$A$1069),7,,,"Modelo"))
</f>
        <v>3.931358465</v>
      </c>
      <c r="E56" s="35">
        <f>indirect(ADDRESS(RANDBETWEEN(1,Modelo!$A$1069),7,,,"Modelo"))
</f>
        <v>0.5395523305</v>
      </c>
      <c r="F56" s="35">
        <f>indirect(ADDRESS(RANDBETWEEN(1,Modelo!$A$1069),7,,,"Modelo"))
</f>
        <v>0.665686975</v>
      </c>
      <c r="G56" s="35">
        <f>indirect(ADDRESS(RANDBETWEEN(1,Modelo!$A$1069),7,,,"Modelo"))
</f>
        <v>1.29446802</v>
      </c>
      <c r="H56" s="35">
        <f>indirect(ADDRESS(RANDBETWEEN(1,Modelo!$A$1069),7,,,"Modelo"))
</f>
        <v>0</v>
      </c>
      <c r="I56" s="35">
        <f>indirect(ADDRESS(RANDBETWEEN(1,Modelo!$A$1069),7,,,"Modelo"))
</f>
        <v>1.264825871</v>
      </c>
      <c r="J56" s="35">
        <f>indirect(ADDRESS(RANDBETWEEN(1,Modelo!$A$1069),7,,,"Modelo"))
</f>
        <v>0.1029638306</v>
      </c>
      <c r="K56" s="35">
        <f>indirect(ADDRESS(RANDBETWEEN(1,Modelo!$A$1069),7,,,"Modelo"))
</f>
        <v>1.146704018</v>
      </c>
      <c r="L56" s="35">
        <f>indirect(ADDRESS(RANDBETWEEN(1,Modelo!$A$1069),7,,,"Modelo"))
</f>
        <v>1.106679005</v>
      </c>
      <c r="M56" s="35">
        <f>indirect(ADDRESS(RANDBETWEEN(1,Modelo!$A$1069),7,,,"Modelo"))
</f>
        <v>1.198503204</v>
      </c>
      <c r="N56" s="35">
        <f>indirect(ADDRESS(RANDBETWEEN(1,Modelo!$A$1069),7,,,"Modelo"))
</f>
        <v>0</v>
      </c>
      <c r="O56" s="35">
        <f>indirect(ADDRESS(RANDBETWEEN(1,Modelo!$A$1069),7,,,"Modelo"))
</f>
        <v>0</v>
      </c>
      <c r="P56" s="35">
        <f>indirect(ADDRESS(RANDBETWEEN(1,Modelo!$A$1069),7,,,"Modelo"))
</f>
        <v>0.3304462555</v>
      </c>
      <c r="Q56" s="35">
        <f>indirect(ADDRESS(RANDBETWEEN(1,Modelo!$A$1069),7,,,"Modelo"))
</f>
        <v>0.7984063082</v>
      </c>
      <c r="R56" s="35">
        <f>indirect(ADDRESS(RANDBETWEEN(1,Modelo!$A$1069),7,,,"Modelo"))
</f>
        <v>1.335301918</v>
      </c>
      <c r="S56" s="35">
        <f>indirect(ADDRESS(RANDBETWEEN(1,Modelo!$A$1069),7,,,"Modelo"))
</f>
        <v>0.4521883928</v>
      </c>
      <c r="T56" s="35">
        <f>indirect(ADDRESS(RANDBETWEEN(1,Modelo!$A$1069),7,,,"Modelo"))
</f>
        <v>0.4752071334</v>
      </c>
      <c r="U56" s="35">
        <f>indirect(ADDRESS(RANDBETWEEN(1,Modelo!$A$1069),7,,,"Modelo"))
</f>
        <v>0.5360552506</v>
      </c>
      <c r="V56" s="35">
        <f>indirect(ADDRESS(RANDBETWEEN(1,Modelo!$A$1069),7,,,"Modelo"))
</f>
        <v>0</v>
      </c>
      <c r="W56" s="35">
        <f>indirect(ADDRESS(RANDBETWEEN(1,Modelo!$A$1069),7,,,"Modelo"))
</f>
        <v>0</v>
      </c>
      <c r="X56" s="35">
        <f>indirect(ADDRESS(RANDBETWEEN(1,Modelo!$A$1069),7,,,"Modelo"))
</f>
        <v>1.053495482</v>
      </c>
      <c r="Y56" s="35">
        <f>indirect(ADDRESS(RANDBETWEEN(1,Modelo!$A$1069),7,,,"Modelo"))
</f>
        <v>1.360050366</v>
      </c>
      <c r="Z56" s="35">
        <f>indirect(ADDRESS(RANDBETWEEN(1,Modelo!$A$1069),7,,,"Modelo"))
</f>
        <v>2.577600782</v>
      </c>
      <c r="AA56" s="35">
        <f>indirect(ADDRESS(RANDBETWEEN(1,Modelo!$A$1069),7,,,"Modelo"))
</f>
        <v>2.286393831</v>
      </c>
      <c r="AB56" s="35">
        <f>indirect(ADDRESS(RANDBETWEEN(1,Modelo!$A$1069),7,,,"Modelo"))
</f>
        <v>0.2818488989</v>
      </c>
      <c r="AC56" s="35">
        <f>indirect(ADDRESS(RANDBETWEEN(1,Modelo!$A$1069),7,,,"Modelo"))
</f>
        <v>1.003250364</v>
      </c>
      <c r="AD56" s="35">
        <f>indirect(ADDRESS(RANDBETWEEN(1,Modelo!$A$1069),7,,,"Modelo"))
</f>
        <v>2.252269303</v>
      </c>
      <c r="AE56" s="35">
        <f>indirect(ADDRESS(RANDBETWEEN(1,Modelo!$A$1069),7,,,"Modelo"))
</f>
        <v>6.001212409</v>
      </c>
      <c r="AF56" s="35">
        <f>indirect(ADDRESS(RANDBETWEEN(1,Modelo!$A$1069),7,,,"Modelo"))
</f>
        <v>1.449457443</v>
      </c>
      <c r="AG56" s="35">
        <f>indirect(ADDRESS(RANDBETWEEN(1,Modelo!$A$1069),7,,,"Modelo"))
</f>
        <v>0.4433486181</v>
      </c>
      <c r="AH56" s="35">
        <f>indirect(ADDRESS(RANDBETWEEN(1,Modelo!$A$1069),7,,,"Modelo"))
</f>
        <v>0</v>
      </c>
      <c r="AI56" s="35">
        <f>indirect(ADDRESS(RANDBETWEEN(1,Modelo!$A$1069),7,,,"Modelo"))
</f>
        <v>1.162917533</v>
      </c>
      <c r="AJ56" s="35">
        <f>indirect(ADDRESS(RANDBETWEEN(1,Modelo!$A$1069),7,,,"Modelo"))
</f>
        <v>0</v>
      </c>
      <c r="AK56" s="35">
        <f>indirect(ADDRESS(RANDBETWEEN(1,Modelo!$A$1069),7,,,"Modelo"))
</f>
        <v>0.910560633</v>
      </c>
      <c r="AL56" s="35">
        <f>indirect(ADDRESS(RANDBETWEEN(1,Modelo!$A$1069),7,,,"Modelo"))
</f>
        <v>3.121348107</v>
      </c>
      <c r="AM56" s="35">
        <f>indirect(ADDRESS(RANDBETWEEN(1,Modelo!$A$1069),7,,,"Modelo"))
</f>
        <v>1.257227862</v>
      </c>
      <c r="AN56" s="35">
        <f>indirect(ADDRESS(RANDBETWEEN(1,Modelo!$A$1069),7,,,"Modelo"))
</f>
        <v>0.2053049725</v>
      </c>
      <c r="AO56" s="35">
        <f>indirect(ADDRESS(RANDBETWEEN(1,Modelo!$A$1069),7,,,"Modelo"))
</f>
        <v>0.8343106292</v>
      </c>
      <c r="AP56" s="35">
        <f>indirect(ADDRESS(RANDBETWEEN(1,Modelo!$A$1069),7,,,"Modelo"))
</f>
        <v>1.908673265</v>
      </c>
      <c r="AQ56" s="35">
        <f>indirect(ADDRESS(RANDBETWEEN(1,Modelo!$A$1069),7,,,"Modelo"))
</f>
        <v>0</v>
      </c>
      <c r="AR56" s="35">
        <f>indirect(ADDRESS(RANDBETWEEN(1,Modelo!$A$1069),7,,,"Modelo"))
</f>
        <v>1.003250364</v>
      </c>
      <c r="AS56" s="35">
        <f>indirect(ADDRESS(RANDBETWEEN(1,Modelo!$A$1069),7,,,"Modelo"))
</f>
        <v>1.228478988</v>
      </c>
      <c r="AT56" s="35">
        <f>indirect(ADDRESS(RANDBETWEEN(1,Modelo!$A$1069),7,,,"Modelo"))
</f>
        <v>6.88262733</v>
      </c>
      <c r="AU56" s="35">
        <f>indirect(ADDRESS(RANDBETWEEN(1,Modelo!$A$1069),7,,,"Modelo"))
</f>
        <v>0.2383429792</v>
      </c>
      <c r="AV56" s="35">
        <f>indirect(ADDRESS(RANDBETWEEN(1,Modelo!$A$1069),7,,,"Modelo"))
</f>
        <v>5.453233025</v>
      </c>
      <c r="AW56" s="35">
        <f>indirect(ADDRESS(RANDBETWEEN(1,Modelo!$A$1069),7,,,"Modelo"))
</f>
        <v>1.867148546</v>
      </c>
      <c r="AX56" s="35">
        <f>indirect(ADDRESS(RANDBETWEEN(1,Modelo!$A$1069),7,,,"Modelo"))
</f>
        <v>0.4287931231</v>
      </c>
      <c r="AY56" s="35">
        <f>indirect(ADDRESS(RANDBETWEEN(1,Modelo!$A$1069),7,,,"Modelo"))
</f>
        <v>0.2354550852</v>
      </c>
    </row>
    <row r="57">
      <c r="A57" s="8" t="s">
        <v>129</v>
      </c>
      <c r="B57" s="35">
        <f>indirect(ADDRESS(RANDBETWEEN(1,Modelo!$A$1069),7,,,"Modelo"))
</f>
        <v>0.1700146518</v>
      </c>
      <c r="C57" s="35">
        <f>indirect(ADDRESS(RANDBETWEEN(1,Modelo!$A$1069),7,,,"Modelo"))
</f>
        <v>0</v>
      </c>
      <c r="D57" s="35">
        <f>indirect(ADDRESS(RANDBETWEEN(1,Modelo!$A$1069),7,,,"Modelo"))
</f>
        <v>0.9189196761</v>
      </c>
      <c r="E57" s="35">
        <f>indirect(ADDRESS(RANDBETWEEN(1,Modelo!$A$1069),7,,,"Modelo"))
</f>
        <v>0</v>
      </c>
      <c r="F57" s="35">
        <f>indirect(ADDRESS(RANDBETWEEN(1,Modelo!$A$1069),7,,,"Modelo"))
</f>
        <v>2.465417313</v>
      </c>
      <c r="G57" s="35">
        <f>indirect(ADDRESS(RANDBETWEEN(1,Modelo!$A$1069),7,,,"Modelo"))
</f>
        <v>0</v>
      </c>
      <c r="H57" s="35">
        <f>indirect(ADDRESS(RANDBETWEEN(1,Modelo!$A$1069),7,,,"Modelo"))
</f>
        <v>1.762454461</v>
      </c>
      <c r="I57" s="35">
        <f>indirect(ADDRESS(RANDBETWEEN(1,Modelo!$A$1069),7,,,"Modelo"))
</f>
        <v>0.6247653537</v>
      </c>
      <c r="J57" s="35">
        <f>indirect(ADDRESS(RANDBETWEEN(1,Modelo!$A$1069),7,,,"Modelo"))
</f>
        <v>1.260472934</v>
      </c>
      <c r="K57" s="35">
        <f>indirect(ADDRESS(RANDBETWEEN(1,Modelo!$A$1069),7,,,"Modelo"))
</f>
        <v>1.238190662</v>
      </c>
      <c r="L57" s="35">
        <f>indirect(ADDRESS(RANDBETWEEN(1,Modelo!$A$1069),7,,,"Modelo"))
</f>
        <v>0.386501198</v>
      </c>
      <c r="M57" s="35">
        <f>indirect(ADDRESS(RANDBETWEEN(1,Modelo!$A$1069),7,,,"Modelo"))
</f>
        <v>0.6359020429</v>
      </c>
      <c r="N57" s="35">
        <f>indirect(ADDRESS(RANDBETWEEN(1,Modelo!$A$1069),7,,,"Modelo"))
</f>
        <v>0.9803954807</v>
      </c>
      <c r="O57" s="35">
        <f>indirect(ADDRESS(RANDBETWEEN(1,Modelo!$A$1069),7,,,"Modelo"))
</f>
        <v>0.4009829977</v>
      </c>
      <c r="P57" s="35">
        <f>indirect(ADDRESS(RANDBETWEEN(1,Modelo!$A$1069),7,,,"Modelo"))
</f>
        <v>0.928042508</v>
      </c>
      <c r="Q57" s="35">
        <f>indirect(ADDRESS(RANDBETWEEN(1,Modelo!$A$1069),7,,,"Modelo"))
</f>
        <v>0</v>
      </c>
      <c r="R57" s="35">
        <f>indirect(ADDRESS(RANDBETWEEN(1,Modelo!$A$1069),7,,,"Modelo"))
</f>
        <v>0.4150379628</v>
      </c>
      <c r="S57" s="35">
        <f>indirect(ADDRESS(RANDBETWEEN(1,Modelo!$A$1069),7,,,"Modelo"))
</f>
        <v>1.095431575</v>
      </c>
      <c r="T57" s="35">
        <f>indirect(ADDRESS(RANDBETWEEN(1,Modelo!$A$1069),7,,,"Modelo"))
</f>
        <v>1.238190662</v>
      </c>
      <c r="U57" s="35">
        <f>indirect(ADDRESS(RANDBETWEEN(1,Modelo!$A$1069),7,,,"Modelo"))
</f>
        <v>1.662601552</v>
      </c>
      <c r="V57" s="35">
        <f>indirect(ADDRESS(RANDBETWEEN(1,Modelo!$A$1069),7,,,"Modelo"))
</f>
        <v>5.584851241</v>
      </c>
      <c r="W57" s="35">
        <f>indirect(ADDRESS(RANDBETWEEN(1,Modelo!$A$1069),7,,,"Modelo"))
</f>
        <v>1.327416049</v>
      </c>
      <c r="X57" s="35">
        <f>indirect(ADDRESS(RANDBETWEEN(1,Modelo!$A$1069),7,,,"Modelo"))
</f>
        <v>1.49348157</v>
      </c>
      <c r="Y57" s="35">
        <f>indirect(ADDRESS(RANDBETWEEN(1,Modelo!$A$1069),7,,,"Modelo"))
</f>
        <v>0</v>
      </c>
      <c r="Z57" s="35">
        <f>indirect(ADDRESS(RANDBETWEEN(1,Modelo!$A$1069),7,,,"Modelo"))
</f>
        <v>0</v>
      </c>
      <c r="AA57" s="35">
        <f>indirect(ADDRESS(RANDBETWEEN(1,Modelo!$A$1069),7,,,"Modelo"))
</f>
        <v>0.4940514268</v>
      </c>
      <c r="AB57" s="35">
        <f>indirect(ADDRESS(RANDBETWEEN(1,Modelo!$A$1069),7,,,"Modelo"))
</f>
        <v>0</v>
      </c>
      <c r="AC57" s="35">
        <f>indirect(ADDRESS(RANDBETWEEN(1,Modelo!$A$1069),7,,,"Modelo"))
</f>
        <v>1.199323275</v>
      </c>
      <c r="AD57" s="35">
        <f>indirect(ADDRESS(RANDBETWEEN(1,Modelo!$A$1069),7,,,"Modelo"))
</f>
        <v>1.008938093</v>
      </c>
      <c r="AE57" s="35">
        <f>indirect(ADDRESS(RANDBETWEEN(1,Modelo!$A$1069),7,,,"Modelo"))
</f>
        <v>1.325267518</v>
      </c>
      <c r="AF57" s="35">
        <f>indirect(ADDRESS(RANDBETWEEN(1,Modelo!$A$1069),7,,,"Modelo"))
</f>
        <v>0</v>
      </c>
      <c r="AG57" s="35">
        <f>indirect(ADDRESS(RANDBETWEEN(1,Modelo!$A$1069),7,,,"Modelo"))
</f>
        <v>0.4495326178</v>
      </c>
      <c r="AH57" s="35">
        <f>indirect(ADDRESS(RANDBETWEEN(1,Modelo!$A$1069),7,,,"Modelo"))
</f>
        <v>1.909226814</v>
      </c>
      <c r="AI57" s="35">
        <f>indirect(ADDRESS(RANDBETWEEN(1,Modelo!$A$1069),7,,,"Modelo"))
</f>
        <v>0.2024310465</v>
      </c>
      <c r="AJ57" s="35">
        <f>indirect(ADDRESS(RANDBETWEEN(1,Modelo!$A$1069),7,,,"Modelo"))
</f>
        <v>0</v>
      </c>
      <c r="AK57" s="35">
        <f>indirect(ADDRESS(RANDBETWEEN(1,Modelo!$A$1069),7,,,"Modelo"))
</f>
        <v>1.1331813</v>
      </c>
      <c r="AL57" s="35">
        <f>indirect(ADDRESS(RANDBETWEEN(1,Modelo!$A$1069),7,,,"Modelo"))
</f>
        <v>0.9825467454</v>
      </c>
      <c r="AM57" s="35">
        <f>indirect(ADDRESS(RANDBETWEEN(1,Modelo!$A$1069),7,,,"Modelo"))
</f>
        <v>1.402044359</v>
      </c>
      <c r="AN57" s="35">
        <f>indirect(ADDRESS(RANDBETWEEN(1,Modelo!$A$1069),7,,,"Modelo"))
</f>
        <v>1.046511764</v>
      </c>
      <c r="AO57" s="35">
        <f>indirect(ADDRESS(RANDBETWEEN(1,Modelo!$A$1069),7,,,"Modelo"))
</f>
        <v>1.769260643</v>
      </c>
      <c r="AP57" s="35">
        <f>indirect(ADDRESS(RANDBETWEEN(1,Modelo!$A$1069),7,,,"Modelo"))
</f>
        <v>1.074017673</v>
      </c>
      <c r="AQ57" s="35">
        <f>indirect(ADDRESS(RANDBETWEEN(1,Modelo!$A$1069),7,,,"Modelo"))
</f>
        <v>0</v>
      </c>
      <c r="AR57" s="35">
        <f>indirect(ADDRESS(RANDBETWEEN(1,Modelo!$A$1069),7,,,"Modelo"))
</f>
        <v>0</v>
      </c>
      <c r="AS57" s="35">
        <f>indirect(ADDRESS(RANDBETWEEN(1,Modelo!$A$1069),7,,,"Modelo"))
</f>
        <v>1.372092213</v>
      </c>
      <c r="AT57" s="35">
        <f>indirect(ADDRESS(RANDBETWEEN(1,Modelo!$A$1069),7,,,"Modelo"))
</f>
        <v>0.1713778555</v>
      </c>
      <c r="AU57" s="35">
        <f>indirect(ADDRESS(RANDBETWEEN(1,Modelo!$A$1069),7,,,"Modelo"))
</f>
        <v>0.523016786</v>
      </c>
      <c r="AV57" s="35">
        <f>indirect(ADDRESS(RANDBETWEEN(1,Modelo!$A$1069),7,,,"Modelo"))
</f>
        <v>1.238438545</v>
      </c>
      <c r="AW57" s="35">
        <f>indirect(ADDRESS(RANDBETWEEN(1,Modelo!$A$1069),7,,,"Modelo"))
</f>
        <v>1.048528671</v>
      </c>
      <c r="AX57" s="35">
        <f>indirect(ADDRESS(RANDBETWEEN(1,Modelo!$A$1069),7,,,"Modelo"))
</f>
        <v>1.757506288</v>
      </c>
      <c r="AY57" s="35">
        <f>indirect(ADDRESS(RANDBETWEEN(1,Modelo!$A$1069),7,,,"Modelo"))
</f>
        <v>0</v>
      </c>
    </row>
    <row r="58">
      <c r="A58" s="8" t="s">
        <v>130</v>
      </c>
      <c r="B58" s="35">
        <f>indirect(ADDRESS(RANDBETWEEN(1,Modelo!$A$1069),7,,,"Modelo"))
</f>
        <v>1.021500139</v>
      </c>
      <c r="C58" s="35">
        <f>indirect(ADDRESS(RANDBETWEEN(1,Modelo!$A$1069),7,,,"Modelo"))
</f>
        <v>3.055844992</v>
      </c>
      <c r="D58" s="35">
        <f>indirect(ADDRESS(RANDBETWEEN(1,Modelo!$A$1069),7,,,"Modelo"))
</f>
        <v>1.200067951</v>
      </c>
      <c r="E58" s="35">
        <f>indirect(ADDRESS(RANDBETWEEN(1,Modelo!$A$1069),7,,,"Modelo"))
</f>
        <v>0.8931866571</v>
      </c>
      <c r="F58" s="35">
        <f>indirect(ADDRESS(RANDBETWEEN(1,Modelo!$A$1069),7,,,"Modelo"))
</f>
        <v>1.147654241</v>
      </c>
      <c r="G58" s="35">
        <f>indirect(ADDRESS(RANDBETWEEN(1,Modelo!$A$1069),7,,,"Modelo"))
</f>
        <v>0.7409673018</v>
      </c>
      <c r="H58" s="35">
        <f>indirect(ADDRESS(RANDBETWEEN(1,Modelo!$A$1069),7,,,"Modelo"))
</f>
        <v>0.634921984</v>
      </c>
      <c r="I58" s="35">
        <f>indirect(ADDRESS(RANDBETWEEN(1,Modelo!$A$1069),7,,,"Modelo"))
</f>
        <v>1.225904259</v>
      </c>
      <c r="J58" s="35">
        <f>indirect(ADDRESS(RANDBETWEEN(1,Modelo!$A$1069),7,,,"Modelo"))
</f>
        <v>0</v>
      </c>
      <c r="K58" s="35">
        <f>indirect(ADDRESS(RANDBETWEEN(1,Modelo!$A$1069),7,,,"Modelo"))
</f>
        <v>0</v>
      </c>
      <c r="L58" s="35">
        <f>indirect(ADDRESS(RANDBETWEEN(1,Modelo!$A$1069),7,,,"Modelo"))
</f>
        <v>0.512880533</v>
      </c>
      <c r="M58" s="35">
        <f>indirect(ADDRESS(RANDBETWEEN(1,Modelo!$A$1069),7,,,"Modelo"))
</f>
        <v>0.5821307955</v>
      </c>
      <c r="N58" s="35">
        <f>indirect(ADDRESS(RANDBETWEEN(1,Modelo!$A$1069),7,,,"Modelo"))
</f>
        <v>2.606171666</v>
      </c>
      <c r="O58" s="35">
        <f>indirect(ADDRESS(RANDBETWEEN(1,Modelo!$A$1069),7,,,"Modelo"))
</f>
        <v>0.57960186</v>
      </c>
      <c r="P58" s="35">
        <f>indirect(ADDRESS(RANDBETWEEN(1,Modelo!$A$1069),7,,,"Modelo"))
</f>
        <v>0</v>
      </c>
      <c r="Q58" s="35">
        <f>indirect(ADDRESS(RANDBETWEEN(1,Modelo!$A$1069),7,,,"Modelo"))
</f>
        <v>5.584851241</v>
      </c>
      <c r="R58" s="35">
        <f>indirect(ADDRESS(RANDBETWEEN(1,Modelo!$A$1069),7,,,"Modelo"))
</f>
        <v>1.033874358</v>
      </c>
      <c r="S58" s="35">
        <f>indirect(ADDRESS(RANDBETWEEN(1,Modelo!$A$1069),7,,,"Modelo"))
</f>
        <v>0</v>
      </c>
      <c r="T58" s="35">
        <f>indirect(ADDRESS(RANDBETWEEN(1,Modelo!$A$1069),7,,,"Modelo"))
</f>
        <v>0.8073718952</v>
      </c>
      <c r="U58" s="35">
        <f>indirect(ADDRESS(RANDBETWEEN(1,Modelo!$A$1069),7,,,"Modelo"))
</f>
        <v>2.765198354</v>
      </c>
      <c r="V58" s="35">
        <f>indirect(ADDRESS(RANDBETWEEN(1,Modelo!$A$1069),7,,,"Modelo"))
</f>
        <v>0.5769816298</v>
      </c>
      <c r="W58" s="35">
        <f>indirect(ADDRESS(RANDBETWEEN(1,Modelo!$A$1069),7,,,"Modelo"))
</f>
        <v>1.381507954</v>
      </c>
      <c r="X58" s="35">
        <f>indirect(ADDRESS(RANDBETWEEN(1,Modelo!$A$1069),7,,,"Modelo"))
</f>
        <v>0</v>
      </c>
      <c r="Y58" s="35">
        <f>indirect(ADDRESS(RANDBETWEEN(1,Modelo!$A$1069),7,,,"Modelo"))
</f>
        <v>4.335936116</v>
      </c>
      <c r="Z58" s="35">
        <f>indirect(ADDRESS(RANDBETWEEN(1,Modelo!$A$1069),7,,,"Modelo"))
</f>
        <v>0.719111144</v>
      </c>
      <c r="AA58" s="35">
        <f>indirect(ADDRESS(RANDBETWEEN(1,Modelo!$A$1069),7,,,"Modelo"))
</f>
        <v>0</v>
      </c>
      <c r="AB58" s="35">
        <f>indirect(ADDRESS(RANDBETWEEN(1,Modelo!$A$1069),7,,,"Modelo"))
</f>
        <v>1.167514297</v>
      </c>
      <c r="AC58" s="35">
        <f>indirect(ADDRESS(RANDBETWEEN(1,Modelo!$A$1069),7,,,"Modelo"))
</f>
        <v>1.356585595</v>
      </c>
      <c r="AD58" s="35">
        <f>indirect(ADDRESS(RANDBETWEEN(1,Modelo!$A$1069),7,,,"Modelo"))
</f>
        <v>1.898928457</v>
      </c>
      <c r="AE58" s="35">
        <f>indirect(ADDRESS(RANDBETWEEN(1,Modelo!$A$1069),7,,,"Modelo"))
</f>
        <v>1.367025133</v>
      </c>
      <c r="AF58" s="35">
        <f>indirect(ADDRESS(RANDBETWEEN(1,Modelo!$A$1069),7,,,"Modelo"))
</f>
        <v>0</v>
      </c>
      <c r="AG58" s="35">
        <f>indirect(ADDRESS(RANDBETWEEN(1,Modelo!$A$1069),7,,,"Modelo"))
</f>
        <v>4.118100092</v>
      </c>
      <c r="AH58" s="35">
        <f>indirect(ADDRESS(RANDBETWEEN(1,Modelo!$A$1069),7,,,"Modelo"))
</f>
        <v>13.41322157</v>
      </c>
      <c r="AI58" s="35">
        <f>indirect(ADDRESS(RANDBETWEEN(1,Modelo!$A$1069),7,,,"Modelo"))
</f>
        <v>0.4521883928</v>
      </c>
      <c r="AJ58" s="35">
        <f>indirect(ADDRESS(RANDBETWEEN(1,Modelo!$A$1069),7,,,"Modelo"))
</f>
        <v>3.593598084</v>
      </c>
      <c r="AK58" s="35">
        <f>indirect(ADDRESS(RANDBETWEEN(1,Modelo!$A$1069),7,,,"Modelo"))
</f>
        <v>1.03702726</v>
      </c>
      <c r="AL58" s="35">
        <f>indirect(ADDRESS(RANDBETWEEN(1,Modelo!$A$1069),7,,,"Modelo"))
</f>
        <v>0.8681243612</v>
      </c>
      <c r="AM58" s="35">
        <f>indirect(ADDRESS(RANDBETWEEN(1,Modelo!$A$1069),7,,,"Modelo"))
</f>
        <v>1.09710441</v>
      </c>
      <c r="AN58" s="35">
        <f>indirect(ADDRESS(RANDBETWEEN(1,Modelo!$A$1069),7,,,"Modelo"))
</f>
        <v>0</v>
      </c>
      <c r="AO58" s="35">
        <f>indirect(ADDRESS(RANDBETWEEN(1,Modelo!$A$1069),7,,,"Modelo"))
</f>
        <v>0.6242086012</v>
      </c>
      <c r="AP58" s="35">
        <f>indirect(ADDRESS(RANDBETWEEN(1,Modelo!$A$1069),7,,,"Modelo"))
</f>
        <v>0.6345733854</v>
      </c>
      <c r="AQ58" s="35">
        <f>indirect(ADDRESS(RANDBETWEEN(1,Modelo!$A$1069),7,,,"Modelo"))
</f>
        <v>1.767981133</v>
      </c>
      <c r="AR58" s="35">
        <f>indirect(ADDRESS(RANDBETWEEN(1,Modelo!$A$1069),7,,,"Modelo"))
</f>
        <v>1.449457443</v>
      </c>
      <c r="AS58" s="35">
        <f>indirect(ADDRESS(RANDBETWEEN(1,Modelo!$A$1069),7,,,"Modelo"))
</f>
        <v>0.3425246126</v>
      </c>
      <c r="AT58" s="35">
        <f>indirect(ADDRESS(RANDBETWEEN(1,Modelo!$A$1069),7,,,"Modelo"))
</f>
        <v>0.274532455</v>
      </c>
      <c r="AU58" s="35">
        <f>indirect(ADDRESS(RANDBETWEEN(1,Modelo!$A$1069),7,,,"Modelo"))
</f>
        <v>1.501528342</v>
      </c>
      <c r="AV58" s="35">
        <f>indirect(ADDRESS(RANDBETWEEN(1,Modelo!$A$1069),7,,,"Modelo"))
</f>
        <v>0</v>
      </c>
      <c r="AW58" s="35">
        <f>indirect(ADDRESS(RANDBETWEEN(1,Modelo!$A$1069),7,,,"Modelo"))
</f>
        <v>1.198503204</v>
      </c>
      <c r="AX58" s="35">
        <f>indirect(ADDRESS(RANDBETWEEN(1,Modelo!$A$1069),7,,,"Modelo"))
</f>
        <v>2.408296001</v>
      </c>
      <c r="AY58" s="35">
        <f>indirect(ADDRESS(RANDBETWEEN(1,Modelo!$A$1069),7,,,"Modelo"))
</f>
        <v>1.400045777</v>
      </c>
    </row>
    <row r="59">
      <c r="A59" s="8" t="s">
        <v>131</v>
      </c>
      <c r="B59" s="35">
        <f>indirect(ADDRESS(RANDBETWEEN(1,Modelo!$A$1069),7,,,"Modelo"))
</f>
        <v>1.693532722</v>
      </c>
      <c r="C59" s="35">
        <f>indirect(ADDRESS(RANDBETWEEN(1,Modelo!$A$1069),7,,,"Modelo"))
</f>
        <v>0</v>
      </c>
      <c r="D59" s="35">
        <f>indirect(ADDRESS(RANDBETWEEN(1,Modelo!$A$1069),7,,,"Modelo"))
</f>
        <v>0</v>
      </c>
      <c r="E59" s="35">
        <f>indirect(ADDRESS(RANDBETWEEN(1,Modelo!$A$1069),7,,,"Modelo"))
</f>
        <v>0</v>
      </c>
      <c r="F59" s="35">
        <f>indirect(ADDRESS(RANDBETWEEN(1,Modelo!$A$1069),7,,,"Modelo"))
</f>
        <v>1.848571261</v>
      </c>
      <c r="G59" s="35">
        <f>indirect(ADDRESS(RANDBETWEEN(1,Modelo!$A$1069),7,,,"Modelo"))
</f>
        <v>0</v>
      </c>
      <c r="H59" s="35">
        <f>indirect(ADDRESS(RANDBETWEEN(1,Modelo!$A$1069),7,,,"Modelo"))
</f>
        <v>0.7958630903</v>
      </c>
      <c r="I59" s="35">
        <f>indirect(ADDRESS(RANDBETWEEN(1,Modelo!$A$1069),7,,,"Modelo"))
</f>
        <v>4.463281172</v>
      </c>
      <c r="J59" s="35">
        <f>indirect(ADDRESS(RANDBETWEEN(1,Modelo!$A$1069),7,,,"Modelo"))
</f>
        <v>0</v>
      </c>
      <c r="K59" s="35">
        <f>indirect(ADDRESS(RANDBETWEEN(1,Modelo!$A$1069),7,,,"Modelo"))
</f>
        <v>0.9254261826</v>
      </c>
      <c r="L59" s="35">
        <f>indirect(ADDRESS(RANDBETWEEN(1,Modelo!$A$1069),7,,,"Modelo"))
</f>
        <v>1.214302795</v>
      </c>
      <c r="M59" s="35">
        <f>indirect(ADDRESS(RANDBETWEEN(1,Modelo!$A$1069),7,,,"Modelo"))
</f>
        <v>1.342231856</v>
      </c>
      <c r="N59" s="35">
        <f>indirect(ADDRESS(RANDBETWEEN(1,Modelo!$A$1069),7,,,"Modelo"))
</f>
        <v>0</v>
      </c>
      <c r="O59" s="35">
        <f>indirect(ADDRESS(RANDBETWEEN(1,Modelo!$A$1069),7,,,"Modelo"))
</f>
        <v>0</v>
      </c>
      <c r="P59" s="35">
        <f>indirect(ADDRESS(RANDBETWEEN(1,Modelo!$A$1069),7,,,"Modelo"))
</f>
        <v>0.2543899998</v>
      </c>
      <c r="Q59" s="35">
        <f>indirect(ADDRESS(RANDBETWEEN(1,Modelo!$A$1069),7,,,"Modelo"))
</f>
        <v>1.214276655</v>
      </c>
      <c r="R59" s="35">
        <f>indirect(ADDRESS(RANDBETWEEN(1,Modelo!$A$1069),7,,,"Modelo"))
</f>
        <v>0.2383429792</v>
      </c>
      <c r="S59" s="35">
        <f>indirect(ADDRESS(RANDBETWEEN(1,Modelo!$A$1069),7,,,"Modelo"))
</f>
        <v>0</v>
      </c>
      <c r="T59" s="35">
        <f>indirect(ADDRESS(RANDBETWEEN(1,Modelo!$A$1069),7,,,"Modelo"))
</f>
        <v>2.240181208</v>
      </c>
      <c r="U59" s="35">
        <f>indirect(ADDRESS(RANDBETWEEN(1,Modelo!$A$1069),7,,,"Modelo"))
</f>
        <v>1.033874358</v>
      </c>
      <c r="V59" s="35">
        <f>indirect(ADDRESS(RANDBETWEEN(1,Modelo!$A$1069),7,,,"Modelo"))
</f>
        <v>1.501528342</v>
      </c>
      <c r="W59" s="35">
        <f>indirect(ADDRESS(RANDBETWEEN(1,Modelo!$A$1069),7,,,"Modelo"))
</f>
        <v>1.335301918</v>
      </c>
      <c r="X59" s="35">
        <f>indirect(ADDRESS(RANDBETWEEN(1,Modelo!$A$1069),7,,,"Modelo"))
</f>
        <v>2.041238379</v>
      </c>
      <c r="Y59" s="35">
        <f>indirect(ADDRESS(RANDBETWEEN(1,Modelo!$A$1069),7,,,"Modelo"))
</f>
        <v>0.4287929293</v>
      </c>
      <c r="Z59" s="35">
        <f>indirect(ADDRESS(RANDBETWEEN(1,Modelo!$A$1069),7,,,"Modelo"))
</f>
        <v>1.868111299</v>
      </c>
      <c r="AA59" s="35">
        <f>indirect(ADDRESS(RANDBETWEEN(1,Modelo!$A$1069),7,,,"Modelo"))
</f>
        <v>0</v>
      </c>
      <c r="AB59" s="35">
        <f>indirect(ADDRESS(RANDBETWEEN(1,Modelo!$A$1069),7,,,"Modelo"))
</f>
        <v>1.474990998</v>
      </c>
      <c r="AC59" s="35">
        <f>indirect(ADDRESS(RANDBETWEEN(1,Modelo!$A$1069),7,,,"Modelo"))
</f>
        <v>6.001212409</v>
      </c>
      <c r="AD59" s="35">
        <f>indirect(ADDRESS(RANDBETWEEN(1,Modelo!$A$1069),7,,,"Modelo"))
</f>
        <v>1.317991009</v>
      </c>
      <c r="AE59" s="35">
        <f>indirect(ADDRESS(RANDBETWEEN(1,Modelo!$A$1069),7,,,"Modelo"))
</f>
        <v>0.0815087525</v>
      </c>
      <c r="AF59" s="35">
        <f>indirect(ADDRESS(RANDBETWEEN(1,Modelo!$A$1069),7,,,"Modelo"))
</f>
        <v>0.3756861085</v>
      </c>
      <c r="AG59" s="35">
        <f>indirect(ADDRESS(RANDBETWEEN(1,Modelo!$A$1069),7,,,"Modelo"))
</f>
        <v>1.491195573</v>
      </c>
      <c r="AH59" s="35">
        <f>indirect(ADDRESS(RANDBETWEEN(1,Modelo!$A$1069),7,,,"Modelo"))
</f>
        <v>1.105670994</v>
      </c>
      <c r="AI59" s="35">
        <f>indirect(ADDRESS(RANDBETWEEN(1,Modelo!$A$1069),7,,,"Modelo"))
</f>
        <v>0.9508878313</v>
      </c>
      <c r="AJ59" s="35">
        <f>indirect(ADDRESS(RANDBETWEEN(1,Modelo!$A$1069),7,,,"Modelo"))
</f>
        <v>1.26540007</v>
      </c>
      <c r="AK59" s="35">
        <f>indirect(ADDRESS(RANDBETWEEN(1,Modelo!$A$1069),7,,,"Modelo"))
</f>
        <v>2.606171666</v>
      </c>
      <c r="AL59" s="35">
        <f>indirect(ADDRESS(RANDBETWEEN(1,Modelo!$A$1069),7,,,"Modelo"))
</f>
        <v>3.009819077</v>
      </c>
      <c r="AM59" s="35">
        <f>indirect(ADDRESS(RANDBETWEEN(1,Modelo!$A$1069),7,,,"Modelo"))
</f>
        <v>1.914099496</v>
      </c>
      <c r="AN59" s="35">
        <f>indirect(ADDRESS(RANDBETWEEN(1,Modelo!$A$1069),7,,,"Modelo"))
</f>
        <v>1.801163391</v>
      </c>
      <c r="AO59" s="35">
        <f>indirect(ADDRESS(RANDBETWEEN(1,Modelo!$A$1069),7,,,"Modelo"))
</f>
        <v>2.001700132</v>
      </c>
      <c r="AP59" s="35">
        <f>indirect(ADDRESS(RANDBETWEEN(1,Modelo!$A$1069),7,,,"Modelo"))
</f>
        <v>0.5412081537</v>
      </c>
      <c r="AQ59" s="35">
        <f>indirect(ADDRESS(RANDBETWEEN(1,Modelo!$A$1069),7,,,"Modelo"))
</f>
        <v>4.244614959</v>
      </c>
      <c r="AR59" s="35">
        <f>indirect(ADDRESS(RANDBETWEEN(1,Modelo!$A$1069),7,,,"Modelo"))
</f>
        <v>3.121348107</v>
      </c>
      <c r="AS59" s="35">
        <f>indirect(ADDRESS(RANDBETWEEN(1,Modelo!$A$1069),7,,,"Modelo"))
</f>
        <v>1.297991453</v>
      </c>
      <c r="AT59" s="35">
        <f>indirect(ADDRESS(RANDBETWEEN(1,Modelo!$A$1069),7,,,"Modelo"))
</f>
        <v>5.38126201</v>
      </c>
      <c r="AU59" s="35">
        <f>indirect(ADDRESS(RANDBETWEEN(1,Modelo!$A$1069),7,,,"Modelo"))
</f>
        <v>0.7685190886</v>
      </c>
      <c r="AV59" s="35">
        <f>indirect(ADDRESS(RANDBETWEEN(1,Modelo!$A$1069),7,,,"Modelo"))
</f>
        <v>1.148866525</v>
      </c>
      <c r="AW59" s="35">
        <f>indirect(ADDRESS(RANDBETWEEN(1,Modelo!$A$1069),7,,,"Modelo"))
</f>
        <v>0</v>
      </c>
      <c r="AX59" s="35">
        <f>indirect(ADDRESS(RANDBETWEEN(1,Modelo!$A$1069),7,,,"Modelo"))
</f>
        <v>0.8140699661</v>
      </c>
      <c r="AY59" s="35">
        <f>indirect(ADDRESS(RANDBETWEEN(1,Modelo!$A$1069),7,,,"Modelo"))
</f>
        <v>0</v>
      </c>
    </row>
    <row r="60">
      <c r="A60" s="8" t="s">
        <v>132</v>
      </c>
      <c r="B60" s="35">
        <f>indirect(ADDRESS(RANDBETWEEN(1,Modelo!$A$1069),7,,,"Modelo"))
</f>
        <v>1.3090557</v>
      </c>
      <c r="C60" s="35">
        <f>indirect(ADDRESS(RANDBETWEEN(1,Modelo!$A$1069),7,,,"Modelo"))
</f>
        <v>1.127082852</v>
      </c>
      <c r="D60" s="35">
        <f>indirect(ADDRESS(RANDBETWEEN(1,Modelo!$A$1069),7,,,"Modelo"))
</f>
        <v>34.68170622</v>
      </c>
      <c r="E60" s="35">
        <f>indirect(ADDRESS(RANDBETWEEN(1,Modelo!$A$1069),7,,,"Modelo"))
</f>
        <v>1.359297946</v>
      </c>
      <c r="F60" s="35">
        <f>indirect(ADDRESS(RANDBETWEEN(1,Modelo!$A$1069),7,,,"Modelo"))
</f>
        <v>13.41322157</v>
      </c>
      <c r="G60" s="35">
        <f>indirect(ADDRESS(RANDBETWEEN(1,Modelo!$A$1069),7,,,"Modelo"))
</f>
        <v>0.9179742516</v>
      </c>
      <c r="H60" s="35">
        <f>indirect(ADDRESS(RANDBETWEEN(1,Modelo!$A$1069),7,,,"Modelo"))
</f>
        <v>0</v>
      </c>
      <c r="I60" s="35">
        <f>indirect(ADDRESS(RANDBETWEEN(1,Modelo!$A$1069),7,,,"Modelo"))
</f>
        <v>1.501528342</v>
      </c>
      <c r="J60" s="35">
        <f>indirect(ADDRESS(RANDBETWEEN(1,Modelo!$A$1069),7,,,"Modelo"))
</f>
        <v>0.8028404247</v>
      </c>
      <c r="K60" s="35">
        <f>indirect(ADDRESS(RANDBETWEEN(1,Modelo!$A$1069),7,,,"Modelo"))
</f>
        <v>0</v>
      </c>
      <c r="L60" s="35">
        <f>indirect(ADDRESS(RANDBETWEEN(1,Modelo!$A$1069),7,,,"Modelo"))
</f>
        <v>1.230020846</v>
      </c>
      <c r="M60" s="35">
        <f>indirect(ADDRESS(RANDBETWEEN(1,Modelo!$A$1069),7,,,"Modelo"))
</f>
        <v>1.074017673</v>
      </c>
      <c r="N60" s="35">
        <f>indirect(ADDRESS(RANDBETWEEN(1,Modelo!$A$1069),7,,,"Modelo"))
</f>
        <v>2.044778885</v>
      </c>
      <c r="O60" s="35">
        <f>indirect(ADDRESS(RANDBETWEEN(1,Modelo!$A$1069),7,,,"Modelo"))
</f>
        <v>1.084082196</v>
      </c>
      <c r="P60" s="35">
        <f>indirect(ADDRESS(RANDBETWEEN(1,Modelo!$A$1069),7,,,"Modelo"))
</f>
        <v>0</v>
      </c>
      <c r="Q60" s="35">
        <f>indirect(ADDRESS(RANDBETWEEN(1,Modelo!$A$1069),7,,,"Modelo"))
</f>
        <v>0.4009829977</v>
      </c>
      <c r="R60" s="35">
        <f>indirect(ADDRESS(RANDBETWEEN(1,Modelo!$A$1069),7,,,"Modelo"))
</f>
        <v>1.433736628</v>
      </c>
      <c r="S60" s="35">
        <f>indirect(ADDRESS(RANDBETWEEN(1,Modelo!$A$1069),7,,,"Modelo"))
</f>
        <v>0.9200918679</v>
      </c>
      <c r="T60" s="35">
        <f>indirect(ADDRESS(RANDBETWEEN(1,Modelo!$A$1069),7,,,"Modelo"))
</f>
        <v>0.3545894747</v>
      </c>
      <c r="U60" s="35">
        <f>indirect(ADDRESS(RANDBETWEEN(1,Modelo!$A$1069),7,,,"Modelo"))
</f>
        <v>0.4828039233</v>
      </c>
      <c r="V60" s="35">
        <f>indirect(ADDRESS(RANDBETWEEN(1,Modelo!$A$1069),7,,,"Modelo"))
</f>
        <v>1.4631599</v>
      </c>
      <c r="W60" s="35">
        <f>indirect(ADDRESS(RANDBETWEEN(1,Modelo!$A$1069),7,,,"Modelo"))
</f>
        <v>0</v>
      </c>
      <c r="X60" s="35">
        <f>indirect(ADDRESS(RANDBETWEEN(1,Modelo!$A$1069),7,,,"Modelo"))
</f>
        <v>3.84345437</v>
      </c>
      <c r="Y60" s="35">
        <f>indirect(ADDRESS(RANDBETWEEN(1,Modelo!$A$1069),7,,,"Modelo"))
</f>
        <v>1.49348157</v>
      </c>
      <c r="Z60" s="35">
        <f>indirect(ADDRESS(RANDBETWEEN(1,Modelo!$A$1069),7,,,"Modelo"))
</f>
        <v>0</v>
      </c>
      <c r="AA60" s="35">
        <f>indirect(ADDRESS(RANDBETWEEN(1,Modelo!$A$1069),7,,,"Modelo"))
</f>
        <v>1.820061401</v>
      </c>
      <c r="AB60" s="35">
        <f>indirect(ADDRESS(RANDBETWEEN(1,Modelo!$A$1069),7,,,"Modelo"))
</f>
        <v>1.449457443</v>
      </c>
      <c r="AC60" s="35">
        <f>indirect(ADDRESS(RANDBETWEEN(1,Modelo!$A$1069),7,,,"Modelo"))
</f>
        <v>1.744937333</v>
      </c>
      <c r="AD60" s="35">
        <f>indirect(ADDRESS(RANDBETWEEN(1,Modelo!$A$1069),7,,,"Modelo"))
</f>
        <v>1.335343786</v>
      </c>
      <c r="AE60" s="35">
        <f>indirect(ADDRESS(RANDBETWEEN(1,Modelo!$A$1069),7,,,"Modelo"))
</f>
        <v>1.630623638</v>
      </c>
      <c r="AF60" s="35">
        <f>indirect(ADDRESS(RANDBETWEEN(1,Modelo!$A$1069),7,,,"Modelo"))
</f>
        <v>0.9524147918</v>
      </c>
      <c r="AG60" s="35">
        <f>indirect(ADDRESS(RANDBETWEEN(1,Modelo!$A$1069),7,,,"Modelo"))
</f>
        <v>0</v>
      </c>
      <c r="AH60" s="35">
        <f>indirect(ADDRESS(RANDBETWEEN(1,Modelo!$A$1069),7,,,"Modelo"))
</f>
        <v>2.176608855</v>
      </c>
      <c r="AI60" s="35">
        <f>indirect(ADDRESS(RANDBETWEEN(1,Modelo!$A$1069),7,,,"Modelo"))
</f>
        <v>2.5811689</v>
      </c>
      <c r="AJ60" s="35">
        <f>indirect(ADDRESS(RANDBETWEEN(1,Modelo!$A$1069),7,,,"Modelo"))
</f>
        <v>0</v>
      </c>
      <c r="AK60" s="35">
        <f>indirect(ADDRESS(RANDBETWEEN(1,Modelo!$A$1069),7,,,"Modelo"))
</f>
        <v>0.1270217697</v>
      </c>
      <c r="AL60" s="35">
        <f>indirect(ADDRESS(RANDBETWEEN(1,Modelo!$A$1069),7,,,"Modelo"))
</f>
        <v>1.458127652</v>
      </c>
      <c r="AM60" s="35">
        <f>indirect(ADDRESS(RANDBETWEEN(1,Modelo!$A$1069),7,,,"Modelo"))
</f>
        <v>2.487557777</v>
      </c>
      <c r="AN60" s="35">
        <f>indirect(ADDRESS(RANDBETWEEN(1,Modelo!$A$1069),7,,,"Modelo"))
</f>
        <v>0</v>
      </c>
      <c r="AO60" s="35">
        <f>indirect(ADDRESS(RANDBETWEEN(1,Modelo!$A$1069),7,,,"Modelo"))
</f>
        <v>0</v>
      </c>
      <c r="AP60" s="35">
        <f>indirect(ADDRESS(RANDBETWEEN(1,Modelo!$A$1069),7,,,"Modelo"))
</f>
        <v>2.224141108</v>
      </c>
      <c r="AQ60" s="35">
        <f>indirect(ADDRESS(RANDBETWEEN(1,Modelo!$A$1069),7,,,"Modelo"))
</f>
        <v>1.810235457</v>
      </c>
      <c r="AR60" s="35">
        <f>indirect(ADDRESS(RANDBETWEEN(1,Modelo!$A$1069),7,,,"Modelo"))
</f>
        <v>1.268164543</v>
      </c>
      <c r="AS60" s="35">
        <f>indirect(ADDRESS(RANDBETWEEN(1,Modelo!$A$1069),7,,,"Modelo"))
</f>
        <v>7.979664214</v>
      </c>
      <c r="AT60" s="35">
        <f>indirect(ADDRESS(RANDBETWEEN(1,Modelo!$A$1069),7,,,"Modelo"))
</f>
        <v>1.519427231</v>
      </c>
      <c r="AU60" s="35">
        <f>indirect(ADDRESS(RANDBETWEEN(1,Modelo!$A$1069),7,,,"Modelo"))
</f>
        <v>1.676221109</v>
      </c>
      <c r="AV60" s="35">
        <f>indirect(ADDRESS(RANDBETWEEN(1,Modelo!$A$1069),7,,,"Modelo"))
</f>
        <v>0.8259295827</v>
      </c>
      <c r="AW60" s="35">
        <f>indirect(ADDRESS(RANDBETWEEN(1,Modelo!$A$1069),7,,,"Modelo"))
</f>
        <v>0</v>
      </c>
      <c r="AX60" s="35">
        <f>indirect(ADDRESS(RANDBETWEEN(1,Modelo!$A$1069),7,,,"Modelo"))
</f>
        <v>1.009410609</v>
      </c>
      <c r="AY60" s="35">
        <f>indirect(ADDRESS(RANDBETWEEN(1,Modelo!$A$1069),7,,,"Modelo"))
</f>
        <v>0.9243806249</v>
      </c>
    </row>
    <row r="61">
      <c r="A61" s="8" t="s">
        <v>133</v>
      </c>
      <c r="B61" s="35">
        <f>indirect(ADDRESS(RANDBETWEEN(1,Modelo!$A$1069),7,,,"Modelo"))
</f>
        <v>1.767838173</v>
      </c>
      <c r="C61" s="35">
        <f>indirect(ADDRESS(RANDBETWEEN(1,Modelo!$A$1069),7,,,"Modelo"))
</f>
        <v>0</v>
      </c>
      <c r="D61" s="35">
        <f>indirect(ADDRESS(RANDBETWEEN(1,Modelo!$A$1069),7,,,"Modelo"))
</f>
        <v>1.236214169</v>
      </c>
      <c r="E61" s="35">
        <f>indirect(ADDRESS(RANDBETWEEN(1,Modelo!$A$1069),7,,,"Modelo"))
</f>
        <v>0.9709157802</v>
      </c>
      <c r="F61" s="35">
        <f>indirect(ADDRESS(RANDBETWEEN(1,Modelo!$A$1069),7,,,"Modelo"))
</f>
        <v>1.229776081</v>
      </c>
      <c r="G61" s="35">
        <f>indirect(ADDRESS(RANDBETWEEN(1,Modelo!$A$1069),7,,,"Modelo"))
</f>
        <v>1.306260318</v>
      </c>
      <c r="H61" s="35">
        <f>indirect(ADDRESS(RANDBETWEEN(1,Modelo!$A$1069),7,,,"Modelo"))
</f>
        <v>0.4748427497</v>
      </c>
      <c r="I61" s="35">
        <f>indirect(ADDRESS(RANDBETWEEN(1,Modelo!$A$1069),7,,,"Modelo"))
</f>
        <v>0</v>
      </c>
      <c r="J61" s="35">
        <f>indirect(ADDRESS(RANDBETWEEN(1,Modelo!$A$1069),7,,,"Modelo"))
</f>
        <v>0.8343106292</v>
      </c>
      <c r="K61" s="35">
        <f>indirect(ADDRESS(RANDBETWEEN(1,Modelo!$A$1069),7,,,"Modelo"))
</f>
        <v>0.3304462555</v>
      </c>
      <c r="L61" s="35">
        <f>indirect(ADDRESS(RANDBETWEEN(1,Modelo!$A$1069),7,,,"Modelo"))
</f>
        <v>0.0815087525</v>
      </c>
      <c r="M61" s="35">
        <f>indirect(ADDRESS(RANDBETWEEN(1,Modelo!$A$1069),7,,,"Modelo"))
</f>
        <v>0</v>
      </c>
      <c r="N61" s="35">
        <f>indirect(ADDRESS(RANDBETWEEN(1,Modelo!$A$1069),7,,,"Modelo"))
</f>
        <v>0.4150379628</v>
      </c>
      <c r="O61" s="35">
        <f>indirect(ADDRESS(RANDBETWEEN(1,Modelo!$A$1069),7,,,"Modelo"))
</f>
        <v>1.242889061</v>
      </c>
      <c r="P61" s="35">
        <f>indirect(ADDRESS(RANDBETWEEN(1,Modelo!$A$1069),7,,,"Modelo"))
</f>
        <v>1.4631599</v>
      </c>
      <c r="Q61" s="35">
        <f>indirect(ADDRESS(RANDBETWEEN(1,Modelo!$A$1069),7,,,"Modelo"))
</f>
        <v>1.117703931</v>
      </c>
      <c r="R61" s="35">
        <f>indirect(ADDRESS(RANDBETWEEN(1,Modelo!$A$1069),7,,,"Modelo"))
</f>
        <v>1.148866525</v>
      </c>
      <c r="S61" s="35">
        <f>indirect(ADDRESS(RANDBETWEEN(1,Modelo!$A$1069),7,,,"Modelo"))
</f>
        <v>0.5925810723</v>
      </c>
      <c r="T61" s="35">
        <f>indirect(ADDRESS(RANDBETWEEN(1,Modelo!$A$1069),7,,,"Modelo"))
</f>
        <v>0.734038373</v>
      </c>
      <c r="U61" s="35">
        <f>indirect(ADDRESS(RANDBETWEEN(1,Modelo!$A$1069),7,,,"Modelo"))
</f>
        <v>0.2663904727</v>
      </c>
      <c r="V61" s="35">
        <f>indirect(ADDRESS(RANDBETWEEN(1,Modelo!$A$1069),7,,,"Modelo"))
</f>
        <v>0.5246804001</v>
      </c>
      <c r="W61" s="35">
        <f>indirect(ADDRESS(RANDBETWEEN(1,Modelo!$A$1069),7,,,"Modelo"))
</f>
        <v>0</v>
      </c>
      <c r="X61" s="35">
        <f>indirect(ADDRESS(RANDBETWEEN(1,Modelo!$A$1069),7,,,"Modelo"))
</f>
        <v>1.801163391</v>
      </c>
      <c r="Y61" s="35">
        <f>indirect(ADDRESS(RANDBETWEEN(1,Modelo!$A$1069),7,,,"Modelo"))
</f>
        <v>0</v>
      </c>
      <c r="Z61" s="35">
        <f>indirect(ADDRESS(RANDBETWEEN(1,Modelo!$A$1069),7,,,"Modelo"))
</f>
        <v>1.451607524</v>
      </c>
      <c r="AA61" s="35">
        <f>indirect(ADDRESS(RANDBETWEEN(1,Modelo!$A$1069),7,,,"Modelo"))
</f>
        <v>0</v>
      </c>
      <c r="AB61" s="35">
        <f>indirect(ADDRESS(RANDBETWEEN(1,Modelo!$A$1069),7,,,"Modelo"))
</f>
        <v>0</v>
      </c>
      <c r="AC61" s="35">
        <f>indirect(ADDRESS(RANDBETWEEN(1,Modelo!$A$1069),7,,,"Modelo"))
</f>
        <v>0.9698696505</v>
      </c>
      <c r="AD61" s="35">
        <f>indirect(ADDRESS(RANDBETWEEN(1,Modelo!$A$1069),7,,,"Modelo"))
</f>
        <v>0</v>
      </c>
      <c r="AE61" s="35">
        <f>indirect(ADDRESS(RANDBETWEEN(1,Modelo!$A$1069),7,,,"Modelo"))
</f>
        <v>1.866847878</v>
      </c>
      <c r="AF61" s="35">
        <f>indirect(ADDRESS(RANDBETWEEN(1,Modelo!$A$1069),7,,,"Modelo"))
</f>
        <v>2.040855025</v>
      </c>
      <c r="AG61" s="35">
        <f>indirect(ADDRESS(RANDBETWEEN(1,Modelo!$A$1069),7,,,"Modelo"))
</f>
        <v>0.1885564046</v>
      </c>
      <c r="AH61" s="35">
        <f>indirect(ADDRESS(RANDBETWEEN(1,Modelo!$A$1069),7,,,"Modelo"))
</f>
        <v>1.962721592</v>
      </c>
      <c r="AI61" s="35">
        <f>indirect(ADDRESS(RANDBETWEEN(1,Modelo!$A$1069),7,,,"Modelo"))
</f>
        <v>1.225652348</v>
      </c>
      <c r="AJ61" s="35">
        <f>indirect(ADDRESS(RANDBETWEEN(1,Modelo!$A$1069),7,,,"Modelo"))
</f>
        <v>0.5000453025</v>
      </c>
      <c r="AK61" s="35">
        <f>indirect(ADDRESS(RANDBETWEEN(1,Modelo!$A$1069),7,,,"Modelo"))
</f>
        <v>0.274532455</v>
      </c>
      <c r="AL61" s="35">
        <f>indirect(ADDRESS(RANDBETWEEN(1,Modelo!$A$1069),7,,,"Modelo"))
</f>
        <v>1.762454461</v>
      </c>
      <c r="AM61" s="35">
        <f>indirect(ADDRESS(RANDBETWEEN(1,Modelo!$A$1069),7,,,"Modelo"))
</f>
        <v>0.735519889</v>
      </c>
      <c r="AN61" s="35">
        <f>indirect(ADDRESS(RANDBETWEEN(1,Modelo!$A$1069),7,,,"Modelo"))
</f>
        <v>1.820061401</v>
      </c>
      <c r="AO61" s="35">
        <f>indirect(ADDRESS(RANDBETWEEN(1,Modelo!$A$1069),7,,,"Modelo"))
</f>
        <v>0</v>
      </c>
      <c r="AP61" s="35">
        <f>indirect(ADDRESS(RANDBETWEEN(1,Modelo!$A$1069),7,,,"Modelo"))
</f>
        <v>3.001019559</v>
      </c>
      <c r="AQ61" s="35">
        <f>indirect(ADDRESS(RANDBETWEEN(1,Modelo!$A$1069),7,,,"Modelo"))
</f>
        <v>1.308817774</v>
      </c>
      <c r="AR61" s="35">
        <f>indirect(ADDRESS(RANDBETWEEN(1,Modelo!$A$1069),7,,,"Modelo"))
</f>
        <v>1.321746539</v>
      </c>
      <c r="AS61" s="35">
        <f>indirect(ADDRESS(RANDBETWEEN(1,Modelo!$A$1069),7,,,"Modelo"))
</f>
        <v>0</v>
      </c>
      <c r="AT61" s="35">
        <f>indirect(ADDRESS(RANDBETWEEN(1,Modelo!$A$1069),7,,,"Modelo"))
</f>
        <v>0</v>
      </c>
      <c r="AU61" s="35">
        <f>indirect(ADDRESS(RANDBETWEEN(1,Modelo!$A$1069),7,,,"Modelo"))
</f>
        <v>3.055844992</v>
      </c>
      <c r="AV61" s="35">
        <f>indirect(ADDRESS(RANDBETWEEN(1,Modelo!$A$1069),7,,,"Modelo"))
</f>
        <v>0.7869942603</v>
      </c>
      <c r="AW61" s="35">
        <f>indirect(ADDRESS(RANDBETWEEN(1,Modelo!$A$1069),7,,,"Modelo"))
</f>
        <v>0.3102852076</v>
      </c>
      <c r="AX61" s="35">
        <f>indirect(ADDRESS(RANDBETWEEN(1,Modelo!$A$1069),7,,,"Modelo"))
</f>
        <v>2.953083244</v>
      </c>
      <c r="AY61" s="35">
        <f>indirect(ADDRESS(RANDBETWEEN(1,Modelo!$A$1069),7,,,"Modelo"))
</f>
        <v>1.232129461</v>
      </c>
    </row>
    <row r="62">
      <c r="A62" s="8" t="s">
        <v>134</v>
      </c>
      <c r="B62" s="35">
        <f>indirect(ADDRESS(RANDBETWEEN(1,Modelo!$A$1069),7,,,"Modelo"))
</f>
        <v>2.044778885</v>
      </c>
      <c r="C62" s="35">
        <f>indirect(ADDRESS(RANDBETWEEN(1,Modelo!$A$1069),7,,,"Modelo"))
</f>
        <v>1.848571261</v>
      </c>
      <c r="D62" s="35">
        <f>indirect(ADDRESS(RANDBETWEEN(1,Modelo!$A$1069),7,,,"Modelo"))
</f>
        <v>0</v>
      </c>
      <c r="E62" s="35">
        <f>indirect(ADDRESS(RANDBETWEEN(1,Modelo!$A$1069),7,,,"Modelo"))
</f>
        <v>3.765274755</v>
      </c>
      <c r="F62" s="35">
        <f>indirect(ADDRESS(RANDBETWEEN(1,Modelo!$A$1069),7,,,"Modelo"))
</f>
        <v>0.4828039233</v>
      </c>
      <c r="G62" s="35">
        <f>indirect(ADDRESS(RANDBETWEEN(1,Modelo!$A$1069),7,,,"Modelo"))
</f>
        <v>2.210594265</v>
      </c>
      <c r="H62" s="35">
        <f>indirect(ADDRESS(RANDBETWEEN(1,Modelo!$A$1069),7,,,"Modelo"))
</f>
        <v>0.904360488</v>
      </c>
      <c r="I62" s="35">
        <f>indirect(ADDRESS(RANDBETWEEN(1,Modelo!$A$1069),7,,,"Modelo"))
</f>
        <v>1.48237303</v>
      </c>
      <c r="J62" s="35">
        <f>indirect(ADDRESS(RANDBETWEEN(1,Modelo!$A$1069),7,,,"Modelo"))
</f>
        <v>3.001019559</v>
      </c>
      <c r="K62" s="35">
        <f>indirect(ADDRESS(RANDBETWEEN(1,Modelo!$A$1069),7,,,"Modelo"))
</f>
        <v>0.5000453025</v>
      </c>
      <c r="L62" s="35">
        <f>indirect(ADDRESS(RANDBETWEEN(1,Modelo!$A$1069),7,,,"Modelo"))
</f>
        <v>1.676221109</v>
      </c>
      <c r="M62" s="35">
        <f>indirect(ADDRESS(RANDBETWEEN(1,Modelo!$A$1069),7,,,"Modelo"))
</f>
        <v>2.487557777</v>
      </c>
      <c r="N62" s="35">
        <f>indirect(ADDRESS(RANDBETWEEN(1,Modelo!$A$1069),7,,,"Modelo"))
</f>
        <v>1.465140256</v>
      </c>
      <c r="O62" s="35">
        <f>indirect(ADDRESS(RANDBETWEEN(1,Modelo!$A$1069),7,,,"Modelo"))
</f>
        <v>1.49810403</v>
      </c>
      <c r="P62" s="35">
        <f>indirect(ADDRESS(RANDBETWEEN(1,Modelo!$A$1069),7,,,"Modelo"))
</f>
        <v>0.2663904727</v>
      </c>
      <c r="Q62" s="35">
        <f>indirect(ADDRESS(RANDBETWEEN(1,Modelo!$A$1069),7,,,"Modelo"))
</f>
        <v>0</v>
      </c>
      <c r="R62" s="35">
        <f>indirect(ADDRESS(RANDBETWEEN(1,Modelo!$A$1069),7,,,"Modelo"))
</f>
        <v>0.5821307955</v>
      </c>
      <c r="S62" s="35">
        <f>indirect(ADDRESS(RANDBETWEEN(1,Modelo!$A$1069),7,,,"Modelo"))
</f>
        <v>1.033874358</v>
      </c>
      <c r="T62" s="35">
        <f>indirect(ADDRESS(RANDBETWEEN(1,Modelo!$A$1069),7,,,"Modelo"))
</f>
        <v>1.109377302</v>
      </c>
      <c r="U62" s="35">
        <f>indirect(ADDRESS(RANDBETWEEN(1,Modelo!$A$1069),7,,,"Modelo"))
</f>
        <v>5.600226501</v>
      </c>
      <c r="V62" s="35">
        <f>indirect(ADDRESS(RANDBETWEEN(1,Modelo!$A$1069),7,,,"Modelo"))
</f>
        <v>1.339788322</v>
      </c>
      <c r="W62" s="35">
        <f>indirect(ADDRESS(RANDBETWEEN(1,Modelo!$A$1069),7,,,"Modelo"))
</f>
        <v>1.538120899</v>
      </c>
      <c r="X62" s="35">
        <f>indirect(ADDRESS(RANDBETWEEN(1,Modelo!$A$1069),7,,,"Modelo"))
</f>
        <v>1.32811234</v>
      </c>
      <c r="Y62" s="35">
        <f>indirect(ADDRESS(RANDBETWEEN(1,Modelo!$A$1069),7,,,"Modelo"))
</f>
        <v>1.135223748</v>
      </c>
      <c r="Z62" s="35">
        <f>indirect(ADDRESS(RANDBETWEEN(1,Modelo!$A$1069),7,,,"Modelo"))
</f>
        <v>0.4469630624</v>
      </c>
      <c r="AA62" s="35">
        <f>indirect(ADDRESS(RANDBETWEEN(1,Modelo!$A$1069),7,,,"Modelo"))
</f>
        <v>0</v>
      </c>
      <c r="AB62" s="35">
        <f>indirect(ADDRESS(RANDBETWEEN(1,Modelo!$A$1069),7,,,"Modelo"))
</f>
        <v>0.437545303</v>
      </c>
      <c r="AC62" s="35">
        <f>indirect(ADDRESS(RANDBETWEEN(1,Modelo!$A$1069),7,,,"Modelo"))
</f>
        <v>0.5719726693</v>
      </c>
      <c r="AD62" s="35">
        <f>indirect(ADDRESS(RANDBETWEEN(1,Modelo!$A$1069),7,,,"Modelo"))
</f>
        <v>1.388634212</v>
      </c>
      <c r="AE62" s="35">
        <f>indirect(ADDRESS(RANDBETWEEN(1,Modelo!$A$1069),7,,,"Modelo"))
</f>
        <v>2.044778885</v>
      </c>
      <c r="AF62" s="35">
        <f>indirect(ADDRESS(RANDBETWEEN(1,Modelo!$A$1069),7,,,"Modelo"))
</f>
        <v>0.1418913793</v>
      </c>
      <c r="AG62" s="35">
        <f>indirect(ADDRESS(RANDBETWEEN(1,Modelo!$A$1069),7,,,"Modelo"))
</f>
        <v>4.244962725</v>
      </c>
      <c r="AH62" s="35">
        <f>indirect(ADDRESS(RANDBETWEEN(1,Modelo!$A$1069),7,,,"Modelo"))
</f>
        <v>0</v>
      </c>
      <c r="AI62" s="35">
        <f>indirect(ADDRESS(RANDBETWEEN(1,Modelo!$A$1069),7,,,"Modelo"))
</f>
        <v>0</v>
      </c>
      <c r="AJ62" s="35">
        <f>indirect(ADDRESS(RANDBETWEEN(1,Modelo!$A$1069),7,,,"Modelo"))
</f>
        <v>0.717613269</v>
      </c>
      <c r="AK62" s="35">
        <f>indirect(ADDRESS(RANDBETWEEN(1,Modelo!$A$1069),7,,,"Modelo"))
</f>
        <v>1.801163391</v>
      </c>
      <c r="AL62" s="35">
        <f>indirect(ADDRESS(RANDBETWEEN(1,Modelo!$A$1069),7,,,"Modelo"))
</f>
        <v>1.377000619</v>
      </c>
      <c r="AM62" s="35">
        <f>indirect(ADDRESS(RANDBETWEEN(1,Modelo!$A$1069),7,,,"Modelo"))
</f>
        <v>1.017569544</v>
      </c>
      <c r="AN62" s="35">
        <f>indirect(ADDRESS(RANDBETWEEN(1,Modelo!$A$1069),7,,,"Modelo"))
</f>
        <v>0</v>
      </c>
      <c r="AO62" s="35">
        <f>indirect(ADDRESS(RANDBETWEEN(1,Modelo!$A$1069),7,,,"Modelo"))
</f>
        <v>2.545261718</v>
      </c>
      <c r="AP62" s="35">
        <f>indirect(ADDRESS(RANDBETWEEN(1,Modelo!$A$1069),7,,,"Modelo"))
</f>
        <v>0.1037443658</v>
      </c>
      <c r="AQ62" s="35">
        <f>indirect(ADDRESS(RANDBETWEEN(1,Modelo!$A$1069),7,,,"Modelo"))
</f>
        <v>1.409237714</v>
      </c>
      <c r="AR62" s="35">
        <f>indirect(ADDRESS(RANDBETWEEN(1,Modelo!$A$1069),7,,,"Modelo"))
</f>
        <v>1.162454095</v>
      </c>
      <c r="AS62" s="35">
        <f>indirect(ADDRESS(RANDBETWEEN(1,Modelo!$A$1069),7,,,"Modelo"))
</f>
        <v>0.9873230046</v>
      </c>
      <c r="AT62" s="35">
        <f>indirect(ADDRESS(RANDBETWEEN(1,Modelo!$A$1069),7,,,"Modelo"))
</f>
        <v>1.507352532</v>
      </c>
      <c r="AU62" s="35">
        <f>indirect(ADDRESS(RANDBETWEEN(1,Modelo!$A$1069),7,,,"Modelo"))
</f>
        <v>0</v>
      </c>
      <c r="AV62" s="35">
        <f>indirect(ADDRESS(RANDBETWEEN(1,Modelo!$A$1069),7,,,"Modelo"))
</f>
        <v>0</v>
      </c>
      <c r="AW62" s="35">
        <f>indirect(ADDRESS(RANDBETWEEN(1,Modelo!$A$1069),7,,,"Modelo"))
</f>
        <v>3.326941051</v>
      </c>
      <c r="AX62" s="35">
        <f>indirect(ADDRESS(RANDBETWEEN(1,Modelo!$A$1069),7,,,"Modelo"))
</f>
        <v>2.408296001</v>
      </c>
      <c r="AY62" s="35">
        <f>indirect(ADDRESS(RANDBETWEEN(1,Modelo!$A$1069),7,,,"Modelo"))
</f>
        <v>1.317991009</v>
      </c>
    </row>
    <row r="63">
      <c r="A63" s="8" t="s">
        <v>135</v>
      </c>
      <c r="B63" s="35">
        <f>indirect(ADDRESS(RANDBETWEEN(1,Modelo!$A$1069),7,,,"Modelo"))
</f>
        <v>0</v>
      </c>
      <c r="C63" s="35">
        <f>indirect(ADDRESS(RANDBETWEEN(1,Modelo!$A$1069),7,,,"Modelo"))
</f>
        <v>0.3197966167</v>
      </c>
      <c r="D63" s="35">
        <f>indirect(ADDRESS(RANDBETWEEN(1,Modelo!$A$1069),7,,,"Modelo"))
</f>
        <v>1.214302795</v>
      </c>
      <c r="E63" s="35">
        <f>indirect(ADDRESS(RANDBETWEEN(1,Modelo!$A$1069),7,,,"Modelo"))
</f>
        <v>1.236214169</v>
      </c>
      <c r="F63" s="35">
        <f>indirect(ADDRESS(RANDBETWEEN(1,Modelo!$A$1069),7,,,"Modelo"))
</f>
        <v>1.506331071</v>
      </c>
      <c r="G63" s="35">
        <f>indirect(ADDRESS(RANDBETWEEN(1,Modelo!$A$1069),7,,,"Modelo"))
</f>
        <v>1.41136161</v>
      </c>
      <c r="H63" s="35">
        <f>indirect(ADDRESS(RANDBETWEEN(1,Modelo!$A$1069),7,,,"Modelo"))
</f>
        <v>2.765198354</v>
      </c>
      <c r="I63" s="35">
        <f>indirect(ADDRESS(RANDBETWEEN(1,Modelo!$A$1069),7,,,"Modelo"))
</f>
        <v>0.4287931231</v>
      </c>
      <c r="J63" s="35">
        <f>indirect(ADDRESS(RANDBETWEEN(1,Modelo!$A$1069),7,,,"Modelo"))
</f>
        <v>1.117617429</v>
      </c>
      <c r="K63" s="35">
        <f>indirect(ADDRESS(RANDBETWEEN(1,Modelo!$A$1069),7,,,"Modelo"))
</f>
        <v>0.9068321549</v>
      </c>
      <c r="L63" s="35">
        <f>indirect(ADDRESS(RANDBETWEEN(1,Modelo!$A$1069),7,,,"Modelo"))
</f>
        <v>1.360050366</v>
      </c>
      <c r="M63" s="35">
        <f>indirect(ADDRESS(RANDBETWEEN(1,Modelo!$A$1069),7,,,"Modelo"))
</f>
        <v>1.045055031</v>
      </c>
      <c r="N63" s="35">
        <f>indirect(ADDRESS(RANDBETWEEN(1,Modelo!$A$1069),7,,,"Modelo"))
</f>
        <v>0</v>
      </c>
      <c r="O63" s="35">
        <f>indirect(ADDRESS(RANDBETWEEN(1,Modelo!$A$1069),7,,,"Modelo"))
</f>
        <v>1.488990987</v>
      </c>
      <c r="P63" s="35">
        <f>indirect(ADDRESS(RANDBETWEEN(1,Modelo!$A$1069),7,,,"Modelo"))
</f>
        <v>1.689086977</v>
      </c>
      <c r="Q63" s="35">
        <f>indirect(ADDRESS(RANDBETWEEN(1,Modelo!$A$1069),7,,,"Modelo"))
</f>
        <v>2.765198354</v>
      </c>
      <c r="R63" s="35">
        <f>indirect(ADDRESS(RANDBETWEEN(1,Modelo!$A$1069),7,,,"Modelo"))
</f>
        <v>1.278912327</v>
      </c>
      <c r="S63" s="35">
        <f>indirect(ADDRESS(RANDBETWEEN(1,Modelo!$A$1069),7,,,"Modelo"))
</f>
        <v>0</v>
      </c>
      <c r="T63" s="35">
        <f>indirect(ADDRESS(RANDBETWEEN(1,Modelo!$A$1069),7,,,"Modelo"))
</f>
        <v>2.408296001</v>
      </c>
      <c r="U63" s="35">
        <f>indirect(ADDRESS(RANDBETWEEN(1,Modelo!$A$1069),7,,,"Modelo"))
</f>
        <v>1.278912327</v>
      </c>
      <c r="V63" s="35">
        <f>indirect(ADDRESS(RANDBETWEEN(1,Modelo!$A$1069),7,,,"Modelo"))
</f>
        <v>0</v>
      </c>
      <c r="W63" s="35">
        <f>indirect(ADDRESS(RANDBETWEEN(1,Modelo!$A$1069),7,,,"Modelo"))
</f>
        <v>0</v>
      </c>
      <c r="X63" s="35">
        <f>indirect(ADDRESS(RANDBETWEEN(1,Modelo!$A$1069),7,,,"Modelo"))
</f>
        <v>1.173969869</v>
      </c>
      <c r="Y63" s="35">
        <f>indirect(ADDRESS(RANDBETWEEN(1,Modelo!$A$1069),7,,,"Modelo"))
</f>
        <v>0.8498873645</v>
      </c>
      <c r="Z63" s="35">
        <f>indirect(ADDRESS(RANDBETWEEN(1,Modelo!$A$1069),7,,,"Modelo"))
</f>
        <v>5.600226501</v>
      </c>
      <c r="AA63" s="35">
        <f>indirect(ADDRESS(RANDBETWEEN(1,Modelo!$A$1069),7,,,"Modelo"))
</f>
        <v>0</v>
      </c>
      <c r="AB63" s="35">
        <f>indirect(ADDRESS(RANDBETWEEN(1,Modelo!$A$1069),7,,,"Modelo"))
</f>
        <v>0.2951372399</v>
      </c>
      <c r="AC63" s="35">
        <f>indirect(ADDRESS(RANDBETWEEN(1,Modelo!$A$1069),7,,,"Modelo"))
</f>
        <v>0</v>
      </c>
      <c r="AD63" s="35">
        <f>indirect(ADDRESS(RANDBETWEEN(1,Modelo!$A$1069),7,,,"Modelo"))
</f>
        <v>1.633809105</v>
      </c>
      <c r="AE63" s="35">
        <f>indirect(ADDRESS(RANDBETWEEN(1,Modelo!$A$1069),7,,,"Modelo"))
</f>
        <v>0</v>
      </c>
      <c r="AF63" s="35">
        <f>indirect(ADDRESS(RANDBETWEEN(1,Modelo!$A$1069),7,,,"Modelo"))
</f>
        <v>0</v>
      </c>
      <c r="AG63" s="35">
        <f>indirect(ADDRESS(RANDBETWEEN(1,Modelo!$A$1069),7,,,"Modelo"))
</f>
        <v>1.037733828</v>
      </c>
      <c r="AH63" s="35">
        <f>indirect(ADDRESS(RANDBETWEEN(1,Modelo!$A$1069),7,,,"Modelo"))
</f>
        <v>1.353989458</v>
      </c>
      <c r="AI63" s="35">
        <f>indirect(ADDRESS(RANDBETWEEN(1,Modelo!$A$1069),7,,,"Modelo"))
</f>
        <v>1.259025874</v>
      </c>
      <c r="AJ63" s="35">
        <f>indirect(ADDRESS(RANDBETWEEN(1,Modelo!$A$1069),7,,,"Modelo"))
</f>
        <v>0.4150379628</v>
      </c>
      <c r="AK63" s="35">
        <f>indirect(ADDRESS(RANDBETWEEN(1,Modelo!$A$1069),7,,,"Modelo"))
</f>
        <v>0</v>
      </c>
      <c r="AL63" s="35">
        <f>indirect(ADDRESS(RANDBETWEEN(1,Modelo!$A$1069),7,,,"Modelo"))
</f>
        <v>0.6749919158</v>
      </c>
      <c r="AM63" s="35">
        <f>indirect(ADDRESS(RANDBETWEEN(1,Modelo!$A$1069),7,,,"Modelo"))
</f>
        <v>0.1713778555</v>
      </c>
      <c r="AN63" s="35">
        <f>indirect(ADDRESS(RANDBETWEEN(1,Modelo!$A$1069),7,,,"Modelo"))
</f>
        <v>4.290752958</v>
      </c>
      <c r="AO63" s="35">
        <f>indirect(ADDRESS(RANDBETWEEN(1,Modelo!$A$1069),7,,,"Modelo"))
</f>
        <v>0</v>
      </c>
      <c r="AP63" s="35">
        <f>indirect(ADDRESS(RANDBETWEEN(1,Modelo!$A$1069),7,,,"Modelo"))
</f>
        <v>0</v>
      </c>
      <c r="AQ63" s="35">
        <f>indirect(ADDRESS(RANDBETWEEN(1,Modelo!$A$1069),7,,,"Modelo"))
</f>
        <v>4.124727005</v>
      </c>
      <c r="AR63" s="35">
        <f>indirect(ADDRESS(RANDBETWEEN(1,Modelo!$A$1069),7,,,"Modelo"))
</f>
        <v>1.866847878</v>
      </c>
      <c r="AS63" s="35">
        <f>indirect(ADDRESS(RANDBETWEEN(1,Modelo!$A$1069),7,,,"Modelo"))
</f>
        <v>1.519389034</v>
      </c>
      <c r="AT63" s="35">
        <f>indirect(ADDRESS(RANDBETWEEN(1,Modelo!$A$1069),7,,,"Modelo"))
</f>
        <v>3.385058091</v>
      </c>
      <c r="AU63" s="35">
        <f>indirect(ADDRESS(RANDBETWEEN(1,Modelo!$A$1069),7,,,"Modelo"))
</f>
        <v>0</v>
      </c>
      <c r="AV63" s="35">
        <f>indirect(ADDRESS(RANDBETWEEN(1,Modelo!$A$1069),7,,,"Modelo"))
</f>
        <v>0.4681961026</v>
      </c>
      <c r="AW63" s="35">
        <f>indirect(ADDRESS(RANDBETWEEN(1,Modelo!$A$1069),7,,,"Modelo"))
</f>
        <v>0</v>
      </c>
      <c r="AX63" s="35">
        <f>indirect(ADDRESS(RANDBETWEEN(1,Modelo!$A$1069),7,,,"Modelo"))
</f>
        <v>0</v>
      </c>
      <c r="AY63" s="35">
        <f>indirect(ADDRESS(RANDBETWEEN(1,Modelo!$A$1069),7,,,"Modelo"))
</f>
        <v>1.41136161</v>
      </c>
    </row>
    <row r="64">
      <c r="A64" s="8" t="s">
        <v>136</v>
      </c>
      <c r="B64" s="35">
        <f>indirect(ADDRESS(RANDBETWEEN(1,Modelo!$A$1069),7,,,"Modelo"))
</f>
        <v>2.465417313</v>
      </c>
      <c r="C64" s="35">
        <f>indirect(ADDRESS(RANDBETWEEN(1,Modelo!$A$1069),7,,,"Modelo"))
</f>
        <v>1.141249572</v>
      </c>
      <c r="D64" s="35">
        <f>indirect(ADDRESS(RANDBETWEEN(1,Modelo!$A$1069),7,,,"Modelo"))
</f>
        <v>1.820061401</v>
      </c>
      <c r="E64" s="35">
        <f>indirect(ADDRESS(RANDBETWEEN(1,Modelo!$A$1069),7,,,"Modelo"))
</f>
        <v>1.873087219</v>
      </c>
      <c r="F64" s="35">
        <f>indirect(ADDRESS(RANDBETWEEN(1,Modelo!$A$1069),7,,,"Modelo"))
</f>
        <v>1.010969605</v>
      </c>
      <c r="G64" s="35">
        <f>indirect(ADDRESS(RANDBETWEEN(1,Modelo!$A$1069),7,,,"Modelo"))
</f>
        <v>2.589645078</v>
      </c>
      <c r="H64" s="35">
        <f>indirect(ADDRESS(RANDBETWEEN(1,Modelo!$A$1069),7,,,"Modelo"))
</f>
        <v>0.4169011682</v>
      </c>
      <c r="I64" s="35">
        <f>indirect(ADDRESS(RANDBETWEEN(1,Modelo!$A$1069),7,,,"Modelo"))
</f>
        <v>0</v>
      </c>
      <c r="J64" s="35">
        <f>indirect(ADDRESS(RANDBETWEEN(1,Modelo!$A$1069),7,,,"Modelo"))
</f>
        <v>0.9016449264</v>
      </c>
      <c r="K64" s="35">
        <f>indirect(ADDRESS(RANDBETWEEN(1,Modelo!$A$1069),7,,,"Modelo"))
</f>
        <v>0</v>
      </c>
      <c r="L64" s="35">
        <f>indirect(ADDRESS(RANDBETWEEN(1,Modelo!$A$1069),7,,,"Modelo"))
</f>
        <v>0.1029638306</v>
      </c>
      <c r="M64" s="35">
        <f>indirect(ADDRESS(RANDBETWEEN(1,Modelo!$A$1069),7,,,"Modelo"))
</f>
        <v>0</v>
      </c>
      <c r="N64" s="35">
        <f>indirect(ADDRESS(RANDBETWEEN(1,Modelo!$A$1069),7,,,"Modelo"))
</f>
        <v>0.2373107869</v>
      </c>
      <c r="O64" s="35">
        <f>indirect(ADDRESS(RANDBETWEEN(1,Modelo!$A$1069),7,,,"Modelo"))
</f>
        <v>1.770613365</v>
      </c>
      <c r="P64" s="35">
        <f>indirect(ADDRESS(RANDBETWEEN(1,Modelo!$A$1069),7,,,"Modelo"))
</f>
        <v>1.365413199</v>
      </c>
      <c r="Q64" s="35">
        <f>indirect(ADDRESS(RANDBETWEEN(1,Modelo!$A$1069),7,,,"Modelo"))
</f>
        <v>0.9470844503</v>
      </c>
      <c r="R64" s="35">
        <f>indirect(ADDRESS(RANDBETWEEN(1,Modelo!$A$1069),7,,,"Modelo"))
</f>
        <v>3.121348107</v>
      </c>
      <c r="S64" s="35">
        <f>indirect(ADDRESS(RANDBETWEEN(1,Modelo!$A$1069),7,,,"Modelo"))
</f>
        <v>0.6887284931</v>
      </c>
      <c r="T64" s="35">
        <f>indirect(ADDRESS(RANDBETWEEN(1,Modelo!$A$1069),7,,,"Modelo"))
</f>
        <v>0.1037443658</v>
      </c>
      <c r="U64" s="35">
        <f>indirect(ADDRESS(RANDBETWEEN(1,Modelo!$A$1069),7,,,"Modelo"))
</f>
        <v>0.8259295827</v>
      </c>
      <c r="V64" s="35">
        <f>indirect(ADDRESS(RANDBETWEEN(1,Modelo!$A$1069),7,,,"Modelo"))
</f>
        <v>2.09876225</v>
      </c>
      <c r="W64" s="35">
        <f>indirect(ADDRESS(RANDBETWEEN(1,Modelo!$A$1069),7,,,"Modelo"))
</f>
        <v>4.143700835</v>
      </c>
      <c r="X64" s="35">
        <f>indirect(ADDRESS(RANDBETWEEN(1,Modelo!$A$1069),7,,,"Modelo"))
</f>
        <v>0</v>
      </c>
      <c r="Y64" s="35">
        <f>indirect(ADDRESS(RANDBETWEEN(1,Modelo!$A$1069),7,,,"Modelo"))
</f>
        <v>1.200067951</v>
      </c>
      <c r="Z64" s="35">
        <f>indirect(ADDRESS(RANDBETWEEN(1,Modelo!$A$1069),7,,,"Modelo"))
</f>
        <v>0</v>
      </c>
      <c r="AA64" s="35">
        <f>indirect(ADDRESS(RANDBETWEEN(1,Modelo!$A$1069),7,,,"Modelo"))
</f>
        <v>1.229547551</v>
      </c>
      <c r="AB64" s="35">
        <f>indirect(ADDRESS(RANDBETWEEN(1,Modelo!$A$1069),7,,,"Modelo"))
</f>
        <v>0.3082257338</v>
      </c>
      <c r="AC64" s="35">
        <f>indirect(ADDRESS(RANDBETWEEN(1,Modelo!$A$1069),7,,,"Modelo"))
</f>
        <v>0.4900034793</v>
      </c>
      <c r="AD64" s="35">
        <f>indirect(ADDRESS(RANDBETWEEN(1,Modelo!$A$1069),7,,,"Modelo"))
</f>
        <v>1.141249572</v>
      </c>
      <c r="AE64" s="35">
        <f>indirect(ADDRESS(RANDBETWEEN(1,Modelo!$A$1069),7,,,"Modelo"))
</f>
        <v>1.113615653</v>
      </c>
      <c r="AF64" s="35">
        <f>indirect(ADDRESS(RANDBETWEEN(1,Modelo!$A$1069),7,,,"Modelo"))
</f>
        <v>1.175893889</v>
      </c>
      <c r="AG64" s="35">
        <f>indirect(ADDRESS(RANDBETWEEN(1,Modelo!$A$1069),7,,,"Modelo"))
</f>
        <v>0.1063731584</v>
      </c>
      <c r="AH64" s="35">
        <f>indirect(ADDRESS(RANDBETWEEN(1,Modelo!$A$1069),7,,,"Modelo"))
</f>
        <v>0.1418913793</v>
      </c>
      <c r="AI64" s="35">
        <f>indirect(ADDRESS(RANDBETWEEN(1,Modelo!$A$1069),7,,,"Modelo"))
</f>
        <v>1.434268839</v>
      </c>
      <c r="AJ64" s="35">
        <f>indirect(ADDRESS(RANDBETWEEN(1,Modelo!$A$1069),7,,,"Modelo"))
</f>
        <v>0</v>
      </c>
      <c r="AK64" s="35">
        <f>indirect(ADDRESS(RANDBETWEEN(1,Modelo!$A$1069),7,,,"Modelo"))
</f>
        <v>1.909294773</v>
      </c>
      <c r="AL64" s="35">
        <f>indirect(ADDRESS(RANDBETWEEN(1,Modelo!$A$1069),7,,,"Modelo"))
</f>
        <v>0.9886431476</v>
      </c>
      <c r="AM64" s="35">
        <f>indirect(ADDRESS(RANDBETWEEN(1,Modelo!$A$1069),7,,,"Modelo"))
</f>
        <v>1.820061401</v>
      </c>
      <c r="AN64" s="35">
        <f>indirect(ADDRESS(RANDBETWEEN(1,Modelo!$A$1069),7,,,"Modelo"))
</f>
        <v>1.219379465</v>
      </c>
      <c r="AO64" s="35">
        <f>indirect(ADDRESS(RANDBETWEEN(1,Modelo!$A$1069),7,,,"Modelo"))
</f>
        <v>1.268164543</v>
      </c>
      <c r="AP64" s="35">
        <f>indirect(ADDRESS(RANDBETWEEN(1,Modelo!$A$1069),7,,,"Modelo"))
</f>
        <v>1.193382175</v>
      </c>
      <c r="AQ64" s="35">
        <f>indirect(ADDRESS(RANDBETWEEN(1,Modelo!$A$1069),7,,,"Modelo"))
</f>
        <v>0</v>
      </c>
      <c r="AR64" s="35">
        <f>indirect(ADDRESS(RANDBETWEEN(1,Modelo!$A$1069),7,,,"Modelo"))
</f>
        <v>0.6808757212</v>
      </c>
      <c r="AS64" s="35">
        <f>indirect(ADDRESS(RANDBETWEEN(1,Modelo!$A$1069),7,,,"Modelo"))
</f>
        <v>1.017569544</v>
      </c>
      <c r="AT64" s="35">
        <f>indirect(ADDRESS(RANDBETWEEN(1,Modelo!$A$1069),7,,,"Modelo"))
</f>
        <v>1.193382175</v>
      </c>
      <c r="AU64" s="35">
        <f>indirect(ADDRESS(RANDBETWEEN(1,Modelo!$A$1069),7,,,"Modelo"))
</f>
        <v>3.055844992</v>
      </c>
      <c r="AV64" s="35">
        <f>indirect(ADDRESS(RANDBETWEEN(1,Modelo!$A$1069),7,,,"Modelo"))
</f>
        <v>0.6203747929</v>
      </c>
      <c r="AW64" s="35">
        <f>indirect(ADDRESS(RANDBETWEEN(1,Modelo!$A$1069),7,,,"Modelo"))
</f>
        <v>5.600226501</v>
      </c>
      <c r="AX64" s="35">
        <f>indirect(ADDRESS(RANDBETWEEN(1,Modelo!$A$1069),7,,,"Modelo"))
</f>
        <v>0</v>
      </c>
      <c r="AY64" s="35">
        <f>indirect(ADDRESS(RANDBETWEEN(1,Modelo!$A$1069),7,,,"Modelo"))
</f>
        <v>0</v>
      </c>
    </row>
    <row r="65">
      <c r="A65" s="8" t="s">
        <v>137</v>
      </c>
      <c r="B65" s="35">
        <f>indirect(ADDRESS(RANDBETWEEN(1,Modelo!$A$1069),7,,,"Modelo"))
</f>
        <v>0</v>
      </c>
      <c r="C65" s="35">
        <f>indirect(ADDRESS(RANDBETWEEN(1,Modelo!$A$1069),7,,,"Modelo"))
</f>
        <v>1.146480817</v>
      </c>
      <c r="D65" s="35">
        <f>indirect(ADDRESS(RANDBETWEEN(1,Modelo!$A$1069),7,,,"Modelo"))
</f>
        <v>0</v>
      </c>
      <c r="E65" s="35">
        <f>indirect(ADDRESS(RANDBETWEEN(1,Modelo!$A$1069),7,,,"Modelo"))
</f>
        <v>0</v>
      </c>
      <c r="F65" s="35">
        <f>indirect(ADDRESS(RANDBETWEEN(1,Modelo!$A$1069),7,,,"Modelo"))
</f>
        <v>0.2053049725</v>
      </c>
      <c r="G65" s="35">
        <f>indirect(ADDRESS(RANDBETWEEN(1,Modelo!$A$1069),7,,,"Modelo"))
</f>
        <v>0</v>
      </c>
      <c r="H65" s="35">
        <f>indirect(ADDRESS(RANDBETWEEN(1,Modelo!$A$1069),7,,,"Modelo"))
</f>
        <v>0.5818553145</v>
      </c>
      <c r="I65" s="35">
        <f>indirect(ADDRESS(RANDBETWEEN(1,Modelo!$A$1069),7,,,"Modelo"))
</f>
        <v>0</v>
      </c>
      <c r="J65" s="35">
        <f>indirect(ADDRESS(RANDBETWEEN(1,Modelo!$A$1069),7,,,"Modelo"))
</f>
        <v>0</v>
      </c>
      <c r="K65" s="36" t="str">
        <f>indirect(ADDRESS(RANDBETWEEN(1,Modelo!$A$1069),7,,,"Modelo"))
</f>
        <v>Taxa de transmissão</v>
      </c>
      <c r="L65" s="35">
        <f>indirect(ADDRESS(RANDBETWEEN(1,Modelo!$A$1069),7,,,"Modelo"))
</f>
        <v>1.209366297</v>
      </c>
      <c r="M65" s="35">
        <f>indirect(ADDRESS(RANDBETWEEN(1,Modelo!$A$1069),7,,,"Modelo"))
</f>
        <v>2.465417313</v>
      </c>
      <c r="N65" s="35">
        <f>indirect(ADDRESS(RANDBETWEEN(1,Modelo!$A$1069),7,,,"Modelo"))
</f>
        <v>2.500547171</v>
      </c>
      <c r="O65" s="35">
        <f>indirect(ADDRESS(RANDBETWEEN(1,Modelo!$A$1069),7,,,"Modelo"))
</f>
        <v>0.2641735945</v>
      </c>
      <c r="P65" s="35">
        <f>indirect(ADDRESS(RANDBETWEEN(1,Modelo!$A$1069),7,,,"Modelo"))
</f>
        <v>4.087176019</v>
      </c>
      <c r="Q65" s="35">
        <f>indirect(ADDRESS(RANDBETWEEN(1,Modelo!$A$1069),7,,,"Modelo"))
</f>
        <v>0.6890776302</v>
      </c>
      <c r="R65" s="35">
        <f>indirect(ADDRESS(RANDBETWEEN(1,Modelo!$A$1069),7,,,"Modelo"))
</f>
        <v>1.458363882</v>
      </c>
      <c r="S65" s="35">
        <f>indirect(ADDRESS(RANDBETWEEN(1,Modelo!$A$1069),7,,,"Modelo"))
</f>
        <v>1.173969869</v>
      </c>
      <c r="T65" s="35">
        <f>indirect(ADDRESS(RANDBETWEEN(1,Modelo!$A$1069),7,,,"Modelo"))
</f>
        <v>2.834725917</v>
      </c>
      <c r="U65" s="35">
        <f>indirect(ADDRESS(RANDBETWEEN(1,Modelo!$A$1069),7,,,"Modelo"))
</f>
        <v>0.335213506</v>
      </c>
      <c r="V65" s="35">
        <f>indirect(ADDRESS(RANDBETWEEN(1,Modelo!$A$1069),7,,,"Modelo"))
</f>
        <v>1.214276655</v>
      </c>
      <c r="W65" s="35">
        <f>indirect(ADDRESS(RANDBETWEEN(1,Modelo!$A$1069),7,,,"Modelo"))
</f>
        <v>1.770613365</v>
      </c>
      <c r="X65" s="35">
        <f>indirect(ADDRESS(RANDBETWEEN(1,Modelo!$A$1069),7,,,"Modelo"))
</f>
        <v>1.162736031</v>
      </c>
      <c r="Y65" s="35">
        <f>indirect(ADDRESS(RANDBETWEEN(1,Modelo!$A$1069),7,,,"Modelo"))
</f>
        <v>0</v>
      </c>
      <c r="Z65" s="35">
        <f>indirect(ADDRESS(RANDBETWEEN(1,Modelo!$A$1069),7,,,"Modelo"))
</f>
        <v>4.124727005</v>
      </c>
      <c r="AA65" s="35">
        <f>indirect(ADDRESS(RANDBETWEEN(1,Modelo!$A$1069),7,,,"Modelo"))
</f>
        <v>0.7091790215</v>
      </c>
      <c r="AB65" s="35">
        <f>indirect(ADDRESS(RANDBETWEEN(1,Modelo!$A$1069),7,,,"Modelo"))
</f>
        <v>0.6885925444</v>
      </c>
      <c r="AC65" s="35">
        <f>indirect(ADDRESS(RANDBETWEEN(1,Modelo!$A$1069),7,,,"Modelo"))
</f>
        <v>0.6235293082</v>
      </c>
      <c r="AD65" s="35">
        <f>indirect(ADDRESS(RANDBETWEEN(1,Modelo!$A$1069),7,,,"Modelo"))
</f>
        <v>4.124727005</v>
      </c>
      <c r="AE65" s="35">
        <f>indirect(ADDRESS(RANDBETWEEN(1,Modelo!$A$1069),7,,,"Modelo"))
</f>
        <v>0</v>
      </c>
      <c r="AF65" s="35">
        <f>indirect(ADDRESS(RANDBETWEEN(1,Modelo!$A$1069),7,,,"Modelo"))
</f>
        <v>1.48237303</v>
      </c>
      <c r="AG65" s="35">
        <f>indirect(ADDRESS(RANDBETWEEN(1,Modelo!$A$1069),7,,,"Modelo"))
</f>
        <v>0.2720701459</v>
      </c>
      <c r="AH65" s="35">
        <f>indirect(ADDRESS(RANDBETWEEN(1,Modelo!$A$1069),7,,,"Modelo"))
</f>
        <v>1.150837915</v>
      </c>
      <c r="AI65" s="35">
        <f>indirect(ADDRESS(RANDBETWEEN(1,Modelo!$A$1069),7,,,"Modelo"))
</f>
        <v>0</v>
      </c>
      <c r="AJ65" s="35">
        <f>indirect(ADDRESS(RANDBETWEEN(1,Modelo!$A$1069),7,,,"Modelo"))
</f>
        <v>0.2630014261</v>
      </c>
      <c r="AK65" s="35">
        <f>indirect(ADDRESS(RANDBETWEEN(1,Modelo!$A$1069),7,,,"Modelo"))
</f>
        <v>1.105670994</v>
      </c>
      <c r="AL65" s="35">
        <f>indirect(ADDRESS(RANDBETWEEN(1,Modelo!$A$1069),7,,,"Modelo"))
</f>
        <v>0.8259295827</v>
      </c>
      <c r="AM65" s="35">
        <f>indirect(ADDRESS(RANDBETWEEN(1,Modelo!$A$1069),7,,,"Modelo"))
</f>
        <v>0</v>
      </c>
      <c r="AN65" s="35">
        <f>indirect(ADDRESS(RANDBETWEEN(1,Modelo!$A$1069),7,,,"Modelo"))
</f>
        <v>0.8441958</v>
      </c>
      <c r="AO65" s="35">
        <f>indirect(ADDRESS(RANDBETWEEN(1,Modelo!$A$1069),7,,,"Modelo"))
</f>
        <v>0.9103352381</v>
      </c>
      <c r="AP65" s="35">
        <f>indirect(ADDRESS(RANDBETWEEN(1,Modelo!$A$1069),7,,,"Modelo"))
</f>
        <v>1.232129461</v>
      </c>
      <c r="AQ65" s="35">
        <f>indirect(ADDRESS(RANDBETWEEN(1,Modelo!$A$1069),7,,,"Modelo"))
</f>
        <v>0</v>
      </c>
      <c r="AR65" s="35">
        <f>indirect(ADDRESS(RANDBETWEEN(1,Modelo!$A$1069),7,,,"Modelo"))
</f>
        <v>0</v>
      </c>
      <c r="AS65" s="35">
        <f>indirect(ADDRESS(RANDBETWEEN(1,Modelo!$A$1069),7,,,"Modelo"))
</f>
        <v>1.117617429</v>
      </c>
      <c r="AT65" s="35">
        <f>indirect(ADDRESS(RANDBETWEEN(1,Modelo!$A$1069),7,,,"Modelo"))
</f>
        <v>0</v>
      </c>
      <c r="AU65" s="35">
        <f>indirect(ADDRESS(RANDBETWEEN(1,Modelo!$A$1069),7,,,"Modelo"))
</f>
        <v>0.9674876996</v>
      </c>
      <c r="AV65" s="35">
        <f>indirect(ADDRESS(RANDBETWEEN(1,Modelo!$A$1069),7,,,"Modelo"))
</f>
        <v>2.429019567</v>
      </c>
      <c r="AW65" s="35">
        <f>indirect(ADDRESS(RANDBETWEEN(1,Modelo!$A$1069),7,,,"Modelo"))
</f>
        <v>0.2415214368</v>
      </c>
      <c r="AX65" s="35">
        <f>indirect(ADDRESS(RANDBETWEEN(1,Modelo!$A$1069),7,,,"Modelo"))
</f>
        <v>0</v>
      </c>
      <c r="AY65" s="35">
        <f>indirect(ADDRESS(RANDBETWEEN(1,Modelo!$A$1069),7,,,"Modelo"))
</f>
        <v>1.689086977</v>
      </c>
    </row>
    <row r="66">
      <c r="A66" s="8" t="s">
        <v>138</v>
      </c>
      <c r="B66" s="35">
        <f>indirect(ADDRESS(RANDBETWEEN(1,Modelo!$A$1069),7,,,"Modelo"))
</f>
        <v>0</v>
      </c>
      <c r="C66" s="35">
        <f>indirect(ADDRESS(RANDBETWEEN(1,Modelo!$A$1069),7,,,"Modelo"))
</f>
        <v>0.9613916577</v>
      </c>
      <c r="D66" s="35">
        <f>indirect(ADDRESS(RANDBETWEEN(1,Modelo!$A$1069),7,,,"Modelo"))
</f>
        <v>0.9960809622</v>
      </c>
      <c r="E66" s="35">
        <f>indirect(ADDRESS(RANDBETWEEN(1,Modelo!$A$1069),7,,,"Modelo"))
</f>
        <v>1.182734929</v>
      </c>
      <c r="F66" s="35">
        <f>indirect(ADDRESS(RANDBETWEEN(1,Modelo!$A$1069),7,,,"Modelo"))
</f>
        <v>0</v>
      </c>
      <c r="G66" s="35">
        <f>indirect(ADDRESS(RANDBETWEEN(1,Modelo!$A$1069),7,,,"Modelo"))
</f>
        <v>0</v>
      </c>
      <c r="H66" s="35">
        <f>indirect(ADDRESS(RANDBETWEEN(1,Modelo!$A$1069),7,,,"Modelo"))
</f>
        <v>0</v>
      </c>
      <c r="I66" s="35">
        <f>indirect(ADDRESS(RANDBETWEEN(1,Modelo!$A$1069),7,,,"Modelo"))
</f>
        <v>0</v>
      </c>
      <c r="J66" s="35">
        <f>indirect(ADDRESS(RANDBETWEEN(1,Modelo!$A$1069),7,,,"Modelo"))
</f>
        <v>0</v>
      </c>
      <c r="K66" s="35">
        <f>indirect(ADDRESS(RANDBETWEEN(1,Modelo!$A$1069),7,,,"Modelo"))
</f>
        <v>1.266220973</v>
      </c>
      <c r="L66" s="35">
        <f>indirect(ADDRESS(RANDBETWEEN(1,Modelo!$A$1069),7,,,"Modelo"))
</f>
        <v>0.910560633</v>
      </c>
      <c r="M66" s="35">
        <f>indirect(ADDRESS(RANDBETWEEN(1,Modelo!$A$1069),7,,,"Modelo"))
</f>
        <v>7.000135898</v>
      </c>
      <c r="N66" s="35">
        <f>indirect(ADDRESS(RANDBETWEEN(1,Modelo!$A$1069),7,,,"Modelo"))
</f>
        <v>0.1639656585</v>
      </c>
      <c r="O66" s="35">
        <f>indirect(ADDRESS(RANDBETWEEN(1,Modelo!$A$1069),7,,,"Modelo"))
</f>
        <v>1.434268839</v>
      </c>
      <c r="P66" s="35">
        <f>indirect(ADDRESS(RANDBETWEEN(1,Modelo!$A$1069),7,,,"Modelo"))
</f>
        <v>0</v>
      </c>
      <c r="Q66" s="35">
        <f>indirect(ADDRESS(RANDBETWEEN(1,Modelo!$A$1069),7,,,"Modelo"))
</f>
        <v>1.162736031</v>
      </c>
      <c r="R66" s="35">
        <f>indirect(ADDRESS(RANDBETWEEN(1,Modelo!$A$1069),7,,,"Modelo"))
</f>
        <v>1.810235457</v>
      </c>
      <c r="S66" s="35">
        <f>indirect(ADDRESS(RANDBETWEEN(1,Modelo!$A$1069),7,,,"Modelo"))
</f>
        <v>0.2340200767</v>
      </c>
      <c r="T66" s="35">
        <f>indirect(ADDRESS(RANDBETWEEN(1,Modelo!$A$1069),7,,,"Modelo"))
</f>
        <v>0.5871849844</v>
      </c>
      <c r="U66" s="35">
        <f>indirect(ADDRESS(RANDBETWEEN(1,Modelo!$A$1069),7,,,"Modelo"))
</f>
        <v>0</v>
      </c>
      <c r="V66" s="35">
        <f>indirect(ADDRESS(RANDBETWEEN(1,Modelo!$A$1069),7,,,"Modelo"))
</f>
        <v>0.4169011682</v>
      </c>
      <c r="W66" s="35">
        <f>indirect(ADDRESS(RANDBETWEEN(1,Modelo!$A$1069),7,,,"Modelo"))
</f>
        <v>0</v>
      </c>
      <c r="X66" s="35">
        <f>indirect(ADDRESS(RANDBETWEEN(1,Modelo!$A$1069),7,,,"Modelo"))
</f>
        <v>1.324745521</v>
      </c>
      <c r="Y66" s="35">
        <f>indirect(ADDRESS(RANDBETWEEN(1,Modelo!$A$1069),7,,,"Modelo"))
</f>
        <v>5.600226501</v>
      </c>
      <c r="Z66" s="35">
        <f>indirect(ADDRESS(RANDBETWEEN(1,Modelo!$A$1069),7,,,"Modelo"))
</f>
        <v>1.236214169</v>
      </c>
      <c r="AA66" s="35">
        <f>indirect(ADDRESS(RANDBETWEEN(1,Modelo!$A$1069),7,,,"Modelo"))
</f>
        <v>0.6203747929</v>
      </c>
      <c r="AB66" s="35">
        <f>indirect(ADDRESS(RANDBETWEEN(1,Modelo!$A$1069),7,,,"Modelo"))
</f>
        <v>0.6030677671</v>
      </c>
      <c r="AC66" s="35">
        <f>indirect(ADDRESS(RANDBETWEEN(1,Modelo!$A$1069),7,,,"Modelo"))
</f>
        <v>0.9179742516</v>
      </c>
      <c r="AD66" s="35">
        <f>indirect(ADDRESS(RANDBETWEEN(1,Modelo!$A$1069),7,,,"Modelo"))
</f>
        <v>0.386501198</v>
      </c>
      <c r="AE66" s="35">
        <f>indirect(ADDRESS(RANDBETWEEN(1,Modelo!$A$1069),7,,,"Modelo"))
</f>
        <v>1.380070879</v>
      </c>
      <c r="AF66" s="35">
        <f>indirect(ADDRESS(RANDBETWEEN(1,Modelo!$A$1069),7,,,"Modelo"))
</f>
        <v>0.7943053075</v>
      </c>
      <c r="AG66" s="35">
        <f>indirect(ADDRESS(RANDBETWEEN(1,Modelo!$A$1069),7,,,"Modelo"))
</f>
        <v>0</v>
      </c>
      <c r="AH66" s="35">
        <f>indirect(ADDRESS(RANDBETWEEN(1,Modelo!$A$1069),7,,,"Modelo"))
</f>
        <v>0.2663904727</v>
      </c>
      <c r="AI66" s="35">
        <f>indirect(ADDRESS(RANDBETWEEN(1,Modelo!$A$1069),7,,,"Modelo"))
</f>
        <v>0</v>
      </c>
      <c r="AJ66" s="35">
        <f>indirect(ADDRESS(RANDBETWEEN(1,Modelo!$A$1069),7,,,"Modelo"))
</f>
        <v>0.4752071334</v>
      </c>
      <c r="AK66" s="35">
        <f>indirect(ADDRESS(RANDBETWEEN(1,Modelo!$A$1069),7,,,"Modelo"))
</f>
        <v>0</v>
      </c>
      <c r="AL66" s="35">
        <f>indirect(ADDRESS(RANDBETWEEN(1,Modelo!$A$1069),7,,,"Modelo"))
</f>
        <v>0.7784882594</v>
      </c>
      <c r="AM66" s="35">
        <f>indirect(ADDRESS(RANDBETWEEN(1,Modelo!$A$1069),7,,,"Modelo"))
</f>
        <v>0</v>
      </c>
      <c r="AN66" s="35">
        <f>indirect(ADDRESS(RANDBETWEEN(1,Modelo!$A$1069),7,,,"Modelo"))
</f>
        <v>0.2354550852</v>
      </c>
      <c r="AO66" s="35">
        <f>indirect(ADDRESS(RANDBETWEEN(1,Modelo!$A$1069),7,,,"Modelo"))
</f>
        <v>0.8343106292</v>
      </c>
      <c r="AP66" s="35">
        <f>indirect(ADDRESS(RANDBETWEEN(1,Modelo!$A$1069),7,,,"Modelo"))
</f>
        <v>0.5412081537</v>
      </c>
      <c r="AQ66" s="35">
        <f>indirect(ADDRESS(RANDBETWEEN(1,Modelo!$A$1069),7,,,"Modelo"))
</f>
        <v>1.226462018</v>
      </c>
      <c r="AR66" s="35">
        <f>indirect(ADDRESS(RANDBETWEEN(1,Modelo!$A$1069),7,,,"Modelo"))
</f>
        <v>13.41322157</v>
      </c>
      <c r="AS66" s="35">
        <f>indirect(ADDRESS(RANDBETWEEN(1,Modelo!$A$1069),7,,,"Modelo"))
</f>
        <v>0</v>
      </c>
      <c r="AT66" s="35">
        <f>indirect(ADDRESS(RANDBETWEEN(1,Modelo!$A$1069),7,,,"Modelo"))
</f>
        <v>0</v>
      </c>
      <c r="AU66" s="35">
        <f>indirect(ADDRESS(RANDBETWEEN(1,Modelo!$A$1069),7,,,"Modelo"))
</f>
        <v>2.509761</v>
      </c>
      <c r="AV66" s="35">
        <f>indirect(ADDRESS(RANDBETWEEN(1,Modelo!$A$1069),7,,,"Modelo"))
</f>
        <v>0</v>
      </c>
      <c r="AW66" s="35">
        <f>indirect(ADDRESS(RANDBETWEEN(1,Modelo!$A$1069),7,,,"Modelo"))
</f>
        <v>1.597101769</v>
      </c>
      <c r="AX66" s="35">
        <f>indirect(ADDRESS(RANDBETWEEN(1,Modelo!$A$1069),7,,,"Modelo"))
</f>
        <v>0.9567390237</v>
      </c>
      <c r="AY66" s="35">
        <f>indirect(ADDRESS(RANDBETWEEN(1,Modelo!$A$1069),7,,,"Modelo"))
</f>
        <v>2.953083244</v>
      </c>
    </row>
    <row r="67">
      <c r="A67" s="8" t="s">
        <v>139</v>
      </c>
      <c r="B67" s="35">
        <f>indirect(ADDRESS(RANDBETWEEN(1,Modelo!$A$1069),7,,,"Modelo"))
</f>
        <v>1.564305565</v>
      </c>
      <c r="C67" s="35">
        <f>indirect(ADDRESS(RANDBETWEEN(1,Modelo!$A$1069),7,,,"Modelo"))
</f>
        <v>5.584851241</v>
      </c>
      <c r="D67" s="35">
        <f>indirect(ADDRESS(RANDBETWEEN(1,Modelo!$A$1069),7,,,"Modelo"))
</f>
        <v>0</v>
      </c>
      <c r="E67" s="35">
        <f>indirect(ADDRESS(RANDBETWEEN(1,Modelo!$A$1069),7,,,"Modelo"))
</f>
        <v>1.404333441</v>
      </c>
      <c r="F67" s="35">
        <f>indirect(ADDRESS(RANDBETWEEN(1,Modelo!$A$1069),7,,,"Modelo"))
</f>
        <v>1.538120899</v>
      </c>
      <c r="G67" s="35">
        <f>indirect(ADDRESS(RANDBETWEEN(1,Modelo!$A$1069),7,,,"Modelo"))
</f>
        <v>1.209366297</v>
      </c>
      <c r="H67" s="35">
        <f>indirect(ADDRESS(RANDBETWEEN(1,Modelo!$A$1069),7,,,"Modelo"))
</f>
        <v>1.268164543</v>
      </c>
      <c r="I67" s="35">
        <f>indirect(ADDRESS(RANDBETWEEN(1,Modelo!$A$1069),7,,,"Modelo"))
</f>
        <v>1.725566569</v>
      </c>
      <c r="J67" s="35">
        <f>indirect(ADDRESS(RANDBETWEEN(1,Modelo!$A$1069),7,,,"Modelo"))
</f>
        <v>0</v>
      </c>
      <c r="K67" s="35">
        <f>indirect(ADDRESS(RANDBETWEEN(1,Modelo!$A$1069),7,,,"Modelo"))
</f>
        <v>0.8274198548</v>
      </c>
      <c r="L67" s="35">
        <f>indirect(ADDRESS(RANDBETWEEN(1,Modelo!$A$1069),7,,,"Modelo"))
</f>
        <v>0.9068321549</v>
      </c>
      <c r="M67" s="35">
        <f>indirect(ADDRESS(RANDBETWEEN(1,Modelo!$A$1069),7,,,"Modelo"))
</f>
        <v>2.606171666</v>
      </c>
      <c r="N67" s="35">
        <f>indirect(ADDRESS(RANDBETWEEN(1,Modelo!$A$1069),7,,,"Modelo"))
</f>
        <v>0.9960809622</v>
      </c>
      <c r="O67" s="35">
        <f>indirect(ADDRESS(RANDBETWEEN(1,Modelo!$A$1069),7,,,"Modelo"))
</f>
        <v>2.283288373</v>
      </c>
      <c r="P67" s="35">
        <f>indirect(ADDRESS(RANDBETWEEN(1,Modelo!$A$1069),7,,,"Modelo"))
</f>
        <v>1.953748062</v>
      </c>
      <c r="Q67" s="35">
        <f>indirect(ADDRESS(RANDBETWEEN(1,Modelo!$A$1069),7,,,"Modelo"))
</f>
        <v>0.2053049725</v>
      </c>
      <c r="R67" s="35">
        <f>indirect(ADDRESS(RANDBETWEEN(1,Modelo!$A$1069),7,,,"Modelo"))
</f>
        <v>1.463432031</v>
      </c>
      <c r="S67" s="35">
        <f>indirect(ADDRESS(RANDBETWEEN(1,Modelo!$A$1069),7,,,"Modelo"))
</f>
        <v>1.400045777</v>
      </c>
      <c r="T67" s="35">
        <f>indirect(ADDRESS(RANDBETWEEN(1,Modelo!$A$1069),7,,,"Modelo"))
</f>
        <v>0.06544321777</v>
      </c>
      <c r="U67" s="35">
        <f>indirect(ADDRESS(RANDBETWEEN(1,Modelo!$A$1069),7,,,"Modelo"))
</f>
        <v>0.7409673018</v>
      </c>
      <c r="V67" s="35">
        <f>indirect(ADDRESS(RANDBETWEEN(1,Modelo!$A$1069),7,,,"Modelo"))
</f>
        <v>7.979664214</v>
      </c>
      <c r="W67" s="35">
        <f>indirect(ADDRESS(RANDBETWEEN(1,Modelo!$A$1069),7,,,"Modelo"))
</f>
        <v>1.538120899</v>
      </c>
      <c r="X67" s="35">
        <f>indirect(ADDRESS(RANDBETWEEN(1,Modelo!$A$1069),7,,,"Modelo"))
</f>
        <v>0</v>
      </c>
      <c r="Y67" s="35">
        <f>indirect(ADDRESS(RANDBETWEEN(1,Modelo!$A$1069),7,,,"Modelo"))
</f>
        <v>1.848571261</v>
      </c>
      <c r="Z67" s="35">
        <f>indirect(ADDRESS(RANDBETWEEN(1,Modelo!$A$1069),7,,,"Modelo"))
</f>
        <v>0</v>
      </c>
      <c r="AA67" s="35">
        <f>indirect(ADDRESS(RANDBETWEEN(1,Modelo!$A$1069),7,,,"Modelo"))
</f>
        <v>0.4902105696</v>
      </c>
      <c r="AB67" s="35">
        <f>indirect(ADDRESS(RANDBETWEEN(1,Modelo!$A$1069),7,,,"Modelo"))
</f>
        <v>0</v>
      </c>
      <c r="AC67" s="35">
        <f>indirect(ADDRESS(RANDBETWEEN(1,Modelo!$A$1069),7,,,"Modelo"))
</f>
        <v>2.039174746</v>
      </c>
      <c r="AD67" s="35">
        <f>indirect(ADDRESS(RANDBETWEEN(1,Modelo!$A$1069),7,,,"Modelo"))
</f>
        <v>0</v>
      </c>
      <c r="AE67" s="35">
        <f>indirect(ADDRESS(RANDBETWEEN(1,Modelo!$A$1069),7,,,"Modelo"))
</f>
        <v>2.240181208</v>
      </c>
      <c r="AF67" s="35">
        <f>indirect(ADDRESS(RANDBETWEEN(1,Modelo!$A$1069),7,,,"Modelo"))
</f>
        <v>0.9521226598</v>
      </c>
      <c r="AG67" s="35">
        <f>indirect(ADDRESS(RANDBETWEEN(1,Modelo!$A$1069),7,,,"Modelo"))
</f>
        <v>0.9319116772</v>
      </c>
      <c r="AH67" s="35">
        <f>indirect(ADDRESS(RANDBETWEEN(1,Modelo!$A$1069),7,,,"Modelo"))
</f>
        <v>2.509761</v>
      </c>
      <c r="AI67" s="35">
        <f>indirect(ADDRESS(RANDBETWEEN(1,Modelo!$A$1069),7,,,"Modelo"))
</f>
        <v>1.909294773</v>
      </c>
      <c r="AJ67" s="35">
        <f>indirect(ADDRESS(RANDBETWEEN(1,Modelo!$A$1069),7,,,"Modelo"))
</f>
        <v>1.0512035</v>
      </c>
      <c r="AK67" s="35">
        <f>indirect(ADDRESS(RANDBETWEEN(1,Modelo!$A$1069),7,,,"Modelo"))
</f>
        <v>4.562420462</v>
      </c>
      <c r="AL67" s="35">
        <f>indirect(ADDRESS(RANDBETWEEN(1,Modelo!$A$1069),7,,,"Modelo"))
</f>
        <v>1.580112607</v>
      </c>
      <c r="AM67" s="35">
        <f>indirect(ADDRESS(RANDBETWEEN(1,Modelo!$A$1069),7,,,"Modelo"))
</f>
        <v>0</v>
      </c>
      <c r="AN67" s="35">
        <f>indirect(ADDRESS(RANDBETWEEN(1,Modelo!$A$1069),7,,,"Modelo"))
</f>
        <v>1.434755844</v>
      </c>
      <c r="AO67" s="35">
        <f>indirect(ADDRESS(RANDBETWEEN(1,Modelo!$A$1069),7,,,"Modelo"))
</f>
        <v>0.9803954807</v>
      </c>
      <c r="AP67" s="35">
        <f>indirect(ADDRESS(RANDBETWEEN(1,Modelo!$A$1069),7,,,"Modelo"))
</f>
        <v>0.5821307955</v>
      </c>
      <c r="AQ67" s="35">
        <f>indirect(ADDRESS(RANDBETWEEN(1,Modelo!$A$1069),7,,,"Modelo"))
</f>
        <v>0.1511056728</v>
      </c>
      <c r="AR67" s="35">
        <f>indirect(ADDRESS(RANDBETWEEN(1,Modelo!$A$1069),7,,,"Modelo"))
</f>
        <v>0.6690533441</v>
      </c>
      <c r="AS67" s="35">
        <f>indirect(ADDRESS(RANDBETWEEN(1,Modelo!$A$1069),7,,,"Modelo"))
</f>
        <v>2.489189243</v>
      </c>
      <c r="AT67" s="35">
        <f>indirect(ADDRESS(RANDBETWEEN(1,Modelo!$A$1069),7,,,"Modelo"))
</f>
        <v>0</v>
      </c>
      <c r="AU67" s="35">
        <f>indirect(ADDRESS(RANDBETWEEN(1,Modelo!$A$1069),7,,,"Modelo"))
</f>
        <v>2.289135996</v>
      </c>
      <c r="AV67" s="35">
        <f>indirect(ADDRESS(RANDBETWEEN(1,Modelo!$A$1069),7,,,"Modelo"))
</f>
        <v>0</v>
      </c>
      <c r="AW67" s="35">
        <f>indirect(ADDRESS(RANDBETWEEN(1,Modelo!$A$1069),7,,,"Modelo"))
</f>
        <v>0.7551487191</v>
      </c>
      <c r="AX67" s="35">
        <f>indirect(ADDRESS(RANDBETWEEN(1,Modelo!$A$1069),7,,,"Modelo"))
</f>
        <v>0</v>
      </c>
      <c r="AY67" s="35">
        <f>indirect(ADDRESS(RANDBETWEEN(1,Modelo!$A$1069),7,,,"Modelo"))
</f>
        <v>3.177461084</v>
      </c>
    </row>
    <row r="68">
      <c r="A68" s="8" t="s">
        <v>140</v>
      </c>
      <c r="B68" s="35">
        <f>indirect(ADDRESS(RANDBETWEEN(1,Modelo!$A$1069),7,,,"Modelo"))
</f>
        <v>0</v>
      </c>
      <c r="C68" s="35">
        <f>indirect(ADDRESS(RANDBETWEEN(1,Modelo!$A$1069),7,,,"Modelo"))
</f>
        <v>0</v>
      </c>
      <c r="D68" s="35">
        <f>indirect(ADDRESS(RANDBETWEEN(1,Modelo!$A$1069),7,,,"Modelo"))
</f>
        <v>0.7945267837</v>
      </c>
      <c r="E68" s="35">
        <f>indirect(ADDRESS(RANDBETWEEN(1,Modelo!$A$1069),7,,,"Modelo"))
</f>
        <v>0</v>
      </c>
      <c r="F68" s="35">
        <f>indirect(ADDRESS(RANDBETWEEN(1,Modelo!$A$1069),7,,,"Modelo"))
</f>
        <v>1.191090431</v>
      </c>
      <c r="G68" s="35">
        <f>indirect(ADDRESS(RANDBETWEEN(1,Modelo!$A$1069),7,,,"Modelo"))
</f>
        <v>0.7943053075</v>
      </c>
      <c r="H68" s="35">
        <f>indirect(ADDRESS(RANDBETWEEN(1,Modelo!$A$1069),7,,,"Modelo"))
</f>
        <v>0.8068900351</v>
      </c>
      <c r="I68" s="35">
        <f>indirect(ADDRESS(RANDBETWEEN(1,Modelo!$A$1069),7,,,"Modelo"))
</f>
        <v>1.259251421</v>
      </c>
      <c r="J68" s="35">
        <f>indirect(ADDRESS(RANDBETWEEN(1,Modelo!$A$1069),7,,,"Modelo"))
</f>
        <v>3.385058091</v>
      </c>
      <c r="K68" s="35">
        <f>indirect(ADDRESS(RANDBETWEEN(1,Modelo!$A$1069),7,,,"Modelo"))
</f>
        <v>0.4940514268</v>
      </c>
      <c r="L68" s="35">
        <f>indirect(ADDRESS(RANDBETWEEN(1,Modelo!$A$1069),7,,,"Modelo"))
</f>
        <v>0.6030677671</v>
      </c>
      <c r="M68" s="35">
        <f>indirect(ADDRESS(RANDBETWEEN(1,Modelo!$A$1069),7,,,"Modelo"))
</f>
        <v>0.2417778696</v>
      </c>
      <c r="N68" s="35">
        <f>indirect(ADDRESS(RANDBETWEEN(1,Modelo!$A$1069),7,,,"Modelo"))
</f>
        <v>0.3924721909</v>
      </c>
      <c r="O68" s="35">
        <f>indirect(ADDRESS(RANDBETWEEN(1,Modelo!$A$1069),7,,,"Modelo"))
</f>
        <v>0</v>
      </c>
      <c r="P68" s="35">
        <f>indirect(ADDRESS(RANDBETWEEN(1,Modelo!$A$1069),7,,,"Modelo"))
</f>
        <v>1.324745521</v>
      </c>
      <c r="Q68" s="35">
        <f>indirect(ADDRESS(RANDBETWEEN(1,Modelo!$A$1069),7,,,"Modelo"))
</f>
        <v>3.080249161</v>
      </c>
      <c r="R68" s="35">
        <f>indirect(ADDRESS(RANDBETWEEN(1,Modelo!$A$1069),7,,,"Modelo"))
</f>
        <v>0.6545096407</v>
      </c>
      <c r="S68" s="35">
        <f>indirect(ADDRESS(RANDBETWEEN(1,Modelo!$A$1069),7,,,"Modelo"))
</f>
        <v>0.9842159549</v>
      </c>
      <c r="T68" s="35">
        <f>indirect(ADDRESS(RANDBETWEEN(1,Modelo!$A$1069),7,,,"Modelo"))
</f>
        <v>0.7958630903</v>
      </c>
      <c r="U68" s="35">
        <f>indirect(ADDRESS(RANDBETWEEN(1,Modelo!$A$1069),7,,,"Modelo"))
</f>
        <v>1.610848452</v>
      </c>
      <c r="V68" s="35">
        <f>indirect(ADDRESS(RANDBETWEEN(1,Modelo!$A$1069),7,,,"Modelo"))
</f>
        <v>0</v>
      </c>
      <c r="W68" s="35">
        <f>indirect(ADDRESS(RANDBETWEEN(1,Modelo!$A$1069),7,,,"Modelo"))
</f>
        <v>0.6885925444</v>
      </c>
      <c r="X68" s="35">
        <f>indirect(ADDRESS(RANDBETWEEN(1,Modelo!$A$1069),7,,,"Modelo"))
</f>
        <v>0</v>
      </c>
      <c r="Y68" s="35">
        <f>indirect(ADDRESS(RANDBETWEEN(1,Modelo!$A$1069),7,,,"Modelo"))
</f>
        <v>1.162917533</v>
      </c>
      <c r="Z68" s="35">
        <f>indirect(ADDRESS(RANDBETWEEN(1,Modelo!$A$1069),7,,,"Modelo"))
</f>
        <v>0.8604992574</v>
      </c>
      <c r="AA68" s="35">
        <f>indirect(ADDRESS(RANDBETWEEN(1,Modelo!$A$1069),7,,,"Modelo"))
</f>
        <v>0</v>
      </c>
      <c r="AB68" s="35">
        <f>indirect(ADDRESS(RANDBETWEEN(1,Modelo!$A$1069),7,,,"Modelo"))
</f>
        <v>1.175893889</v>
      </c>
      <c r="AC68" s="35">
        <f>indirect(ADDRESS(RANDBETWEEN(1,Modelo!$A$1069),7,,,"Modelo"))
</f>
        <v>1.662601552</v>
      </c>
      <c r="AD68" s="35">
        <f>indirect(ADDRESS(RANDBETWEEN(1,Modelo!$A$1069),7,,,"Modelo"))
</f>
        <v>1.483180433</v>
      </c>
      <c r="AE68" s="35">
        <f>indirect(ADDRESS(RANDBETWEEN(1,Modelo!$A$1069),7,,,"Modelo"))
</f>
        <v>3.055844992</v>
      </c>
      <c r="AF68" s="35">
        <f>indirect(ADDRESS(RANDBETWEEN(1,Modelo!$A$1069),7,,,"Modelo"))
</f>
        <v>0.9124662795</v>
      </c>
      <c r="AG68" s="35">
        <f>indirect(ADDRESS(RANDBETWEEN(1,Modelo!$A$1069),7,,,"Modelo"))
</f>
        <v>0.6204899192</v>
      </c>
      <c r="AH68" s="35">
        <f>indirect(ADDRESS(RANDBETWEEN(1,Modelo!$A$1069),7,,,"Modelo"))
</f>
        <v>0</v>
      </c>
      <c r="AI68" s="35">
        <f>indirect(ADDRESS(RANDBETWEEN(1,Modelo!$A$1069),7,,,"Modelo"))
</f>
        <v>2.289135996</v>
      </c>
      <c r="AJ68" s="35">
        <f>indirect(ADDRESS(RANDBETWEEN(1,Modelo!$A$1069),7,,,"Modelo"))
</f>
        <v>0.9465029419</v>
      </c>
      <c r="AK68" s="35">
        <f>indirect(ADDRESS(RANDBETWEEN(1,Modelo!$A$1069),7,,,"Modelo"))
</f>
        <v>0.7784882594</v>
      </c>
      <c r="AL68" s="35">
        <f>indirect(ADDRESS(RANDBETWEEN(1,Modelo!$A$1069),7,,,"Modelo"))
</f>
        <v>1.908673265</v>
      </c>
      <c r="AM68" s="35">
        <f>indirect(ADDRESS(RANDBETWEEN(1,Modelo!$A$1069),7,,,"Modelo"))
</f>
        <v>1.113615653</v>
      </c>
      <c r="AN68" s="35">
        <f>indirect(ADDRESS(RANDBETWEEN(1,Modelo!$A$1069),7,,,"Modelo"))
</f>
        <v>0.8719128715</v>
      </c>
      <c r="AO68" s="35">
        <f>indirect(ADDRESS(RANDBETWEEN(1,Modelo!$A$1069),7,,,"Modelo"))
</f>
        <v>0.6320035042</v>
      </c>
      <c r="AP68" s="35">
        <f>indirect(ADDRESS(RANDBETWEEN(1,Modelo!$A$1069),7,,,"Modelo"))
</f>
        <v>0.6585637692</v>
      </c>
      <c r="AQ68" s="35">
        <f>indirect(ADDRESS(RANDBETWEEN(1,Modelo!$A$1069),7,,,"Modelo"))
</f>
        <v>0</v>
      </c>
      <c r="AR68" s="35">
        <f>indirect(ADDRESS(RANDBETWEEN(1,Modelo!$A$1069),7,,,"Modelo"))
</f>
        <v>1.148088307</v>
      </c>
      <c r="AS68" s="35">
        <f>indirect(ADDRESS(RANDBETWEEN(1,Modelo!$A$1069),7,,,"Modelo"))
</f>
        <v>1.00697824</v>
      </c>
      <c r="AT68" s="35">
        <f>indirect(ADDRESS(RANDBETWEEN(1,Modelo!$A$1069),7,,,"Modelo"))
</f>
        <v>3.177461084</v>
      </c>
      <c r="AU68" s="35">
        <f>indirect(ADDRESS(RANDBETWEEN(1,Modelo!$A$1069),7,,,"Modelo"))
</f>
        <v>4.117683637</v>
      </c>
      <c r="AV68" s="35">
        <f>indirect(ADDRESS(RANDBETWEEN(1,Modelo!$A$1069),7,,,"Modelo"))
</f>
        <v>1.633809105</v>
      </c>
      <c r="AW68" s="35">
        <f>indirect(ADDRESS(RANDBETWEEN(1,Modelo!$A$1069),7,,,"Modelo"))
</f>
        <v>0</v>
      </c>
      <c r="AX68" s="35">
        <f>indirect(ADDRESS(RANDBETWEEN(1,Modelo!$A$1069),7,,,"Modelo"))
</f>
        <v>20.22369453</v>
      </c>
      <c r="AY68" s="35">
        <f>indirect(ADDRESS(RANDBETWEEN(1,Modelo!$A$1069),7,,,"Modelo"))
</f>
        <v>1.025191267</v>
      </c>
    </row>
    <row r="69">
      <c r="A69" s="8" t="s">
        <v>141</v>
      </c>
      <c r="B69" s="35">
        <f>indirect(ADDRESS(RANDBETWEEN(1,Modelo!$A$1069),7,,,"Modelo"))
</f>
        <v>1.460171956</v>
      </c>
      <c r="C69" s="35">
        <f>indirect(ADDRESS(RANDBETWEEN(1,Modelo!$A$1069),7,,,"Modelo"))
</f>
        <v>1.162917533</v>
      </c>
      <c r="D69" s="35">
        <f>indirect(ADDRESS(RANDBETWEEN(1,Modelo!$A$1069),7,,,"Modelo"))
</f>
        <v>0</v>
      </c>
      <c r="E69" s="35">
        <f>indirect(ADDRESS(RANDBETWEEN(1,Modelo!$A$1069),7,,,"Modelo"))
</f>
        <v>0.1713778555</v>
      </c>
      <c r="F69" s="35">
        <f>indirect(ADDRESS(RANDBETWEEN(1,Modelo!$A$1069),7,,,"Modelo"))
</f>
        <v>1.248731949</v>
      </c>
      <c r="G69" s="35">
        <f>indirect(ADDRESS(RANDBETWEEN(1,Modelo!$A$1069),7,,,"Modelo"))
</f>
        <v>0</v>
      </c>
      <c r="H69" s="35">
        <f>indirect(ADDRESS(RANDBETWEEN(1,Modelo!$A$1069),7,,,"Modelo"))
</f>
        <v>0.7273231903</v>
      </c>
      <c r="I69" s="35">
        <f>indirect(ADDRESS(RANDBETWEEN(1,Modelo!$A$1069),7,,,"Modelo"))
</f>
        <v>1.053495482</v>
      </c>
      <c r="J69" s="35">
        <f>indirect(ADDRESS(RANDBETWEEN(1,Modelo!$A$1069),7,,,"Modelo"))
</f>
        <v>1.167514297</v>
      </c>
      <c r="K69" s="35">
        <f>indirect(ADDRESS(RANDBETWEEN(1,Modelo!$A$1069),7,,,"Modelo"))
</f>
        <v>0</v>
      </c>
      <c r="L69" s="35">
        <f>indirect(ADDRESS(RANDBETWEEN(1,Modelo!$A$1069),7,,,"Modelo"))
</f>
        <v>1.182783266</v>
      </c>
      <c r="M69" s="35">
        <f>indirect(ADDRESS(RANDBETWEEN(1,Modelo!$A$1069),7,,,"Modelo"))
</f>
        <v>0</v>
      </c>
      <c r="N69" s="35">
        <f>indirect(ADDRESS(RANDBETWEEN(1,Modelo!$A$1069),7,,,"Modelo"))
</f>
        <v>0</v>
      </c>
      <c r="O69" s="35">
        <f>indirect(ADDRESS(RANDBETWEEN(1,Modelo!$A$1069),7,,,"Modelo"))
</f>
        <v>0</v>
      </c>
      <c r="P69" s="35">
        <f>indirect(ADDRESS(RANDBETWEEN(1,Modelo!$A$1069),7,,,"Modelo"))
</f>
        <v>0.9709157802</v>
      </c>
      <c r="Q69" s="35">
        <f>indirect(ADDRESS(RANDBETWEEN(1,Modelo!$A$1069),7,,,"Modelo"))
</f>
        <v>1.173969869</v>
      </c>
      <c r="R69" s="35">
        <f>indirect(ADDRESS(RANDBETWEEN(1,Modelo!$A$1069),7,,,"Modelo"))
</f>
        <v>0</v>
      </c>
      <c r="S69" s="35">
        <f>indirect(ADDRESS(RANDBETWEEN(1,Modelo!$A$1069),7,,,"Modelo"))
</f>
        <v>1.106679005</v>
      </c>
      <c r="T69" s="35">
        <f>indirect(ADDRESS(RANDBETWEEN(1,Modelo!$A$1069),7,,,"Modelo"))
</f>
        <v>1.026096415</v>
      </c>
      <c r="U69" s="35">
        <f>indirect(ADDRESS(RANDBETWEEN(1,Modelo!$A$1069),7,,,"Modelo"))
</f>
        <v>0.09498838579</v>
      </c>
      <c r="V69" s="35">
        <f>indirect(ADDRESS(RANDBETWEEN(1,Modelo!$A$1069),7,,,"Modelo"))
</f>
        <v>0.4287929293</v>
      </c>
      <c r="W69" s="35">
        <f>indirect(ADDRESS(RANDBETWEEN(1,Modelo!$A$1069),7,,,"Modelo"))
</f>
        <v>1.248731949</v>
      </c>
      <c r="X69" s="35">
        <f>indirect(ADDRESS(RANDBETWEEN(1,Modelo!$A$1069),7,,,"Modelo"))
</f>
        <v>0.4167402777</v>
      </c>
      <c r="Y69" s="35">
        <f>indirect(ADDRESS(RANDBETWEEN(1,Modelo!$A$1069),7,,,"Modelo"))
</f>
        <v>0.737527642</v>
      </c>
      <c r="Z69" s="35">
        <f>indirect(ADDRESS(RANDBETWEEN(1,Modelo!$A$1069),7,,,"Modelo"))
</f>
        <v>2.283288373</v>
      </c>
      <c r="AA69" s="35">
        <f>indirect(ADDRESS(RANDBETWEEN(1,Modelo!$A$1069),7,,,"Modelo"))
</f>
        <v>0.386501198</v>
      </c>
      <c r="AB69" s="35">
        <f>indirect(ADDRESS(RANDBETWEEN(1,Modelo!$A$1069),7,,,"Modelo"))
</f>
        <v>0</v>
      </c>
      <c r="AC69" s="35">
        <f>indirect(ADDRESS(RANDBETWEEN(1,Modelo!$A$1069),7,,,"Modelo"))
</f>
        <v>0.9243806249</v>
      </c>
      <c r="AD69" s="35">
        <f>indirect(ADDRESS(RANDBETWEEN(1,Modelo!$A$1069),7,,,"Modelo"))
</f>
        <v>1.293475251</v>
      </c>
      <c r="AE69" s="35">
        <f>indirect(ADDRESS(RANDBETWEEN(1,Modelo!$A$1069),7,,,"Modelo"))
</f>
        <v>0.6994120679</v>
      </c>
      <c r="AF69" s="35">
        <f>indirect(ADDRESS(RANDBETWEEN(1,Modelo!$A$1069),7,,,"Modelo"))
</f>
        <v>1.187718438</v>
      </c>
      <c r="AG69" s="35">
        <f>indirect(ADDRESS(RANDBETWEEN(1,Modelo!$A$1069),7,,,"Modelo"))
</f>
        <v>1.053495482</v>
      </c>
      <c r="AH69" s="35">
        <f>indirect(ADDRESS(RANDBETWEEN(1,Modelo!$A$1069),7,,,"Modelo"))
</f>
        <v>0</v>
      </c>
      <c r="AI69" s="35">
        <f>indirect(ADDRESS(RANDBETWEEN(1,Modelo!$A$1069),7,,,"Modelo"))
</f>
        <v>1.293475251</v>
      </c>
      <c r="AJ69" s="35">
        <f>indirect(ADDRESS(RANDBETWEEN(1,Modelo!$A$1069),7,,,"Modelo"))
</f>
        <v>2.198981358</v>
      </c>
      <c r="AK69" s="35">
        <f>indirect(ADDRESS(RANDBETWEEN(1,Modelo!$A$1069),7,,,"Modelo"))
</f>
        <v>1.150837915</v>
      </c>
      <c r="AL69" s="35">
        <f>indirect(ADDRESS(RANDBETWEEN(1,Modelo!$A$1069),7,,,"Modelo"))
</f>
        <v>2.521768942</v>
      </c>
      <c r="AM69" s="35">
        <f>indirect(ADDRESS(RANDBETWEEN(1,Modelo!$A$1069),7,,,"Modelo"))
</f>
        <v>0</v>
      </c>
      <c r="AN69" s="35">
        <f>indirect(ADDRESS(RANDBETWEEN(1,Modelo!$A$1069),7,,,"Modelo"))
</f>
        <v>1.924071894</v>
      </c>
      <c r="AO69" s="35">
        <f>indirect(ADDRESS(RANDBETWEEN(1,Modelo!$A$1069),7,,,"Modelo"))
</f>
        <v>1.198503204</v>
      </c>
      <c r="AP69" s="35">
        <f>indirect(ADDRESS(RANDBETWEEN(1,Modelo!$A$1069),7,,,"Modelo"))
</f>
        <v>20.22369453</v>
      </c>
      <c r="AQ69" s="35">
        <f>indirect(ADDRESS(RANDBETWEEN(1,Modelo!$A$1069),7,,,"Modelo"))
</f>
        <v>0</v>
      </c>
      <c r="AR69" s="35">
        <f>indirect(ADDRESS(RANDBETWEEN(1,Modelo!$A$1069),7,,,"Modelo"))
</f>
        <v>1.365413199</v>
      </c>
      <c r="AS69" s="35">
        <f>indirect(ADDRESS(RANDBETWEEN(1,Modelo!$A$1069),7,,,"Modelo"))
</f>
        <v>1.744937333</v>
      </c>
      <c r="AT69" s="35">
        <f>indirect(ADDRESS(RANDBETWEEN(1,Modelo!$A$1069),7,,,"Modelo"))
</f>
        <v>0.4694304617</v>
      </c>
      <c r="AU69" s="35">
        <f>indirect(ADDRESS(RANDBETWEEN(1,Modelo!$A$1069),7,,,"Modelo"))
</f>
        <v>1.213337193</v>
      </c>
      <c r="AV69" s="35">
        <f>indirect(ADDRESS(RANDBETWEEN(1,Modelo!$A$1069),7,,,"Modelo"))
</f>
        <v>0.6320035042</v>
      </c>
      <c r="AW69" s="35">
        <f>indirect(ADDRESS(RANDBETWEEN(1,Modelo!$A$1069),7,,,"Modelo"))
</f>
        <v>0.5789253185</v>
      </c>
      <c r="AX69" s="35">
        <f>indirect(ADDRESS(RANDBETWEEN(1,Modelo!$A$1069),7,,,"Modelo"))
</f>
        <v>0.4922044983</v>
      </c>
      <c r="AY69" s="35">
        <f>indirect(ADDRESS(RANDBETWEEN(1,Modelo!$A$1069),7,,,"Modelo"))
</f>
        <v>0.6355875372</v>
      </c>
    </row>
    <row r="70">
      <c r="A70" s="8" t="s">
        <v>142</v>
      </c>
      <c r="B70" s="35">
        <f>indirect(ADDRESS(RANDBETWEEN(1,Modelo!$A$1069),7,,,"Modelo"))
</f>
        <v>1.767981133</v>
      </c>
      <c r="C70" s="35">
        <f>indirect(ADDRESS(RANDBETWEEN(1,Modelo!$A$1069),7,,,"Modelo"))
</f>
        <v>3.009819077</v>
      </c>
      <c r="D70" s="35">
        <f>indirect(ADDRESS(RANDBETWEEN(1,Modelo!$A$1069),7,,,"Modelo"))
</f>
        <v>1.09710441</v>
      </c>
      <c r="E70" s="35">
        <f>indirect(ADDRESS(RANDBETWEEN(1,Modelo!$A$1069),7,,,"Modelo"))
</f>
        <v>0.6181135974</v>
      </c>
      <c r="F70" s="35">
        <f>indirect(ADDRESS(RANDBETWEEN(1,Modelo!$A$1069),7,,,"Modelo"))
</f>
        <v>0</v>
      </c>
      <c r="G70" s="35">
        <f>indirect(ADDRESS(RANDBETWEEN(1,Modelo!$A$1069),7,,,"Modelo"))
</f>
        <v>1.511074428</v>
      </c>
      <c r="H70" s="35">
        <f>indirect(ADDRESS(RANDBETWEEN(1,Modelo!$A$1069),7,,,"Modelo"))
</f>
        <v>1.3090557</v>
      </c>
      <c r="I70" s="35">
        <f>indirect(ADDRESS(RANDBETWEEN(1,Modelo!$A$1069),7,,,"Modelo"))
</f>
        <v>0.6284852181</v>
      </c>
      <c r="J70" s="35">
        <f>indirect(ADDRESS(RANDBETWEEN(1,Modelo!$A$1069),7,,,"Modelo"))
</f>
        <v>1.848571261</v>
      </c>
      <c r="K70" s="35">
        <f>indirect(ADDRESS(RANDBETWEEN(1,Modelo!$A$1069),7,,,"Modelo"))
</f>
        <v>1.003250364</v>
      </c>
      <c r="L70" s="35">
        <f>indirect(ADDRESS(RANDBETWEEN(1,Modelo!$A$1069),7,,,"Modelo"))
</f>
        <v>1.49810403</v>
      </c>
      <c r="M70" s="35">
        <f>indirect(ADDRESS(RANDBETWEEN(1,Modelo!$A$1069),7,,,"Modelo"))
</f>
        <v>0.8641649668</v>
      </c>
      <c r="N70" s="35">
        <f>indirect(ADDRESS(RANDBETWEEN(1,Modelo!$A$1069),7,,,"Modelo"))
</f>
        <v>0.5395523305</v>
      </c>
      <c r="O70" s="35">
        <f>indirect(ADDRESS(RANDBETWEEN(1,Modelo!$A$1069),7,,,"Modelo"))
</f>
        <v>0.335213506</v>
      </c>
      <c r="P70" s="35">
        <f>indirect(ADDRESS(RANDBETWEEN(1,Modelo!$A$1069),7,,,"Modelo"))
</f>
        <v>0.7943053075</v>
      </c>
      <c r="Q70" s="36" t="str">
        <f>indirect(ADDRESS(RANDBETWEEN(1,Modelo!$A$1069),7,,,"Modelo"))
</f>
        <v>Taxa de transmissão</v>
      </c>
      <c r="R70" s="35">
        <f>indirect(ADDRESS(RANDBETWEEN(1,Modelo!$A$1069),7,,,"Modelo"))
</f>
        <v>4.290752958</v>
      </c>
      <c r="S70" s="35">
        <f>indirect(ADDRESS(RANDBETWEEN(1,Modelo!$A$1069),7,,,"Modelo"))
</f>
        <v>0.8838396531</v>
      </c>
      <c r="T70" s="35">
        <f>indirect(ADDRESS(RANDBETWEEN(1,Modelo!$A$1069),7,,,"Modelo"))
</f>
        <v>1.366843407</v>
      </c>
      <c r="U70" s="35">
        <f>indirect(ADDRESS(RANDBETWEEN(1,Modelo!$A$1069),7,,,"Modelo"))
</f>
        <v>1.367675242</v>
      </c>
      <c r="V70" s="35">
        <f>indirect(ADDRESS(RANDBETWEEN(1,Modelo!$A$1069),7,,,"Modelo"))
</f>
        <v>0</v>
      </c>
      <c r="W70" s="35">
        <f>indirect(ADDRESS(RANDBETWEEN(1,Modelo!$A$1069),7,,,"Modelo"))
</f>
        <v>0</v>
      </c>
      <c r="X70" s="35">
        <f>indirect(ADDRESS(RANDBETWEEN(1,Modelo!$A$1069),7,,,"Modelo"))
</f>
        <v>0.3463236571</v>
      </c>
      <c r="Y70" s="35">
        <f>indirect(ADDRESS(RANDBETWEEN(1,Modelo!$A$1069),7,,,"Modelo"))
</f>
        <v>0</v>
      </c>
      <c r="Z70" s="35">
        <f>indirect(ADDRESS(RANDBETWEEN(1,Modelo!$A$1069),7,,,"Modelo"))
</f>
        <v>0.4828548264</v>
      </c>
      <c r="AA70" s="35">
        <f>indirect(ADDRESS(RANDBETWEEN(1,Modelo!$A$1069),7,,,"Modelo"))
</f>
        <v>0.5663052613</v>
      </c>
      <c r="AB70" s="35">
        <f>indirect(ADDRESS(RANDBETWEEN(1,Modelo!$A$1069),7,,,"Modelo"))
</f>
        <v>0.02956248645</v>
      </c>
      <c r="AC70" s="35">
        <f>indirect(ADDRESS(RANDBETWEEN(1,Modelo!$A$1069),7,,,"Modelo"))
</f>
        <v>1.429173922</v>
      </c>
      <c r="AD70" s="35">
        <f>indirect(ADDRESS(RANDBETWEEN(1,Modelo!$A$1069),7,,,"Modelo"))
</f>
        <v>20.22369453</v>
      </c>
      <c r="AE70" s="35">
        <f>indirect(ADDRESS(RANDBETWEEN(1,Modelo!$A$1069),7,,,"Modelo"))
</f>
        <v>1.164540461</v>
      </c>
      <c r="AF70" s="35">
        <f>indirect(ADDRESS(RANDBETWEEN(1,Modelo!$A$1069),7,,,"Modelo"))
</f>
        <v>0.3620190747</v>
      </c>
      <c r="AG70" s="35">
        <f>indirect(ADDRESS(RANDBETWEEN(1,Modelo!$A$1069),7,,,"Modelo"))
</f>
        <v>0.9803954807</v>
      </c>
      <c r="AH70" s="35">
        <f>indirect(ADDRESS(RANDBETWEEN(1,Modelo!$A$1069),7,,,"Modelo"))
</f>
        <v>1.064252455</v>
      </c>
      <c r="AI70" s="35">
        <f>indirect(ADDRESS(RANDBETWEEN(1,Modelo!$A$1069),7,,,"Modelo"))
</f>
        <v>1.009410609</v>
      </c>
      <c r="AJ70" s="35">
        <f>indirect(ADDRESS(RANDBETWEEN(1,Modelo!$A$1069),7,,,"Modelo"))
</f>
        <v>5.453233025</v>
      </c>
      <c r="AK70" s="35">
        <f>indirect(ADDRESS(RANDBETWEEN(1,Modelo!$A$1069),7,,,"Modelo"))
</f>
        <v>0.9068321549</v>
      </c>
      <c r="AL70" s="35">
        <f>indirect(ADDRESS(RANDBETWEEN(1,Modelo!$A$1069),7,,,"Modelo"))
</f>
        <v>1.337699098</v>
      </c>
      <c r="AM70" s="35">
        <f>indirect(ADDRESS(RANDBETWEEN(1,Modelo!$A$1069),7,,,"Modelo"))
</f>
        <v>0.9509872897</v>
      </c>
      <c r="AN70" s="35">
        <f>indirect(ADDRESS(RANDBETWEEN(1,Modelo!$A$1069),7,,,"Modelo"))
</f>
        <v>1.318040836</v>
      </c>
      <c r="AO70" s="35">
        <f>indirect(ADDRESS(RANDBETWEEN(1,Modelo!$A$1069),7,,,"Modelo"))
</f>
        <v>0</v>
      </c>
      <c r="AP70" s="35">
        <f>indirect(ADDRESS(RANDBETWEEN(1,Modelo!$A$1069),7,,,"Modelo"))
</f>
        <v>0</v>
      </c>
      <c r="AQ70" s="35">
        <f>indirect(ADDRESS(RANDBETWEEN(1,Modelo!$A$1069),7,,,"Modelo"))
</f>
        <v>1.337699098</v>
      </c>
      <c r="AR70" s="35">
        <f>indirect(ADDRESS(RANDBETWEEN(1,Modelo!$A$1069),7,,,"Modelo"))
</f>
        <v>0.8073718952</v>
      </c>
      <c r="AS70" s="35">
        <f>indirect(ADDRESS(RANDBETWEEN(1,Modelo!$A$1069),7,,,"Modelo"))
</f>
        <v>1.225904259</v>
      </c>
      <c r="AT70" s="35">
        <f>indirect(ADDRESS(RANDBETWEEN(1,Modelo!$A$1069),7,,,"Modelo"))
</f>
        <v>0.4287929293</v>
      </c>
      <c r="AU70" s="35">
        <f>indirect(ADDRESS(RANDBETWEEN(1,Modelo!$A$1069),7,,,"Modelo"))
</f>
        <v>3.001019559</v>
      </c>
      <c r="AV70" s="35">
        <f>indirect(ADDRESS(RANDBETWEEN(1,Modelo!$A$1069),7,,,"Modelo"))
</f>
        <v>0</v>
      </c>
      <c r="AW70" s="35">
        <f>indirect(ADDRESS(RANDBETWEEN(1,Modelo!$A$1069),7,,,"Modelo"))
</f>
        <v>1.246833812</v>
      </c>
      <c r="AX70" s="35">
        <f>indirect(ADDRESS(RANDBETWEEN(1,Modelo!$A$1069),7,,,"Modelo"))
</f>
        <v>2.015587924</v>
      </c>
      <c r="AY70" s="35">
        <f>indirect(ADDRESS(RANDBETWEEN(1,Modelo!$A$1069),7,,,"Modelo"))
</f>
        <v>0.8924242518</v>
      </c>
    </row>
    <row r="71">
      <c r="A71" s="8" t="s">
        <v>143</v>
      </c>
      <c r="B71" s="35">
        <f>indirect(ADDRESS(RANDBETWEEN(1,Modelo!$A$1069),7,,,"Modelo"))
</f>
        <v>0.2024310465</v>
      </c>
      <c r="C71" s="35">
        <f>indirect(ADDRESS(RANDBETWEEN(1,Modelo!$A$1069),7,,,"Modelo"))
</f>
        <v>1.334709572</v>
      </c>
      <c r="D71" s="35">
        <f>indirect(ADDRESS(RANDBETWEEN(1,Modelo!$A$1069),7,,,"Modelo"))
</f>
        <v>0</v>
      </c>
      <c r="E71" s="35">
        <f>indirect(ADDRESS(RANDBETWEEN(1,Modelo!$A$1069),7,,,"Modelo"))
</f>
        <v>0.3130582142</v>
      </c>
      <c r="F71" s="35">
        <f>indirect(ADDRESS(RANDBETWEEN(1,Modelo!$A$1069),7,,,"Modelo"))
</f>
        <v>1.268455696</v>
      </c>
      <c r="G71" s="35">
        <f>indirect(ADDRESS(RANDBETWEEN(1,Modelo!$A$1069),7,,,"Modelo"))
</f>
        <v>1.219379465</v>
      </c>
      <c r="H71" s="35">
        <f>indirect(ADDRESS(RANDBETWEEN(1,Modelo!$A$1069),7,,,"Modelo"))
</f>
        <v>1.402044359</v>
      </c>
      <c r="I71" s="35">
        <f>indirect(ADDRESS(RANDBETWEEN(1,Modelo!$A$1069),7,,,"Modelo"))
</f>
        <v>0.8498873645</v>
      </c>
      <c r="J71" s="35">
        <f>indirect(ADDRESS(RANDBETWEEN(1,Modelo!$A$1069),7,,,"Modelo"))
</f>
        <v>7.847414117</v>
      </c>
      <c r="K71" s="35">
        <f>indirect(ADDRESS(RANDBETWEEN(1,Modelo!$A$1069),7,,,"Modelo"))
</f>
        <v>0</v>
      </c>
      <c r="L71" s="35">
        <f>indirect(ADDRESS(RANDBETWEEN(1,Modelo!$A$1069),7,,,"Modelo"))
</f>
        <v>1.051128205</v>
      </c>
      <c r="M71" s="35">
        <f>indirect(ADDRESS(RANDBETWEEN(1,Modelo!$A$1069),7,,,"Modelo"))
</f>
        <v>2.505638144</v>
      </c>
      <c r="N71" s="35">
        <f>indirect(ADDRESS(RANDBETWEEN(1,Modelo!$A$1069),7,,,"Modelo"))
</f>
        <v>0.5279303726</v>
      </c>
      <c r="O71" s="35">
        <f>indirect(ADDRESS(RANDBETWEEN(1,Modelo!$A$1069),7,,,"Modelo"))
</f>
        <v>0.4922044983</v>
      </c>
      <c r="P71" s="35">
        <f>indirect(ADDRESS(RANDBETWEEN(1,Modelo!$A$1069),7,,,"Modelo"))
</f>
        <v>2.834725917</v>
      </c>
      <c r="Q71" s="35">
        <f>indirect(ADDRESS(RANDBETWEEN(1,Modelo!$A$1069),7,,,"Modelo"))
</f>
        <v>1.219379465</v>
      </c>
      <c r="R71" s="35">
        <f>indirect(ADDRESS(RANDBETWEEN(1,Modelo!$A$1069),7,,,"Modelo"))
</f>
        <v>2.094321946</v>
      </c>
      <c r="S71" s="35">
        <f>indirect(ADDRESS(RANDBETWEEN(1,Modelo!$A$1069),7,,,"Modelo"))
</f>
        <v>0.6230227677</v>
      </c>
      <c r="T71" s="35">
        <f>indirect(ADDRESS(RANDBETWEEN(1,Modelo!$A$1069),7,,,"Modelo"))
</f>
        <v>0.9960809622</v>
      </c>
      <c r="U71" s="35">
        <f>indirect(ADDRESS(RANDBETWEEN(1,Modelo!$A$1069),7,,,"Modelo"))
</f>
        <v>0</v>
      </c>
      <c r="V71" s="35">
        <f>indirect(ADDRESS(RANDBETWEEN(1,Modelo!$A$1069),7,,,"Modelo"))
</f>
        <v>3.326941051</v>
      </c>
      <c r="W71" s="35">
        <f>indirect(ADDRESS(RANDBETWEEN(1,Modelo!$A$1069),7,,,"Modelo"))
</f>
        <v>0.9200918679</v>
      </c>
      <c r="X71" s="35">
        <f>indirect(ADDRESS(RANDBETWEEN(1,Modelo!$A$1069),7,,,"Modelo"))
</f>
        <v>1.138482753</v>
      </c>
      <c r="Y71" s="35">
        <f>indirect(ADDRESS(RANDBETWEEN(1,Modelo!$A$1069),7,,,"Modelo"))
</f>
        <v>1.264825871</v>
      </c>
      <c r="Z71" s="35">
        <f>indirect(ADDRESS(RANDBETWEEN(1,Modelo!$A$1069),7,,,"Modelo"))
</f>
        <v>0</v>
      </c>
      <c r="AA71" s="35">
        <f>indirect(ADDRESS(RANDBETWEEN(1,Modelo!$A$1069),7,,,"Modelo"))
</f>
        <v>0</v>
      </c>
      <c r="AB71" s="35">
        <f>indirect(ADDRESS(RANDBETWEEN(1,Modelo!$A$1069),7,,,"Modelo"))
</f>
        <v>0.9582037161</v>
      </c>
      <c r="AC71" s="35">
        <f>indirect(ADDRESS(RANDBETWEEN(1,Modelo!$A$1069),7,,,"Modelo"))
</f>
        <v>0</v>
      </c>
      <c r="AD71" s="35">
        <f>indirect(ADDRESS(RANDBETWEEN(1,Modelo!$A$1069),7,,,"Modelo"))
</f>
        <v>0</v>
      </c>
      <c r="AE71" s="35">
        <f>indirect(ADDRESS(RANDBETWEEN(1,Modelo!$A$1069),7,,,"Modelo"))
</f>
        <v>0.4793849884</v>
      </c>
      <c r="AF71" s="35">
        <f>indirect(ADDRESS(RANDBETWEEN(1,Modelo!$A$1069),7,,,"Modelo"))
</f>
        <v>0.1690151221</v>
      </c>
      <c r="AG71" s="35">
        <f>indirect(ADDRESS(RANDBETWEEN(1,Modelo!$A$1069),7,,,"Modelo"))
</f>
        <v>2.396775813</v>
      </c>
      <c r="AH71" s="35">
        <f>indirect(ADDRESS(RANDBETWEEN(1,Modelo!$A$1069),7,,,"Modelo"))
</f>
        <v>1.380070879</v>
      </c>
      <c r="AI71" s="35">
        <f>indirect(ADDRESS(RANDBETWEEN(1,Modelo!$A$1069),7,,,"Modelo"))
</f>
        <v>0.8961895046</v>
      </c>
      <c r="AJ71" s="35">
        <f>indirect(ADDRESS(RANDBETWEEN(1,Modelo!$A$1069),7,,,"Modelo"))
</f>
        <v>0.8274198548</v>
      </c>
      <c r="AK71" s="35">
        <f>indirect(ADDRESS(RANDBETWEEN(1,Modelo!$A$1069),7,,,"Modelo"))
</f>
        <v>0.7958630903</v>
      </c>
      <c r="AL71" s="35">
        <f>indirect(ADDRESS(RANDBETWEEN(1,Modelo!$A$1069),7,,,"Modelo"))
</f>
        <v>1.853559035</v>
      </c>
      <c r="AM71" s="35">
        <f>indirect(ADDRESS(RANDBETWEEN(1,Modelo!$A$1069),7,,,"Modelo"))
</f>
        <v>2.296066389</v>
      </c>
      <c r="AN71" s="35">
        <f>indirect(ADDRESS(RANDBETWEEN(1,Modelo!$A$1069),7,,,"Modelo"))
</f>
        <v>1.096757417</v>
      </c>
      <c r="AO71" s="35">
        <f>indirect(ADDRESS(RANDBETWEEN(1,Modelo!$A$1069),7,,,"Modelo"))
</f>
        <v>1.266165022</v>
      </c>
      <c r="AP71" s="35">
        <f>indirect(ADDRESS(RANDBETWEEN(1,Modelo!$A$1069),7,,,"Modelo"))
</f>
        <v>5.453233025</v>
      </c>
      <c r="AQ71" s="35">
        <f>indirect(ADDRESS(RANDBETWEEN(1,Modelo!$A$1069),7,,,"Modelo"))
</f>
        <v>1.017569544</v>
      </c>
      <c r="AR71" s="35">
        <f>indirect(ADDRESS(RANDBETWEEN(1,Modelo!$A$1069),7,,,"Modelo"))
</f>
        <v>1.488990987</v>
      </c>
      <c r="AS71" s="35">
        <f>indirect(ADDRESS(RANDBETWEEN(1,Modelo!$A$1069),7,,,"Modelo"))
</f>
        <v>0.3425246126</v>
      </c>
      <c r="AT71" s="35">
        <f>indirect(ADDRESS(RANDBETWEEN(1,Modelo!$A$1069),7,,,"Modelo"))
</f>
        <v>0</v>
      </c>
      <c r="AU71" s="35">
        <f>indirect(ADDRESS(RANDBETWEEN(1,Modelo!$A$1069),7,,,"Modelo"))
</f>
        <v>0.5973107718</v>
      </c>
      <c r="AV71" s="35">
        <f>indirect(ADDRESS(RANDBETWEEN(1,Modelo!$A$1069),7,,,"Modelo"))
</f>
        <v>0.2417778696</v>
      </c>
      <c r="AW71" s="35">
        <f>indirect(ADDRESS(RANDBETWEEN(1,Modelo!$A$1069),7,,,"Modelo"))
</f>
        <v>1.610848452</v>
      </c>
      <c r="AX71" s="35">
        <f>indirect(ADDRESS(RANDBETWEEN(1,Modelo!$A$1069),7,,,"Modelo"))
</f>
        <v>0.2702495763</v>
      </c>
      <c r="AY71" s="35">
        <f>indirect(ADDRESS(RANDBETWEEN(1,Modelo!$A$1069),7,,,"Modelo"))
</f>
        <v>0.9809751815</v>
      </c>
    </row>
    <row r="72">
      <c r="A72" s="8" t="s">
        <v>144</v>
      </c>
      <c r="B72" s="35">
        <f>indirect(ADDRESS(RANDBETWEEN(1,Modelo!$A$1069),7,,,"Modelo"))
</f>
        <v>0.7258572121</v>
      </c>
      <c r="C72" s="35">
        <f>indirect(ADDRESS(RANDBETWEEN(1,Modelo!$A$1069),7,,,"Modelo"))
</f>
        <v>1.377000619</v>
      </c>
      <c r="D72" s="35">
        <f>indirect(ADDRESS(RANDBETWEEN(1,Modelo!$A$1069),7,,,"Modelo"))
</f>
        <v>0.8140699661</v>
      </c>
      <c r="E72" s="35">
        <f>indirect(ADDRESS(RANDBETWEEN(1,Modelo!$A$1069),7,,,"Modelo"))
</f>
        <v>1.167514297</v>
      </c>
      <c r="F72" s="35">
        <f>indirect(ADDRESS(RANDBETWEEN(1,Modelo!$A$1069),7,,,"Modelo"))
</f>
        <v>0.7045837558</v>
      </c>
      <c r="G72" s="35">
        <f>indirect(ADDRESS(RANDBETWEEN(1,Modelo!$A$1069),7,,,"Modelo"))
</f>
        <v>17.06227424</v>
      </c>
      <c r="H72" s="35">
        <f>indirect(ADDRESS(RANDBETWEEN(1,Modelo!$A$1069),7,,,"Modelo"))
</f>
        <v>1.070747722</v>
      </c>
      <c r="I72" s="35">
        <f>indirect(ADDRESS(RANDBETWEEN(1,Modelo!$A$1069),7,,,"Modelo"))
</f>
        <v>13.41322157</v>
      </c>
      <c r="J72" s="35">
        <f>indirect(ADDRESS(RANDBETWEEN(1,Modelo!$A$1069),7,,,"Modelo"))
</f>
        <v>0</v>
      </c>
      <c r="K72" s="35">
        <f>indirect(ADDRESS(RANDBETWEEN(1,Modelo!$A$1069),7,,,"Modelo"))
</f>
        <v>0.8710665522</v>
      </c>
      <c r="L72" s="35">
        <f>indirect(ADDRESS(RANDBETWEEN(1,Modelo!$A$1069),7,,,"Modelo"))
</f>
        <v>1.409237714</v>
      </c>
      <c r="M72" s="35">
        <f>indirect(ADDRESS(RANDBETWEEN(1,Modelo!$A$1069),7,,,"Modelo"))
</f>
        <v>0.6077817851</v>
      </c>
      <c r="N72" s="35">
        <f>indirect(ADDRESS(RANDBETWEEN(1,Modelo!$A$1069),7,,,"Modelo"))
</f>
        <v>0.7551487191</v>
      </c>
      <c r="O72" s="35">
        <f>indirect(ADDRESS(RANDBETWEEN(1,Modelo!$A$1069),7,,,"Modelo"))
</f>
        <v>1.49810403</v>
      </c>
      <c r="P72" s="35">
        <f>indirect(ADDRESS(RANDBETWEEN(1,Modelo!$A$1069),7,,,"Modelo"))
</f>
        <v>0</v>
      </c>
      <c r="Q72" s="35">
        <f>indirect(ADDRESS(RANDBETWEEN(1,Modelo!$A$1069),7,,,"Modelo"))
</f>
        <v>0</v>
      </c>
      <c r="R72" s="35">
        <f>indirect(ADDRESS(RANDBETWEEN(1,Modelo!$A$1069),7,,,"Modelo"))
</f>
        <v>0.9334239388</v>
      </c>
      <c r="S72" s="35">
        <f>indirect(ADDRESS(RANDBETWEEN(1,Modelo!$A$1069),7,,,"Modelo"))
</f>
        <v>1.260472934</v>
      </c>
      <c r="T72" s="35">
        <f>indirect(ADDRESS(RANDBETWEEN(1,Modelo!$A$1069),7,,,"Modelo"))
</f>
        <v>1.423864722</v>
      </c>
      <c r="U72" s="35">
        <f>indirect(ADDRESS(RANDBETWEEN(1,Modelo!$A$1069),7,,,"Modelo"))
</f>
        <v>1.103029419</v>
      </c>
      <c r="V72" s="35">
        <f>indirect(ADDRESS(RANDBETWEEN(1,Modelo!$A$1069),7,,,"Modelo"))
</f>
        <v>0.7908349781</v>
      </c>
      <c r="W72" s="35">
        <f>indirect(ADDRESS(RANDBETWEEN(1,Modelo!$A$1069),7,,,"Modelo"))
</f>
        <v>0.5705221404</v>
      </c>
      <c r="X72" s="35">
        <f>indirect(ADDRESS(RANDBETWEEN(1,Modelo!$A$1069),7,,,"Modelo"))
</f>
        <v>0</v>
      </c>
      <c r="Y72" s="35">
        <f>indirect(ADDRESS(RANDBETWEEN(1,Modelo!$A$1069),7,,,"Modelo"))
</f>
        <v>0</v>
      </c>
      <c r="Z72" s="35">
        <f>indirect(ADDRESS(RANDBETWEEN(1,Modelo!$A$1069),7,,,"Modelo"))
</f>
        <v>1.962721592</v>
      </c>
      <c r="AA72" s="35">
        <f>indirect(ADDRESS(RANDBETWEEN(1,Modelo!$A$1069),7,,,"Modelo"))
</f>
        <v>0</v>
      </c>
      <c r="AB72" s="35">
        <f>indirect(ADDRESS(RANDBETWEEN(1,Modelo!$A$1069),7,,,"Modelo"))
</f>
        <v>0.2383429792</v>
      </c>
      <c r="AC72" s="35">
        <f>indirect(ADDRESS(RANDBETWEEN(1,Modelo!$A$1069),7,,,"Modelo"))
</f>
        <v>1.491427722</v>
      </c>
      <c r="AD72" s="35">
        <f>indirect(ADDRESS(RANDBETWEEN(1,Modelo!$A$1069),7,,,"Modelo"))
</f>
        <v>1.306260318</v>
      </c>
      <c r="AE72" s="35">
        <f>indirect(ADDRESS(RANDBETWEEN(1,Modelo!$A$1069),7,,,"Modelo"))
</f>
        <v>1.193382175</v>
      </c>
      <c r="AF72" s="35">
        <f>indirect(ADDRESS(RANDBETWEEN(1,Modelo!$A$1069),7,,,"Modelo"))
</f>
        <v>0</v>
      </c>
      <c r="AG72" s="35">
        <f>indirect(ADDRESS(RANDBETWEEN(1,Modelo!$A$1069),7,,,"Modelo"))
</f>
        <v>0</v>
      </c>
      <c r="AH72" s="35">
        <f>indirect(ADDRESS(RANDBETWEEN(1,Modelo!$A$1069),7,,,"Modelo"))
</f>
        <v>1.5223508</v>
      </c>
      <c r="AI72" s="35">
        <f>indirect(ADDRESS(RANDBETWEEN(1,Modelo!$A$1069),7,,,"Modelo"))
</f>
        <v>0.6455587007</v>
      </c>
      <c r="AJ72" s="35">
        <f>indirect(ADDRESS(RANDBETWEEN(1,Modelo!$A$1069),7,,,"Modelo"))
</f>
        <v>0.9124662795</v>
      </c>
      <c r="AK72" s="35">
        <f>indirect(ADDRESS(RANDBETWEEN(1,Modelo!$A$1069),7,,,"Modelo"))
</f>
        <v>0</v>
      </c>
      <c r="AL72" s="35">
        <f>indirect(ADDRESS(RANDBETWEEN(1,Modelo!$A$1069),7,,,"Modelo"))
</f>
        <v>0.7010554877</v>
      </c>
      <c r="AM72" s="35">
        <f>indirect(ADDRESS(RANDBETWEEN(1,Modelo!$A$1069),7,,,"Modelo"))
</f>
        <v>1.725566569</v>
      </c>
      <c r="AN72" s="35">
        <f>indirect(ADDRESS(RANDBETWEEN(1,Modelo!$A$1069),7,,,"Modelo"))
</f>
        <v>0.9254261826</v>
      </c>
      <c r="AO72" s="35">
        <f>indirect(ADDRESS(RANDBETWEEN(1,Modelo!$A$1069),7,,,"Modelo"))
</f>
        <v>1.676675812</v>
      </c>
      <c r="AP72" s="35">
        <f>indirect(ADDRESS(RANDBETWEEN(1,Modelo!$A$1069),7,,,"Modelo"))
</f>
        <v>1.867148546</v>
      </c>
      <c r="AQ72" s="35">
        <f>indirect(ADDRESS(RANDBETWEEN(1,Modelo!$A$1069),7,,,"Modelo"))
</f>
        <v>0.8056751753</v>
      </c>
      <c r="AR72" s="35">
        <f>indirect(ADDRESS(RANDBETWEEN(1,Modelo!$A$1069),7,,,"Modelo"))
</f>
        <v>0.8247543022</v>
      </c>
      <c r="AS72" s="35">
        <f>indirect(ADDRESS(RANDBETWEEN(1,Modelo!$A$1069),7,,,"Modelo"))
</f>
        <v>0.3304462555</v>
      </c>
      <c r="AT72" s="35">
        <f>indirect(ADDRESS(RANDBETWEEN(1,Modelo!$A$1069),7,,,"Modelo"))
</f>
        <v>0</v>
      </c>
      <c r="AU72" s="35">
        <f>indirect(ADDRESS(RANDBETWEEN(1,Modelo!$A$1069),7,,,"Modelo"))
</f>
        <v>0.8667393596</v>
      </c>
      <c r="AV72" s="35">
        <f>indirect(ADDRESS(RANDBETWEEN(1,Modelo!$A$1069),7,,,"Modelo"))
</f>
        <v>0.5279303726</v>
      </c>
      <c r="AW72" s="35">
        <f>indirect(ADDRESS(RANDBETWEEN(1,Modelo!$A$1069),7,,,"Modelo"))
</f>
        <v>1.26540007</v>
      </c>
      <c r="AX72" s="35">
        <f>indirect(ADDRESS(RANDBETWEEN(1,Modelo!$A$1069),7,,,"Modelo"))
</f>
        <v>0</v>
      </c>
      <c r="AY72" s="35">
        <f>indirect(ADDRESS(RANDBETWEEN(1,Modelo!$A$1069),7,,,"Modelo"))
</f>
        <v>0.4495326178</v>
      </c>
    </row>
    <row r="73">
      <c r="A73" s="8" t="s">
        <v>145</v>
      </c>
      <c r="B73" s="35">
        <f>indirect(ADDRESS(RANDBETWEEN(1,Modelo!$A$1069),7,,,"Modelo"))
</f>
        <v>0</v>
      </c>
      <c r="C73" s="35">
        <f>indirect(ADDRESS(RANDBETWEEN(1,Modelo!$A$1069),7,,,"Modelo"))
</f>
        <v>0.7922779437</v>
      </c>
      <c r="D73" s="35">
        <f>indirect(ADDRESS(RANDBETWEEN(1,Modelo!$A$1069),7,,,"Modelo"))
</f>
        <v>0</v>
      </c>
      <c r="E73" s="35">
        <f>indirect(ADDRESS(RANDBETWEEN(1,Modelo!$A$1069),7,,,"Modelo"))
</f>
        <v>1.597101769</v>
      </c>
      <c r="F73" s="35">
        <f>indirect(ADDRESS(RANDBETWEEN(1,Modelo!$A$1069),7,,,"Modelo"))
</f>
        <v>3.106184772</v>
      </c>
      <c r="G73" s="35">
        <f>indirect(ADDRESS(RANDBETWEEN(1,Modelo!$A$1069),7,,,"Modelo"))
</f>
        <v>1.908311483</v>
      </c>
      <c r="H73" s="35">
        <f>indirect(ADDRESS(RANDBETWEEN(1,Modelo!$A$1069),7,,,"Modelo"))
</f>
        <v>0.3319132997</v>
      </c>
      <c r="I73" s="35">
        <f>indirect(ADDRESS(RANDBETWEEN(1,Modelo!$A$1069),7,,,"Modelo"))
</f>
        <v>0.6994120679</v>
      </c>
      <c r="J73" s="35">
        <f>indirect(ADDRESS(RANDBETWEEN(1,Modelo!$A$1069),7,,,"Modelo"))
</f>
        <v>0.6204899192</v>
      </c>
      <c r="K73" s="35">
        <f>indirect(ADDRESS(RANDBETWEEN(1,Modelo!$A$1069),7,,,"Modelo"))
</f>
        <v>0</v>
      </c>
      <c r="L73" s="35">
        <f>indirect(ADDRESS(RANDBETWEEN(1,Modelo!$A$1069),7,,,"Modelo"))
</f>
        <v>0.2373107869</v>
      </c>
      <c r="M73" s="35">
        <f>indirect(ADDRESS(RANDBETWEEN(1,Modelo!$A$1069),7,,,"Modelo"))
</f>
        <v>0.9465029419</v>
      </c>
      <c r="N73" s="35">
        <f>indirect(ADDRESS(RANDBETWEEN(1,Modelo!$A$1069),7,,,"Modelo"))
</f>
        <v>1.762454461</v>
      </c>
      <c r="O73" s="35">
        <f>indirect(ADDRESS(RANDBETWEEN(1,Modelo!$A$1069),7,,,"Modelo"))
</f>
        <v>1.236214169</v>
      </c>
      <c r="P73" s="35">
        <f>indirect(ADDRESS(RANDBETWEEN(1,Modelo!$A$1069),7,,,"Modelo"))
</f>
        <v>1.187718438</v>
      </c>
      <c r="Q73" s="35">
        <f>indirect(ADDRESS(RANDBETWEEN(1,Modelo!$A$1069),7,,,"Modelo"))
</f>
        <v>1.137497716</v>
      </c>
      <c r="R73" s="35">
        <f>indirect(ADDRESS(RANDBETWEEN(1,Modelo!$A$1069),7,,,"Modelo"))
</f>
        <v>1.046511764</v>
      </c>
      <c r="S73" s="35">
        <f>indirect(ADDRESS(RANDBETWEEN(1,Modelo!$A$1069),7,,,"Modelo"))
</f>
        <v>1.02018553</v>
      </c>
      <c r="T73" s="35">
        <f>indirect(ADDRESS(RANDBETWEEN(1,Modelo!$A$1069),7,,,"Modelo"))
</f>
        <v>1.202818625</v>
      </c>
      <c r="U73" s="35">
        <f>indirect(ADDRESS(RANDBETWEEN(1,Modelo!$A$1069),7,,,"Modelo"))
</f>
        <v>0</v>
      </c>
      <c r="V73" s="35">
        <f>indirect(ADDRESS(RANDBETWEEN(1,Modelo!$A$1069),7,,,"Modelo"))
</f>
        <v>6.466526225</v>
      </c>
      <c r="W73" s="35">
        <f>indirect(ADDRESS(RANDBETWEEN(1,Modelo!$A$1069),7,,,"Modelo"))
</f>
        <v>0</v>
      </c>
      <c r="X73" s="35">
        <f>indirect(ADDRESS(RANDBETWEEN(1,Modelo!$A$1069),7,,,"Modelo"))
</f>
        <v>0.4495326178</v>
      </c>
      <c r="Y73" s="35">
        <f>indirect(ADDRESS(RANDBETWEEN(1,Modelo!$A$1069),7,,,"Modelo"))
</f>
        <v>1.146269043</v>
      </c>
      <c r="Z73" s="35">
        <f>indirect(ADDRESS(RANDBETWEEN(1,Modelo!$A$1069),7,,,"Modelo"))
</f>
        <v>1.325698855</v>
      </c>
      <c r="AA73" s="35">
        <f>indirect(ADDRESS(RANDBETWEEN(1,Modelo!$A$1069),7,,,"Modelo"))
</f>
        <v>0</v>
      </c>
      <c r="AB73" s="35">
        <f>indirect(ADDRESS(RANDBETWEEN(1,Modelo!$A$1069),7,,,"Modelo"))
</f>
        <v>0.9231019215</v>
      </c>
      <c r="AC73" s="35">
        <f>indirect(ADDRESS(RANDBETWEEN(1,Modelo!$A$1069),7,,,"Modelo"))
</f>
        <v>0</v>
      </c>
      <c r="AD73" s="35">
        <f>indirect(ADDRESS(RANDBETWEEN(1,Modelo!$A$1069),7,,,"Modelo"))
</f>
        <v>0.5299763554</v>
      </c>
      <c r="AE73" s="35">
        <f>indirect(ADDRESS(RANDBETWEEN(1,Modelo!$A$1069),7,,,"Modelo"))
</f>
        <v>1.145138604</v>
      </c>
      <c r="AF73" s="35">
        <f>indirect(ADDRESS(RANDBETWEEN(1,Modelo!$A$1069),7,,,"Modelo"))
</f>
        <v>1.527641502</v>
      </c>
      <c r="AG73" s="35">
        <f>indirect(ADDRESS(RANDBETWEEN(1,Modelo!$A$1069),7,,,"Modelo"))
</f>
        <v>0</v>
      </c>
      <c r="AH73" s="35">
        <f>indirect(ADDRESS(RANDBETWEEN(1,Modelo!$A$1069),7,,,"Modelo"))
</f>
        <v>1.639295043</v>
      </c>
      <c r="AI73" s="35">
        <f>indirect(ADDRESS(RANDBETWEEN(1,Modelo!$A$1069),7,,,"Modelo"))
</f>
        <v>0.1885564046</v>
      </c>
      <c r="AJ73" s="35">
        <f>indirect(ADDRESS(RANDBETWEEN(1,Modelo!$A$1069),7,,,"Modelo"))
</f>
        <v>1.867148546</v>
      </c>
      <c r="AK73" s="35">
        <f>indirect(ADDRESS(RANDBETWEEN(1,Modelo!$A$1069),7,,,"Modelo"))
</f>
        <v>0.2512982418</v>
      </c>
      <c r="AL73" s="35">
        <f>indirect(ADDRESS(RANDBETWEEN(1,Modelo!$A$1069),7,,,"Modelo"))
</f>
        <v>0.2142616671</v>
      </c>
      <c r="AM73" s="35">
        <f>indirect(ADDRESS(RANDBETWEEN(1,Modelo!$A$1069),7,,,"Modelo"))
</f>
        <v>0</v>
      </c>
      <c r="AN73" s="35">
        <f>indirect(ADDRESS(RANDBETWEEN(1,Modelo!$A$1069),7,,,"Modelo"))
</f>
        <v>0.4469630624</v>
      </c>
      <c r="AO73" s="35">
        <f>indirect(ADDRESS(RANDBETWEEN(1,Modelo!$A$1069),7,,,"Modelo"))
</f>
        <v>0.928042508</v>
      </c>
      <c r="AP73" s="35">
        <f>indirect(ADDRESS(RANDBETWEEN(1,Modelo!$A$1069),7,,,"Modelo"))
</f>
        <v>0.1037443658</v>
      </c>
      <c r="AQ73" s="35">
        <f>indirect(ADDRESS(RANDBETWEEN(1,Modelo!$A$1069),7,,,"Modelo"))
</f>
        <v>0</v>
      </c>
      <c r="AR73" s="35">
        <f>indirect(ADDRESS(RANDBETWEEN(1,Modelo!$A$1069),7,,,"Modelo"))
</f>
        <v>2.500547171</v>
      </c>
      <c r="AS73" s="35">
        <f>indirect(ADDRESS(RANDBETWEEN(1,Modelo!$A$1069),7,,,"Modelo"))
</f>
        <v>0</v>
      </c>
      <c r="AT73" s="35">
        <f>indirect(ADDRESS(RANDBETWEEN(1,Modelo!$A$1069),7,,,"Modelo"))
</f>
        <v>0.6846329168</v>
      </c>
      <c r="AU73" s="35">
        <f>indirect(ADDRESS(RANDBETWEEN(1,Modelo!$A$1069),7,,,"Modelo"))
</f>
        <v>0.434793042</v>
      </c>
      <c r="AV73" s="35">
        <f>indirect(ADDRESS(RANDBETWEEN(1,Modelo!$A$1069),7,,,"Modelo"))
</f>
        <v>1.142666353</v>
      </c>
      <c r="AW73" s="35">
        <f>indirect(ADDRESS(RANDBETWEEN(1,Modelo!$A$1069),7,,,"Modelo"))
</f>
        <v>1.255118427</v>
      </c>
      <c r="AX73" s="35">
        <f>indirect(ADDRESS(RANDBETWEEN(1,Modelo!$A$1069),7,,,"Modelo"))
</f>
        <v>0.8641649668</v>
      </c>
      <c r="AY73" s="35">
        <f>indirect(ADDRESS(RANDBETWEEN(1,Modelo!$A$1069),7,,,"Modelo"))
</f>
        <v>0.1270217697</v>
      </c>
    </row>
    <row r="74">
      <c r="A74" s="8" t="s">
        <v>146</v>
      </c>
      <c r="B74" s="35">
        <f>indirect(ADDRESS(RANDBETWEEN(1,Modelo!$A$1069),7,,,"Modelo"))
</f>
        <v>0.7045837558</v>
      </c>
      <c r="C74" s="35">
        <f>indirect(ADDRESS(RANDBETWEEN(1,Modelo!$A$1069),7,,,"Modelo"))
</f>
        <v>1.175893889</v>
      </c>
      <c r="D74" s="35">
        <f>indirect(ADDRESS(RANDBETWEEN(1,Modelo!$A$1069),7,,,"Modelo"))
</f>
        <v>0</v>
      </c>
      <c r="E74" s="35">
        <f>indirect(ADDRESS(RANDBETWEEN(1,Modelo!$A$1069),7,,,"Modelo"))
</f>
        <v>0.434793042</v>
      </c>
      <c r="F74" s="35">
        <f>indirect(ADDRESS(RANDBETWEEN(1,Modelo!$A$1069),7,,,"Modelo"))
</f>
        <v>1.113615653</v>
      </c>
      <c r="G74" s="35">
        <f>indirect(ADDRESS(RANDBETWEEN(1,Modelo!$A$1069),7,,,"Modelo"))
</f>
        <v>0</v>
      </c>
      <c r="H74" s="35">
        <f>indirect(ADDRESS(RANDBETWEEN(1,Modelo!$A$1069),7,,,"Modelo"))
</f>
        <v>0.5299763554</v>
      </c>
      <c r="I74" s="35">
        <f>indirect(ADDRESS(RANDBETWEEN(1,Modelo!$A$1069),7,,,"Modelo"))
</f>
        <v>0.6339530878</v>
      </c>
      <c r="J74" s="35">
        <f>indirect(ADDRESS(RANDBETWEEN(1,Modelo!$A$1069),7,,,"Modelo"))
</f>
        <v>0</v>
      </c>
      <c r="K74" s="35">
        <f>indirect(ADDRESS(RANDBETWEEN(1,Modelo!$A$1069),7,,,"Modelo"))
</f>
        <v>0</v>
      </c>
      <c r="L74" s="35">
        <f>indirect(ADDRESS(RANDBETWEEN(1,Modelo!$A$1069),7,,,"Modelo"))
</f>
        <v>0</v>
      </c>
      <c r="M74" s="35">
        <f>indirect(ADDRESS(RANDBETWEEN(1,Modelo!$A$1069),7,,,"Modelo"))
</f>
        <v>1.001261681</v>
      </c>
      <c r="N74" s="35">
        <f>indirect(ADDRESS(RANDBETWEEN(1,Modelo!$A$1069),7,,,"Modelo"))
</f>
        <v>0.3035691638</v>
      </c>
      <c r="O74" s="35">
        <f>indirect(ADDRESS(RANDBETWEEN(1,Modelo!$A$1069),7,,,"Modelo"))
</f>
        <v>0.2512982418</v>
      </c>
      <c r="P74" s="35">
        <f>indirect(ADDRESS(RANDBETWEEN(1,Modelo!$A$1069),7,,,"Modelo"))
</f>
        <v>0.3945924455</v>
      </c>
      <c r="Q74" s="35">
        <f>indirect(ADDRESS(RANDBETWEEN(1,Modelo!$A$1069),7,,,"Modelo"))
</f>
        <v>0</v>
      </c>
      <c r="R74" s="35">
        <f>indirect(ADDRESS(RANDBETWEEN(1,Modelo!$A$1069),7,,,"Modelo"))
</f>
        <v>0.5395523305</v>
      </c>
      <c r="S74" s="35">
        <f>indirect(ADDRESS(RANDBETWEEN(1,Modelo!$A$1069),7,,,"Modelo"))
</f>
        <v>0</v>
      </c>
      <c r="T74" s="35">
        <f>indirect(ADDRESS(RANDBETWEEN(1,Modelo!$A$1069),7,,,"Modelo"))
</f>
        <v>1.40559396</v>
      </c>
      <c r="U74" s="35">
        <f>indirect(ADDRESS(RANDBETWEEN(1,Modelo!$A$1069),7,,,"Modelo"))
</f>
        <v>0</v>
      </c>
      <c r="V74" s="35">
        <f>indirect(ADDRESS(RANDBETWEEN(1,Modelo!$A$1069),7,,,"Modelo"))
</f>
        <v>0.8924242518</v>
      </c>
      <c r="W74" s="35">
        <f>indirect(ADDRESS(RANDBETWEEN(1,Modelo!$A$1069),7,,,"Modelo"))
</f>
        <v>0</v>
      </c>
      <c r="X74" s="35">
        <f>indirect(ADDRESS(RANDBETWEEN(1,Modelo!$A$1069),7,,,"Modelo"))
</f>
        <v>1.501528342</v>
      </c>
      <c r="Y74" s="35">
        <f>indirect(ADDRESS(RANDBETWEEN(1,Modelo!$A$1069),7,,,"Modelo"))
</f>
        <v>0.2884837142</v>
      </c>
      <c r="Z74" s="35">
        <f>indirect(ADDRESS(RANDBETWEEN(1,Modelo!$A$1069),7,,,"Modelo"))
</f>
        <v>1.474990998</v>
      </c>
      <c r="AA74" s="35">
        <f>indirect(ADDRESS(RANDBETWEEN(1,Modelo!$A$1069),7,,,"Modelo"))
</f>
        <v>2.834725917</v>
      </c>
      <c r="AB74" s="35">
        <f>indirect(ADDRESS(RANDBETWEEN(1,Modelo!$A$1069),7,,,"Modelo"))
</f>
        <v>0.9842159549</v>
      </c>
      <c r="AC74" s="35">
        <f>indirect(ADDRESS(RANDBETWEEN(1,Modelo!$A$1069),7,,,"Modelo"))
</f>
        <v>0</v>
      </c>
      <c r="AD74" s="35">
        <f>indirect(ADDRESS(RANDBETWEEN(1,Modelo!$A$1069),7,,,"Modelo"))
</f>
        <v>1.607033151</v>
      </c>
      <c r="AE74" s="35">
        <f>indirect(ADDRESS(RANDBETWEEN(1,Modelo!$A$1069),7,,,"Modelo"))
</f>
        <v>0.7685190886</v>
      </c>
      <c r="AF74" s="35">
        <f>indirect(ADDRESS(RANDBETWEEN(1,Modelo!$A$1069),7,,,"Modelo"))
</f>
        <v>0.07738470647</v>
      </c>
      <c r="AG74" s="35">
        <f>indirect(ADDRESS(RANDBETWEEN(1,Modelo!$A$1069),7,,,"Modelo"))
</f>
        <v>2.128802093</v>
      </c>
      <c r="AH74" s="35">
        <f>indirect(ADDRESS(RANDBETWEEN(1,Modelo!$A$1069),7,,,"Modelo"))
</f>
        <v>0.3119332285</v>
      </c>
      <c r="AI74" s="35">
        <f>indirect(ADDRESS(RANDBETWEEN(1,Modelo!$A$1069),7,,,"Modelo"))
</f>
        <v>2.198981358</v>
      </c>
      <c r="AJ74" s="35">
        <f>indirect(ADDRESS(RANDBETWEEN(1,Modelo!$A$1069),7,,,"Modelo"))
</f>
        <v>1.268455696</v>
      </c>
      <c r="AK74" s="35">
        <f>indirect(ADDRESS(RANDBETWEEN(1,Modelo!$A$1069),7,,,"Modelo"))
</f>
        <v>0.3425246126</v>
      </c>
      <c r="AL74" s="35">
        <f>indirect(ADDRESS(RANDBETWEEN(1,Modelo!$A$1069),7,,,"Modelo"))
</f>
        <v>1.400955469</v>
      </c>
      <c r="AM74" s="35">
        <f>indirect(ADDRESS(RANDBETWEEN(1,Modelo!$A$1069),7,,,"Modelo"))
</f>
        <v>0</v>
      </c>
      <c r="AN74" s="35">
        <f>indirect(ADDRESS(RANDBETWEEN(1,Modelo!$A$1069),7,,,"Modelo"))
</f>
        <v>0</v>
      </c>
      <c r="AO74" s="35">
        <f>indirect(ADDRESS(RANDBETWEEN(1,Modelo!$A$1069),7,,,"Modelo"))
</f>
        <v>1.793734531</v>
      </c>
      <c r="AP74" s="35">
        <f>indirect(ADDRESS(RANDBETWEEN(1,Modelo!$A$1069),7,,,"Modelo"))
</f>
        <v>0.734038373</v>
      </c>
      <c r="AQ74" s="35">
        <f>indirect(ADDRESS(RANDBETWEEN(1,Modelo!$A$1069),7,,,"Modelo"))
</f>
        <v>1.676221109</v>
      </c>
      <c r="AR74" s="35">
        <f>indirect(ADDRESS(RANDBETWEEN(1,Modelo!$A$1069),7,,,"Modelo"))
</f>
        <v>0.1594245212</v>
      </c>
      <c r="AS74" s="35">
        <f>indirect(ADDRESS(RANDBETWEEN(1,Modelo!$A$1069),7,,,"Modelo"))
</f>
        <v>1.730688188</v>
      </c>
      <c r="AT74" s="35">
        <f>indirect(ADDRESS(RANDBETWEEN(1,Modelo!$A$1069),7,,,"Modelo"))
</f>
        <v>0.3966220796</v>
      </c>
      <c r="AU74" s="35">
        <f>indirect(ADDRESS(RANDBETWEEN(1,Modelo!$A$1069),7,,,"Modelo"))
</f>
        <v>0.4484266371</v>
      </c>
      <c r="AV74" s="35">
        <f>indirect(ADDRESS(RANDBETWEEN(1,Modelo!$A$1069),7,,,"Modelo"))
</f>
        <v>1.216908653</v>
      </c>
      <c r="AW74" s="35">
        <f>indirect(ADDRESS(RANDBETWEEN(1,Modelo!$A$1069),7,,,"Modelo"))
</f>
        <v>0</v>
      </c>
      <c r="AX74" s="35">
        <f>indirect(ADDRESS(RANDBETWEEN(1,Modelo!$A$1069),7,,,"Modelo"))
</f>
        <v>1.75040778</v>
      </c>
      <c r="AY74" s="35">
        <f>indirect(ADDRESS(RANDBETWEEN(1,Modelo!$A$1069),7,,,"Modelo"))
</f>
        <v>1.444336645</v>
      </c>
    </row>
    <row r="75">
      <c r="A75" s="8" t="s">
        <v>147</v>
      </c>
      <c r="B75" s="35">
        <f>indirect(ADDRESS(RANDBETWEEN(1,Modelo!$A$1069),7,,,"Modelo"))
</f>
        <v>1.103029419</v>
      </c>
      <c r="C75" s="35">
        <f>indirect(ADDRESS(RANDBETWEEN(1,Modelo!$A$1069),7,,,"Modelo"))
</f>
        <v>0</v>
      </c>
      <c r="D75" s="35">
        <f>indirect(ADDRESS(RANDBETWEEN(1,Modelo!$A$1069),7,,,"Modelo"))
</f>
        <v>1.021500139</v>
      </c>
      <c r="E75" s="35">
        <f>indirect(ADDRESS(RANDBETWEEN(1,Modelo!$A$1069),7,,,"Modelo"))
</f>
        <v>1.142666353</v>
      </c>
      <c r="F75" s="35">
        <f>indirect(ADDRESS(RANDBETWEEN(1,Modelo!$A$1069),7,,,"Modelo"))
</f>
        <v>1.146704018</v>
      </c>
      <c r="G75" s="35">
        <f>indirect(ADDRESS(RANDBETWEEN(1,Modelo!$A$1069),7,,,"Modelo"))
</f>
        <v>0</v>
      </c>
      <c r="H75" s="35">
        <f>indirect(ADDRESS(RANDBETWEEN(1,Modelo!$A$1069),7,,,"Modelo"))
</f>
        <v>0.0815087525</v>
      </c>
      <c r="I75" s="35">
        <f>indirect(ADDRESS(RANDBETWEEN(1,Modelo!$A$1069),7,,,"Modelo"))
</f>
        <v>0.8750679528</v>
      </c>
      <c r="J75" s="35">
        <f>indirect(ADDRESS(RANDBETWEEN(1,Modelo!$A$1069),7,,,"Modelo"))
</f>
        <v>1.325267518</v>
      </c>
      <c r="K75" s="35">
        <f>indirect(ADDRESS(RANDBETWEEN(1,Modelo!$A$1069),7,,,"Modelo"))
</f>
        <v>0.9124662795</v>
      </c>
      <c r="L75" s="35">
        <f>indirect(ADDRESS(RANDBETWEEN(1,Modelo!$A$1069),7,,,"Modelo"))
</f>
        <v>0.4484266371</v>
      </c>
      <c r="M75" s="35">
        <f>indirect(ADDRESS(RANDBETWEEN(1,Modelo!$A$1069),7,,,"Modelo"))
</f>
        <v>0</v>
      </c>
      <c r="N75" s="35">
        <f>indirect(ADDRESS(RANDBETWEEN(1,Modelo!$A$1069),7,,,"Modelo"))
</f>
        <v>0</v>
      </c>
      <c r="O75" s="35">
        <f>indirect(ADDRESS(RANDBETWEEN(1,Modelo!$A$1069),7,,,"Modelo"))
</f>
        <v>1.082222937</v>
      </c>
      <c r="P75" s="35">
        <f>indirect(ADDRESS(RANDBETWEEN(1,Modelo!$A$1069),7,,,"Modelo"))
</f>
        <v>1.422630012</v>
      </c>
      <c r="Q75" s="35">
        <f>indirect(ADDRESS(RANDBETWEEN(1,Modelo!$A$1069),7,,,"Modelo"))
</f>
        <v>0</v>
      </c>
      <c r="R75" s="35">
        <f>indirect(ADDRESS(RANDBETWEEN(1,Modelo!$A$1069),7,,,"Modelo"))
</f>
        <v>0.3102852076</v>
      </c>
      <c r="S75" s="35">
        <f>indirect(ADDRESS(RANDBETWEEN(1,Modelo!$A$1069),7,,,"Modelo"))
</f>
        <v>0.5444740242</v>
      </c>
      <c r="T75" s="35">
        <f>indirect(ADDRESS(RANDBETWEEN(1,Modelo!$A$1069),7,,,"Modelo"))
</f>
        <v>1.329115993</v>
      </c>
      <c r="U75" s="35">
        <f>indirect(ADDRESS(RANDBETWEEN(1,Modelo!$A$1069),7,,,"Modelo"))
</f>
        <v>0.5279303726</v>
      </c>
      <c r="V75" s="35">
        <f>indirect(ADDRESS(RANDBETWEEN(1,Modelo!$A$1069),7,,,"Modelo"))
</f>
        <v>1.667391578</v>
      </c>
      <c r="W75" s="35">
        <f>indirect(ADDRESS(RANDBETWEEN(1,Modelo!$A$1069),7,,,"Modelo"))
</f>
        <v>0.4900034793</v>
      </c>
      <c r="X75" s="35">
        <f>indirect(ADDRESS(RANDBETWEEN(1,Modelo!$A$1069),7,,,"Modelo"))
</f>
        <v>0.8259295827</v>
      </c>
      <c r="Y75" s="35">
        <f>indirect(ADDRESS(RANDBETWEEN(1,Modelo!$A$1069),7,,,"Modelo"))
</f>
        <v>0</v>
      </c>
      <c r="Z75" s="35">
        <f>indirect(ADDRESS(RANDBETWEEN(1,Modelo!$A$1069),7,,,"Modelo"))
</f>
        <v>0</v>
      </c>
      <c r="AA75" s="35">
        <f>indirect(ADDRESS(RANDBETWEEN(1,Modelo!$A$1069),7,,,"Modelo"))
</f>
        <v>0</v>
      </c>
      <c r="AB75" s="35">
        <f>indirect(ADDRESS(RANDBETWEEN(1,Modelo!$A$1069),7,,,"Modelo"))
</f>
        <v>1.423864722</v>
      </c>
      <c r="AC75" s="35">
        <f>indirect(ADDRESS(RANDBETWEEN(1,Modelo!$A$1069),7,,,"Modelo"))
</f>
        <v>0</v>
      </c>
      <c r="AD75" s="35">
        <f>indirect(ADDRESS(RANDBETWEEN(1,Modelo!$A$1069),7,,,"Modelo"))
</f>
        <v>0.8420762253</v>
      </c>
      <c r="AE75" s="35">
        <f>indirect(ADDRESS(RANDBETWEEN(1,Modelo!$A$1069),7,,,"Modelo"))
</f>
        <v>0.8285175441</v>
      </c>
      <c r="AF75" s="35">
        <f>indirect(ADDRESS(RANDBETWEEN(1,Modelo!$A$1069),7,,,"Modelo"))
</f>
        <v>0</v>
      </c>
      <c r="AG75" s="35">
        <f>indirect(ADDRESS(RANDBETWEEN(1,Modelo!$A$1069),7,,,"Modelo"))
</f>
        <v>0</v>
      </c>
      <c r="AH75" s="35">
        <f>indirect(ADDRESS(RANDBETWEEN(1,Modelo!$A$1069),7,,,"Modelo"))
</f>
        <v>0.9319116772</v>
      </c>
      <c r="AI75" s="35">
        <f>indirect(ADDRESS(RANDBETWEEN(1,Modelo!$A$1069),7,,,"Modelo"))
</f>
        <v>3.326941051</v>
      </c>
      <c r="AJ75" s="35">
        <f>indirect(ADDRESS(RANDBETWEEN(1,Modelo!$A$1069),7,,,"Modelo"))
</f>
        <v>0</v>
      </c>
      <c r="AK75" s="35">
        <f>indirect(ADDRESS(RANDBETWEEN(1,Modelo!$A$1069),7,,,"Modelo"))
</f>
        <v>0</v>
      </c>
      <c r="AL75" s="35">
        <f>indirect(ADDRESS(RANDBETWEEN(1,Modelo!$A$1069),7,,,"Modelo"))
</f>
        <v>0.5000453025</v>
      </c>
      <c r="AM75" s="35">
        <f>indirect(ADDRESS(RANDBETWEEN(1,Modelo!$A$1069),7,,,"Modelo"))
</f>
        <v>0</v>
      </c>
      <c r="AN75" s="35">
        <f>indirect(ADDRESS(RANDBETWEEN(1,Modelo!$A$1069),7,,,"Modelo"))
</f>
        <v>0</v>
      </c>
      <c r="AO75" s="35">
        <f>indirect(ADDRESS(RANDBETWEEN(1,Modelo!$A$1069),7,,,"Modelo"))
</f>
        <v>0</v>
      </c>
      <c r="AP75" s="35">
        <f>indirect(ADDRESS(RANDBETWEEN(1,Modelo!$A$1069),7,,,"Modelo"))
</f>
        <v>1.757506288</v>
      </c>
      <c r="AQ75" s="35">
        <f>indirect(ADDRESS(RANDBETWEEN(1,Modelo!$A$1069),7,,,"Modelo"))
</f>
        <v>0.7685190886</v>
      </c>
      <c r="AR75" s="35">
        <f>indirect(ADDRESS(RANDBETWEEN(1,Modelo!$A$1069),7,,,"Modelo"))
</f>
        <v>1.355593036</v>
      </c>
      <c r="AS75" s="35">
        <f>indirect(ADDRESS(RANDBETWEEN(1,Modelo!$A$1069),7,,,"Modelo"))
</f>
        <v>1.382897267</v>
      </c>
      <c r="AT75" s="35">
        <f>indirect(ADDRESS(RANDBETWEEN(1,Modelo!$A$1069),7,,,"Modelo"))
</f>
        <v>0</v>
      </c>
      <c r="AU75" s="35">
        <f>indirect(ADDRESS(RANDBETWEEN(1,Modelo!$A$1069),7,,,"Modelo"))
</f>
        <v>0.2124942898</v>
      </c>
      <c r="AV75" s="35">
        <f>indirect(ADDRESS(RANDBETWEEN(1,Modelo!$A$1069),7,,,"Modelo"))
</f>
        <v>0</v>
      </c>
      <c r="AW75" s="35">
        <f>indirect(ADDRESS(RANDBETWEEN(1,Modelo!$A$1069),7,,,"Modelo"))
</f>
        <v>1.318040836</v>
      </c>
      <c r="AX75" s="35">
        <f>indirect(ADDRESS(RANDBETWEEN(1,Modelo!$A$1069),7,,,"Modelo"))
</f>
        <v>0.9412413418</v>
      </c>
      <c r="AY75" s="35">
        <f>indirect(ADDRESS(RANDBETWEEN(1,Modelo!$A$1069),7,,,"Modelo"))
</f>
        <v>1.046511764</v>
      </c>
    </row>
    <row r="76">
      <c r="A76" s="8" t="s">
        <v>148</v>
      </c>
      <c r="B76" s="35">
        <f>indirect(ADDRESS(RANDBETWEEN(1,Modelo!$A$1069),7,,,"Modelo"))
</f>
        <v>1.135223748</v>
      </c>
      <c r="C76" s="35">
        <f>indirect(ADDRESS(RANDBETWEEN(1,Modelo!$A$1069),7,,,"Modelo"))
</f>
        <v>1.474990998</v>
      </c>
      <c r="D76" s="35">
        <f>indirect(ADDRESS(RANDBETWEEN(1,Modelo!$A$1069),7,,,"Modelo"))
</f>
        <v>0.6545096407</v>
      </c>
      <c r="E76" s="35">
        <f>indirect(ADDRESS(RANDBETWEEN(1,Modelo!$A$1069),7,,,"Modelo"))
</f>
        <v>1.767838173</v>
      </c>
      <c r="F76" s="35">
        <f>indirect(ADDRESS(RANDBETWEEN(1,Modelo!$A$1069),7,,,"Modelo"))
</f>
        <v>0.9334239388</v>
      </c>
      <c r="G76" s="35">
        <f>indirect(ADDRESS(RANDBETWEEN(1,Modelo!$A$1069),7,,,"Modelo"))
</f>
        <v>2.487557777</v>
      </c>
      <c r="H76" s="35">
        <f>indirect(ADDRESS(RANDBETWEEN(1,Modelo!$A$1069),7,,,"Modelo"))
</f>
        <v>2.864282605</v>
      </c>
      <c r="I76" s="35">
        <f>indirect(ADDRESS(RANDBETWEEN(1,Modelo!$A$1069),7,,,"Modelo"))
</f>
        <v>0</v>
      </c>
      <c r="J76" s="35">
        <f>indirect(ADDRESS(RANDBETWEEN(1,Modelo!$A$1069),7,,,"Modelo"))
</f>
        <v>0</v>
      </c>
      <c r="K76" s="35">
        <f>indirect(ADDRESS(RANDBETWEEN(1,Modelo!$A$1069),7,,,"Modelo"))
</f>
        <v>0.3335180335</v>
      </c>
      <c r="L76" s="35">
        <f>indirect(ADDRESS(RANDBETWEEN(1,Modelo!$A$1069),7,,,"Modelo"))
</f>
        <v>1.193214122</v>
      </c>
      <c r="M76" s="35">
        <f>indirect(ADDRESS(RANDBETWEEN(1,Modelo!$A$1069),7,,,"Modelo"))
</f>
        <v>0</v>
      </c>
      <c r="N76" s="35">
        <f>indirect(ADDRESS(RANDBETWEEN(1,Modelo!$A$1069),7,,,"Modelo"))
</f>
        <v>0</v>
      </c>
      <c r="O76" s="35">
        <f>indirect(ADDRESS(RANDBETWEEN(1,Modelo!$A$1069),7,,,"Modelo"))
</f>
        <v>0</v>
      </c>
      <c r="P76" s="35">
        <f>indirect(ADDRESS(RANDBETWEEN(1,Modelo!$A$1069),7,,,"Modelo"))
</f>
        <v>0.928042508</v>
      </c>
      <c r="Q76" s="35">
        <f>indirect(ADDRESS(RANDBETWEEN(1,Modelo!$A$1069),7,,,"Modelo"))
</f>
        <v>0.6242086012</v>
      </c>
      <c r="R76" s="35">
        <f>indirect(ADDRESS(RANDBETWEEN(1,Modelo!$A$1069),7,,,"Modelo"))
</f>
        <v>0</v>
      </c>
      <c r="S76" s="35">
        <f>indirect(ADDRESS(RANDBETWEEN(1,Modelo!$A$1069),7,,,"Modelo"))
</f>
        <v>4.244962725</v>
      </c>
      <c r="T76" s="35">
        <f>indirect(ADDRESS(RANDBETWEEN(1,Modelo!$A$1069),7,,,"Modelo"))
</f>
        <v>0.6585637692</v>
      </c>
      <c r="U76" s="35">
        <f>indirect(ADDRESS(RANDBETWEEN(1,Modelo!$A$1069),7,,,"Modelo"))
</f>
        <v>0.6203747929</v>
      </c>
      <c r="V76" s="35">
        <f>indirect(ADDRESS(RANDBETWEEN(1,Modelo!$A$1069),7,,,"Modelo"))
</f>
        <v>1.889242475</v>
      </c>
      <c r="W76" s="35">
        <f>indirect(ADDRESS(RANDBETWEEN(1,Modelo!$A$1069),7,,,"Modelo"))
</f>
        <v>0.5397784034</v>
      </c>
      <c r="X76" s="35">
        <f>indirect(ADDRESS(RANDBETWEEN(1,Modelo!$A$1069),7,,,"Modelo"))
</f>
        <v>0.8698556447</v>
      </c>
      <c r="Y76" s="35">
        <f>indirect(ADDRESS(RANDBETWEEN(1,Modelo!$A$1069),7,,,"Modelo"))
</f>
        <v>0.9509379777</v>
      </c>
      <c r="Z76" s="35">
        <f>indirect(ADDRESS(RANDBETWEEN(1,Modelo!$A$1069),7,,,"Modelo"))
</f>
        <v>0.9803954807</v>
      </c>
      <c r="AA76" s="35">
        <f>indirect(ADDRESS(RANDBETWEEN(1,Modelo!$A$1069),7,,,"Modelo"))
</f>
        <v>2.552036058</v>
      </c>
      <c r="AB76" s="35">
        <f>indirect(ADDRESS(RANDBETWEEN(1,Modelo!$A$1069),7,,,"Modelo"))
</f>
        <v>0.7202122445</v>
      </c>
      <c r="AC76" s="35">
        <f>indirect(ADDRESS(RANDBETWEEN(1,Modelo!$A$1069),7,,,"Modelo"))
</f>
        <v>1.009410609</v>
      </c>
      <c r="AD76" s="35">
        <f>indirect(ADDRESS(RANDBETWEEN(1,Modelo!$A$1069),7,,,"Modelo"))
</f>
        <v>1.908673265</v>
      </c>
      <c r="AE76" s="35">
        <f>indirect(ADDRESS(RANDBETWEEN(1,Modelo!$A$1069),7,,,"Modelo"))
</f>
        <v>0.9455332907</v>
      </c>
      <c r="AF76" s="35">
        <f>indirect(ADDRESS(RANDBETWEEN(1,Modelo!$A$1069),7,,,"Modelo"))
</f>
        <v>0.6203747929</v>
      </c>
      <c r="AG76" s="35">
        <f>indirect(ADDRESS(RANDBETWEEN(1,Modelo!$A$1069),7,,,"Modelo"))
</f>
        <v>1.582829805</v>
      </c>
      <c r="AH76" s="35">
        <f>indirect(ADDRESS(RANDBETWEEN(1,Modelo!$A$1069),7,,,"Modelo"))
</f>
        <v>1.769260643</v>
      </c>
      <c r="AI76" s="35">
        <f>indirect(ADDRESS(RANDBETWEEN(1,Modelo!$A$1069),7,,,"Modelo"))
</f>
        <v>1.229547551</v>
      </c>
      <c r="AJ76" s="35">
        <f>indirect(ADDRESS(RANDBETWEEN(1,Modelo!$A$1069),7,,,"Modelo"))
</f>
        <v>0.3102852076</v>
      </c>
      <c r="AK76" s="35">
        <f>indirect(ADDRESS(RANDBETWEEN(1,Modelo!$A$1069),7,,,"Modelo"))
</f>
        <v>0.2663904727</v>
      </c>
      <c r="AL76" s="35">
        <f>indirect(ADDRESS(RANDBETWEEN(1,Modelo!$A$1069),7,,,"Modelo"))
</f>
        <v>0</v>
      </c>
      <c r="AM76" s="35">
        <f>indirect(ADDRESS(RANDBETWEEN(1,Modelo!$A$1069),7,,,"Modelo"))
</f>
        <v>0</v>
      </c>
      <c r="AN76" s="35">
        <f>indirect(ADDRESS(RANDBETWEEN(1,Modelo!$A$1069),7,,,"Modelo"))
</f>
        <v>0</v>
      </c>
      <c r="AO76" s="35">
        <f>indirect(ADDRESS(RANDBETWEEN(1,Modelo!$A$1069),7,,,"Modelo"))
</f>
        <v>0.1700146518</v>
      </c>
      <c r="AP76" s="35">
        <f>indirect(ADDRESS(RANDBETWEEN(1,Modelo!$A$1069),7,,,"Modelo"))
</f>
        <v>1.821013122</v>
      </c>
      <c r="AQ76" s="35">
        <f>indirect(ADDRESS(RANDBETWEEN(1,Modelo!$A$1069),7,,,"Modelo"))
</f>
        <v>1.065454813</v>
      </c>
      <c r="AR76" s="35">
        <f>indirect(ADDRESS(RANDBETWEEN(1,Modelo!$A$1069),7,,,"Modelo"))
</f>
        <v>2.210594265</v>
      </c>
      <c r="AS76" s="35">
        <f>indirect(ADDRESS(RANDBETWEEN(1,Modelo!$A$1069),7,,,"Modelo"))
</f>
        <v>0</v>
      </c>
      <c r="AT76" s="35">
        <f>indirect(ADDRESS(RANDBETWEEN(1,Modelo!$A$1069),7,,,"Modelo"))
</f>
        <v>0</v>
      </c>
      <c r="AU76" s="35">
        <f>indirect(ADDRESS(RANDBETWEEN(1,Modelo!$A$1069),7,,,"Modelo"))
</f>
        <v>1.4631599</v>
      </c>
      <c r="AV76" s="35">
        <f>indirect(ADDRESS(RANDBETWEEN(1,Modelo!$A$1069),7,,,"Modelo"))
</f>
        <v>1.620479218</v>
      </c>
      <c r="AW76" s="35">
        <f>indirect(ADDRESS(RANDBETWEEN(1,Modelo!$A$1069),7,,,"Modelo"))
</f>
        <v>0</v>
      </c>
      <c r="AX76" s="35">
        <f>indirect(ADDRESS(RANDBETWEEN(1,Modelo!$A$1069),7,,,"Modelo"))
</f>
        <v>0.2383429792</v>
      </c>
      <c r="AY76" s="35">
        <f>indirect(ADDRESS(RANDBETWEEN(1,Modelo!$A$1069),7,,,"Modelo"))
</f>
        <v>1.633809105</v>
      </c>
    </row>
    <row r="77">
      <c r="A77" s="8" t="s">
        <v>149</v>
      </c>
      <c r="B77" s="35">
        <f>indirect(ADDRESS(RANDBETWEEN(1,Modelo!$A$1069),7,,,"Modelo"))
</f>
        <v>34.68170622</v>
      </c>
      <c r="C77" s="35">
        <f>indirect(ADDRESS(RANDBETWEEN(1,Modelo!$A$1069),7,,,"Modelo"))
</f>
        <v>1.268455696</v>
      </c>
      <c r="D77" s="35">
        <f>indirect(ADDRESS(RANDBETWEEN(1,Modelo!$A$1069),7,,,"Modelo"))
</f>
        <v>0.735519889</v>
      </c>
      <c r="E77" s="35">
        <f>indirect(ADDRESS(RANDBETWEEN(1,Modelo!$A$1069),7,,,"Modelo"))
</f>
        <v>0</v>
      </c>
      <c r="F77" s="35">
        <f>indirect(ADDRESS(RANDBETWEEN(1,Modelo!$A$1069),7,,,"Modelo"))
</f>
        <v>3.835520325</v>
      </c>
      <c r="G77" s="35">
        <f>indirect(ADDRESS(RANDBETWEEN(1,Modelo!$A$1069),7,,,"Modelo"))
</f>
        <v>0.4922044983</v>
      </c>
      <c r="H77" s="35">
        <f>indirect(ADDRESS(RANDBETWEEN(1,Modelo!$A$1069),7,,,"Modelo"))
</f>
        <v>0</v>
      </c>
      <c r="I77" s="35">
        <f>indirect(ADDRESS(RANDBETWEEN(1,Modelo!$A$1069),7,,,"Modelo"))
</f>
        <v>0.8641649668</v>
      </c>
      <c r="J77" s="35">
        <f>indirect(ADDRESS(RANDBETWEEN(1,Modelo!$A$1069),7,,,"Modelo"))
</f>
        <v>2.575577775</v>
      </c>
      <c r="K77" s="35">
        <f>indirect(ADDRESS(RANDBETWEEN(1,Modelo!$A$1069),7,,,"Modelo"))
</f>
        <v>0.5360552506</v>
      </c>
      <c r="L77" s="35">
        <f>indirect(ADDRESS(RANDBETWEEN(1,Modelo!$A$1069),7,,,"Modelo"))
</f>
        <v>1.048528671</v>
      </c>
      <c r="M77" s="35">
        <f>indirect(ADDRESS(RANDBETWEEN(1,Modelo!$A$1069),7,,,"Modelo"))
</f>
        <v>0.512880533</v>
      </c>
      <c r="N77" s="35">
        <f>indirect(ADDRESS(RANDBETWEEN(1,Modelo!$A$1069),7,,,"Modelo"))
</f>
        <v>0.5079522303</v>
      </c>
      <c r="O77" s="35">
        <f>indirect(ADDRESS(RANDBETWEEN(1,Modelo!$A$1069),7,,,"Modelo"))
</f>
        <v>2.589645078</v>
      </c>
      <c r="P77" s="35">
        <f>indirect(ADDRESS(RANDBETWEEN(1,Modelo!$A$1069),7,,,"Modelo"))
</f>
        <v>3.080249161</v>
      </c>
      <c r="Q77" s="35">
        <f>indirect(ADDRESS(RANDBETWEEN(1,Modelo!$A$1069),7,,,"Modelo"))
</f>
        <v>1.491427722</v>
      </c>
      <c r="R77" s="35">
        <f>indirect(ADDRESS(RANDBETWEEN(1,Modelo!$A$1069),7,,,"Modelo"))
</f>
        <v>0.7242064387</v>
      </c>
      <c r="S77" s="35">
        <f>indirect(ADDRESS(RANDBETWEEN(1,Modelo!$A$1069),7,,,"Modelo"))
</f>
        <v>4.244962725</v>
      </c>
      <c r="T77" s="35">
        <f>indirect(ADDRESS(RANDBETWEEN(1,Modelo!$A$1069),7,,,"Modelo"))
</f>
        <v>0.2948949389</v>
      </c>
      <c r="U77" s="35">
        <f>indirect(ADDRESS(RANDBETWEEN(1,Modelo!$A$1069),7,,,"Modelo"))
</f>
        <v>0.9319116772</v>
      </c>
      <c r="V77" s="35">
        <f>indirect(ADDRESS(RANDBETWEEN(1,Modelo!$A$1069),7,,,"Modelo"))
</f>
        <v>3.84345437</v>
      </c>
      <c r="W77" s="35">
        <f>indirect(ADDRESS(RANDBETWEEN(1,Modelo!$A$1069),7,,,"Modelo"))
</f>
        <v>0</v>
      </c>
      <c r="X77" s="35">
        <f>indirect(ADDRESS(RANDBETWEEN(1,Modelo!$A$1069),7,,,"Modelo"))
</f>
        <v>1.266165022</v>
      </c>
      <c r="Y77" s="35">
        <f>indirect(ADDRESS(RANDBETWEEN(1,Modelo!$A$1069),7,,,"Modelo"))
</f>
        <v>0</v>
      </c>
      <c r="Z77" s="35">
        <f>indirect(ADDRESS(RANDBETWEEN(1,Modelo!$A$1069),7,,,"Modelo"))
</f>
        <v>0</v>
      </c>
      <c r="AA77" s="35">
        <f>indirect(ADDRESS(RANDBETWEEN(1,Modelo!$A$1069),7,,,"Modelo"))
</f>
        <v>1.388634212</v>
      </c>
      <c r="AB77" s="35">
        <f>indirect(ADDRESS(RANDBETWEEN(1,Modelo!$A$1069),7,,,"Modelo"))
</f>
        <v>1.889242475</v>
      </c>
      <c r="AC77" s="35">
        <f>indirect(ADDRESS(RANDBETWEEN(1,Modelo!$A$1069),7,,,"Modelo"))
</f>
        <v>0</v>
      </c>
      <c r="AD77" s="35">
        <f>indirect(ADDRESS(RANDBETWEEN(1,Modelo!$A$1069),7,,,"Modelo"))
</f>
        <v>1.757506288</v>
      </c>
      <c r="AE77" s="35">
        <f>indirect(ADDRESS(RANDBETWEEN(1,Modelo!$A$1069),7,,,"Modelo"))
</f>
        <v>1.248731949</v>
      </c>
      <c r="AF77" s="35">
        <f>indirect(ADDRESS(RANDBETWEEN(1,Modelo!$A$1069),7,,,"Modelo"))
</f>
        <v>20.22369453</v>
      </c>
      <c r="AG77" s="35">
        <f>indirect(ADDRESS(RANDBETWEEN(1,Modelo!$A$1069),7,,,"Modelo"))
</f>
        <v>0.938168444</v>
      </c>
      <c r="AH77" s="35">
        <f>indirect(ADDRESS(RANDBETWEEN(1,Modelo!$A$1069),7,,,"Modelo"))
</f>
        <v>3.316105139</v>
      </c>
      <c r="AI77" s="35">
        <f>indirect(ADDRESS(RANDBETWEEN(1,Modelo!$A$1069),7,,,"Modelo"))
</f>
        <v>0.9103352381</v>
      </c>
      <c r="AJ77" s="35">
        <f>indirect(ADDRESS(RANDBETWEEN(1,Modelo!$A$1069),7,,,"Modelo"))
</f>
        <v>0</v>
      </c>
      <c r="AK77" s="35">
        <f>indirect(ADDRESS(RANDBETWEEN(1,Modelo!$A$1069),7,,,"Modelo"))
</f>
        <v>0.6690533441</v>
      </c>
      <c r="AL77" s="35">
        <f>indirect(ADDRESS(RANDBETWEEN(1,Modelo!$A$1069),7,,,"Modelo"))
</f>
        <v>0</v>
      </c>
      <c r="AM77" s="35">
        <f>indirect(ADDRESS(RANDBETWEEN(1,Modelo!$A$1069),7,,,"Modelo"))
</f>
        <v>1.519427231</v>
      </c>
      <c r="AN77" s="35">
        <f>indirect(ADDRESS(RANDBETWEEN(1,Modelo!$A$1069),7,,,"Modelo"))
</f>
        <v>1.056967978</v>
      </c>
      <c r="AO77" s="35">
        <f>indirect(ADDRESS(RANDBETWEEN(1,Modelo!$A$1069),7,,,"Modelo"))
</f>
        <v>1.725566569</v>
      </c>
      <c r="AP77" s="35">
        <f>indirect(ADDRESS(RANDBETWEEN(1,Modelo!$A$1069),7,,,"Modelo"))
</f>
        <v>0.0815087525</v>
      </c>
      <c r="AQ77" s="35">
        <f>indirect(ADDRESS(RANDBETWEEN(1,Modelo!$A$1069),7,,,"Modelo"))
</f>
        <v>5.87273491</v>
      </c>
      <c r="AR77" s="35">
        <f>indirect(ADDRESS(RANDBETWEEN(1,Modelo!$A$1069),7,,,"Modelo"))
</f>
        <v>1.079935425</v>
      </c>
      <c r="AS77" s="35">
        <f>indirect(ADDRESS(RANDBETWEEN(1,Modelo!$A$1069),7,,,"Modelo"))
</f>
        <v>1.39479431</v>
      </c>
      <c r="AT77" s="35">
        <f>indirect(ADDRESS(RANDBETWEEN(1,Modelo!$A$1069),7,,,"Modelo"))
</f>
        <v>1.142678551</v>
      </c>
      <c r="AU77" s="35">
        <f>indirect(ADDRESS(RANDBETWEEN(1,Modelo!$A$1069),7,,,"Modelo"))
</f>
        <v>1.400045777</v>
      </c>
      <c r="AV77" s="35">
        <f>indirect(ADDRESS(RANDBETWEEN(1,Modelo!$A$1069),7,,,"Modelo"))
</f>
        <v>0.5395523305</v>
      </c>
      <c r="AW77" s="35">
        <f>indirect(ADDRESS(RANDBETWEEN(1,Modelo!$A$1069),7,,,"Modelo"))
</f>
        <v>0.1037443658</v>
      </c>
      <c r="AX77" s="35">
        <f>indirect(ADDRESS(RANDBETWEEN(1,Modelo!$A$1069),7,,,"Modelo"))
</f>
        <v>0.1594245212</v>
      </c>
      <c r="AY77" s="35">
        <f>indirect(ADDRESS(RANDBETWEEN(1,Modelo!$A$1069),7,,,"Modelo"))
</f>
        <v>1.046271534</v>
      </c>
    </row>
    <row r="78">
      <c r="A78" s="8" t="s">
        <v>150</v>
      </c>
      <c r="B78" s="35">
        <f>indirect(ADDRESS(RANDBETWEEN(1,Modelo!$A$1069),7,,,"Modelo"))
</f>
        <v>0.3335180335</v>
      </c>
      <c r="C78" s="35">
        <f>indirect(ADDRESS(RANDBETWEEN(1,Modelo!$A$1069),7,,,"Modelo"))
</f>
        <v>0.3035691638</v>
      </c>
      <c r="D78" s="35">
        <f>indirect(ADDRESS(RANDBETWEEN(1,Modelo!$A$1069),7,,,"Modelo"))
</f>
        <v>1.749357553</v>
      </c>
      <c r="E78" s="35">
        <f>indirect(ADDRESS(RANDBETWEEN(1,Modelo!$A$1069),7,,,"Modelo"))
</f>
        <v>1.506331071</v>
      </c>
      <c r="F78" s="35">
        <f>indirect(ADDRESS(RANDBETWEEN(1,Modelo!$A$1069),7,,,"Modelo"))
</f>
        <v>1.007928575</v>
      </c>
      <c r="G78" s="35">
        <f>indirect(ADDRESS(RANDBETWEEN(1,Modelo!$A$1069),7,,,"Modelo"))
</f>
        <v>0</v>
      </c>
      <c r="H78" s="35">
        <f>indirect(ADDRESS(RANDBETWEEN(1,Modelo!$A$1069),7,,,"Modelo"))
</f>
        <v>0.4484266371</v>
      </c>
      <c r="I78" s="35">
        <f>indirect(ADDRESS(RANDBETWEEN(1,Modelo!$A$1069),7,,,"Modelo"))
</f>
        <v>0.7994146083</v>
      </c>
      <c r="J78" s="35">
        <f>indirect(ADDRESS(RANDBETWEEN(1,Modelo!$A$1069),7,,,"Modelo"))
</f>
        <v>1.47567409</v>
      </c>
      <c r="K78" s="35">
        <f>indirect(ADDRESS(RANDBETWEEN(1,Modelo!$A$1069),7,,,"Modelo"))
</f>
        <v>1.580112607</v>
      </c>
      <c r="L78" s="35">
        <f>indirect(ADDRESS(RANDBETWEEN(1,Modelo!$A$1069),7,,,"Modelo"))
</f>
        <v>1.045055031</v>
      </c>
      <c r="M78" s="35">
        <f>indirect(ADDRESS(RANDBETWEEN(1,Modelo!$A$1069),7,,,"Modelo"))
</f>
        <v>1.146144305</v>
      </c>
      <c r="N78" s="35">
        <f>indirect(ADDRESS(RANDBETWEEN(1,Modelo!$A$1069),7,,,"Modelo"))
</f>
        <v>1.434268839</v>
      </c>
      <c r="O78" s="35">
        <f>indirect(ADDRESS(RANDBETWEEN(1,Modelo!$A$1069),7,,,"Modelo"))
</f>
        <v>1.145138604</v>
      </c>
      <c r="P78" s="35">
        <f>indirect(ADDRESS(RANDBETWEEN(1,Modelo!$A$1069),7,,,"Modelo"))
</f>
        <v>1.193214122</v>
      </c>
      <c r="Q78" s="35">
        <f>indirect(ADDRESS(RANDBETWEEN(1,Modelo!$A$1069),7,,,"Modelo"))
</f>
        <v>2.3531547</v>
      </c>
      <c r="R78" s="35">
        <f>indirect(ADDRESS(RANDBETWEEN(1,Modelo!$A$1069),7,,,"Modelo"))
</f>
        <v>0</v>
      </c>
      <c r="S78" s="35">
        <f>indirect(ADDRESS(RANDBETWEEN(1,Modelo!$A$1069),7,,,"Modelo"))
</f>
        <v>1.42785006</v>
      </c>
      <c r="T78" s="35">
        <f>indirect(ADDRESS(RANDBETWEEN(1,Modelo!$A$1069),7,,,"Modelo"))
</f>
        <v>0.7202122445</v>
      </c>
      <c r="U78" s="35">
        <f>indirect(ADDRESS(RANDBETWEEN(1,Modelo!$A$1069),7,,,"Modelo"))
</f>
        <v>0</v>
      </c>
      <c r="V78" s="35">
        <f>indirect(ADDRESS(RANDBETWEEN(1,Modelo!$A$1069),7,,,"Modelo"))
</f>
        <v>1.335343786</v>
      </c>
      <c r="W78" s="35">
        <f>indirect(ADDRESS(RANDBETWEEN(1,Modelo!$A$1069),7,,,"Modelo"))
</f>
        <v>0.8073718952</v>
      </c>
      <c r="X78" s="35">
        <f>indirect(ADDRESS(RANDBETWEEN(1,Modelo!$A$1069),7,,,"Modelo"))
</f>
        <v>0.1991222776</v>
      </c>
      <c r="Y78" s="35">
        <f>indirect(ADDRESS(RANDBETWEEN(1,Modelo!$A$1069),7,,,"Modelo"))
</f>
        <v>1.494029869</v>
      </c>
      <c r="Z78" s="35">
        <f>indirect(ADDRESS(RANDBETWEEN(1,Modelo!$A$1069),7,,,"Modelo"))
</f>
        <v>0</v>
      </c>
      <c r="AA78" s="35">
        <f>indirect(ADDRESS(RANDBETWEEN(1,Modelo!$A$1069),7,,,"Modelo"))
</f>
        <v>0.4150379628</v>
      </c>
      <c r="AB78" s="35">
        <f>indirect(ADDRESS(RANDBETWEEN(1,Modelo!$A$1069),7,,,"Modelo"))
</f>
        <v>0.8931866571</v>
      </c>
      <c r="AC78" s="35">
        <f>indirect(ADDRESS(RANDBETWEEN(1,Modelo!$A$1069),7,,,"Modelo"))
</f>
        <v>1.431850566</v>
      </c>
      <c r="AD78" s="35">
        <f>indirect(ADDRESS(RANDBETWEEN(1,Modelo!$A$1069),7,,,"Modelo"))
</f>
        <v>1.216908653</v>
      </c>
      <c r="AE78" s="35">
        <f>indirect(ADDRESS(RANDBETWEEN(1,Modelo!$A$1069),7,,,"Modelo"))
</f>
        <v>0</v>
      </c>
      <c r="AF78" s="35">
        <f>indirect(ADDRESS(RANDBETWEEN(1,Modelo!$A$1069),7,,,"Modelo"))
</f>
        <v>1.658516723</v>
      </c>
      <c r="AG78" s="35">
        <f>indirect(ADDRESS(RANDBETWEEN(1,Modelo!$A$1069),7,,,"Modelo"))
</f>
        <v>2.954649463</v>
      </c>
      <c r="AH78" s="35">
        <f>indirect(ADDRESS(RANDBETWEEN(1,Modelo!$A$1069),7,,,"Modelo"))
</f>
        <v>2.210662219</v>
      </c>
      <c r="AI78" s="35">
        <f>indirect(ADDRESS(RANDBETWEEN(1,Modelo!$A$1069),7,,,"Modelo"))
</f>
        <v>0.5973107718</v>
      </c>
      <c r="AJ78" s="35">
        <f>indirect(ADDRESS(RANDBETWEEN(1,Modelo!$A$1069),7,,,"Modelo"))
</f>
        <v>0</v>
      </c>
      <c r="AK78" s="35">
        <f>indirect(ADDRESS(RANDBETWEEN(1,Modelo!$A$1069),7,,,"Modelo"))
</f>
        <v>0</v>
      </c>
      <c r="AL78" s="35">
        <f>indirect(ADDRESS(RANDBETWEEN(1,Modelo!$A$1069),7,,,"Modelo"))
</f>
        <v>0</v>
      </c>
      <c r="AM78" s="35">
        <f>indirect(ADDRESS(RANDBETWEEN(1,Modelo!$A$1069),7,,,"Modelo"))
</f>
        <v>1.033874358</v>
      </c>
      <c r="AN78" s="35">
        <f>indirect(ADDRESS(RANDBETWEEN(1,Modelo!$A$1069),7,,,"Modelo"))
</f>
        <v>1.507352532</v>
      </c>
      <c r="AO78" s="35">
        <f>indirect(ADDRESS(RANDBETWEEN(1,Modelo!$A$1069),7,,,"Modelo"))
</f>
        <v>2.283288373</v>
      </c>
      <c r="AP78" s="35">
        <f>indirect(ADDRESS(RANDBETWEEN(1,Modelo!$A$1069),7,,,"Modelo"))
</f>
        <v>0.2513683726</v>
      </c>
      <c r="AQ78" s="35">
        <f>indirect(ADDRESS(RANDBETWEEN(1,Modelo!$A$1069),7,,,"Modelo"))
</f>
        <v>0.57960186</v>
      </c>
      <c r="AR78" s="35">
        <f>indirect(ADDRESS(RANDBETWEEN(1,Modelo!$A$1069),7,,,"Modelo"))
</f>
        <v>1.058774801</v>
      </c>
      <c r="AS78" s="35">
        <f>indirect(ADDRESS(RANDBETWEEN(1,Modelo!$A$1069),7,,,"Modelo"))
</f>
        <v>1.24211788</v>
      </c>
      <c r="AT78" s="35">
        <f>indirect(ADDRESS(RANDBETWEEN(1,Modelo!$A$1069),7,,,"Modelo"))
</f>
        <v>1.221460364</v>
      </c>
      <c r="AU78" s="35">
        <f>indirect(ADDRESS(RANDBETWEEN(1,Modelo!$A$1069),7,,,"Modelo"))
</f>
        <v>1.2861221</v>
      </c>
      <c r="AV78" s="35">
        <f>indirect(ADDRESS(RANDBETWEEN(1,Modelo!$A$1069),7,,,"Modelo"))
</f>
        <v>0.8498873645</v>
      </c>
      <c r="AW78" s="35">
        <f>indirect(ADDRESS(RANDBETWEEN(1,Modelo!$A$1069),7,,,"Modelo"))
</f>
        <v>2.5811689</v>
      </c>
      <c r="AX78" s="35">
        <f>indirect(ADDRESS(RANDBETWEEN(1,Modelo!$A$1069),7,,,"Modelo"))
</f>
        <v>1.793734531</v>
      </c>
      <c r="AY78" s="35">
        <f>indirect(ADDRESS(RANDBETWEEN(1,Modelo!$A$1069),7,,,"Modelo"))
</f>
        <v>3.106184772</v>
      </c>
    </row>
    <row r="79">
      <c r="A79" s="8" t="s">
        <v>151</v>
      </c>
      <c r="B79" s="35">
        <f>indirect(ADDRESS(RANDBETWEEN(1,Modelo!$A$1069),7,,,"Modelo"))
</f>
        <v>1.193214122</v>
      </c>
      <c r="C79" s="35">
        <f>indirect(ADDRESS(RANDBETWEEN(1,Modelo!$A$1069),7,,,"Modelo"))
</f>
        <v>1.873087219</v>
      </c>
      <c r="D79" s="35">
        <f>indirect(ADDRESS(RANDBETWEEN(1,Modelo!$A$1069),7,,,"Modelo"))
</f>
        <v>1.335343786</v>
      </c>
      <c r="E79" s="35">
        <f>indirect(ADDRESS(RANDBETWEEN(1,Modelo!$A$1069),7,,,"Modelo"))
</f>
        <v>0.4752071334</v>
      </c>
      <c r="F79" s="35">
        <f>indirect(ADDRESS(RANDBETWEEN(1,Modelo!$A$1069),7,,,"Modelo"))
</f>
        <v>1.381507954</v>
      </c>
      <c r="G79" s="35">
        <f>indirect(ADDRESS(RANDBETWEEN(1,Modelo!$A$1069),7,,,"Modelo"))
</f>
        <v>0</v>
      </c>
      <c r="H79" s="35">
        <f>indirect(ADDRESS(RANDBETWEEN(1,Modelo!$A$1069),7,,,"Modelo"))
</f>
        <v>0.4748427497</v>
      </c>
      <c r="I79" s="35">
        <f>indirect(ADDRESS(RANDBETWEEN(1,Modelo!$A$1069),7,,,"Modelo"))
</f>
        <v>0.928042508</v>
      </c>
      <c r="J79" s="35">
        <f>indirect(ADDRESS(RANDBETWEEN(1,Modelo!$A$1069),7,,,"Modelo"))
</f>
        <v>0.6971018605</v>
      </c>
      <c r="K79" s="35">
        <f>indirect(ADDRESS(RANDBETWEEN(1,Modelo!$A$1069),7,,,"Modelo"))
</f>
        <v>1.009410609</v>
      </c>
      <c r="L79" s="35">
        <f>indirect(ADDRESS(RANDBETWEEN(1,Modelo!$A$1069),7,,,"Modelo"))
</f>
        <v>0.6887284931</v>
      </c>
      <c r="M79" s="35">
        <f>indirect(ADDRESS(RANDBETWEEN(1,Modelo!$A$1069),7,,,"Modelo"))
</f>
        <v>0</v>
      </c>
      <c r="N79" s="35">
        <f>indirect(ADDRESS(RANDBETWEEN(1,Modelo!$A$1069),7,,,"Modelo"))
</f>
        <v>1.5223508</v>
      </c>
      <c r="O79" s="35">
        <f>indirect(ADDRESS(RANDBETWEEN(1,Modelo!$A$1069),7,,,"Modelo"))
</f>
        <v>1.311650867</v>
      </c>
      <c r="P79" s="35">
        <f>indirect(ADDRESS(RANDBETWEEN(1,Modelo!$A$1069),7,,,"Modelo"))
</f>
        <v>0.9630658541</v>
      </c>
      <c r="Q79" s="35">
        <f>indirect(ADDRESS(RANDBETWEEN(1,Modelo!$A$1069),7,,,"Modelo"))
</f>
        <v>0.2513683726</v>
      </c>
      <c r="R79" s="35">
        <f>indirect(ADDRESS(RANDBETWEEN(1,Modelo!$A$1069),7,,,"Modelo"))
</f>
        <v>0</v>
      </c>
      <c r="S79" s="35">
        <f>indirect(ADDRESS(RANDBETWEEN(1,Modelo!$A$1069),7,,,"Modelo"))
</f>
        <v>0</v>
      </c>
      <c r="T79" s="35">
        <f>indirect(ADDRESS(RANDBETWEEN(1,Modelo!$A$1069),7,,,"Modelo"))
</f>
        <v>1.045055031</v>
      </c>
      <c r="U79" s="35">
        <f>indirect(ADDRESS(RANDBETWEEN(1,Modelo!$A$1069),7,,,"Modelo"))
</f>
        <v>1.402044359</v>
      </c>
      <c r="V79" s="35">
        <f>indirect(ADDRESS(RANDBETWEEN(1,Modelo!$A$1069),7,,,"Modelo"))
</f>
        <v>0</v>
      </c>
      <c r="W79" s="35">
        <f>indirect(ADDRESS(RANDBETWEEN(1,Modelo!$A$1069),7,,,"Modelo"))
</f>
        <v>1.135223748</v>
      </c>
      <c r="X79" s="35">
        <f>indirect(ADDRESS(RANDBETWEEN(1,Modelo!$A$1069),7,,,"Modelo"))
</f>
        <v>0.9231019215</v>
      </c>
      <c r="Y79" s="35">
        <f>indirect(ADDRESS(RANDBETWEEN(1,Modelo!$A$1069),7,,,"Modelo"))
</f>
        <v>1.008938093</v>
      </c>
      <c r="Z79" s="35">
        <f>indirect(ADDRESS(RANDBETWEEN(1,Modelo!$A$1069),7,,,"Modelo"))
</f>
        <v>0.5871849844</v>
      </c>
      <c r="AA79" s="35">
        <f>indirect(ADDRESS(RANDBETWEEN(1,Modelo!$A$1069),7,,,"Modelo"))
</f>
        <v>1.42785006</v>
      </c>
      <c r="AB79" s="35">
        <f>indirect(ADDRESS(RANDBETWEEN(1,Modelo!$A$1069),7,,,"Modelo"))
</f>
        <v>0.9509872897</v>
      </c>
      <c r="AC79" s="35">
        <f>indirect(ADDRESS(RANDBETWEEN(1,Modelo!$A$1069),7,,,"Modelo"))
</f>
        <v>4.118100092</v>
      </c>
      <c r="AD79" s="35">
        <f>indirect(ADDRESS(RANDBETWEEN(1,Modelo!$A$1069),7,,,"Modelo"))
</f>
        <v>6.88262733</v>
      </c>
      <c r="AE79" s="35">
        <f>indirect(ADDRESS(RANDBETWEEN(1,Modelo!$A$1069),7,,,"Modelo"))
</f>
        <v>0.9487385476</v>
      </c>
      <c r="AF79" s="35">
        <f>indirect(ADDRESS(RANDBETWEEN(1,Modelo!$A$1069),7,,,"Modelo"))
</f>
        <v>1.717919112</v>
      </c>
      <c r="AG79" s="35">
        <f>indirect(ADDRESS(RANDBETWEEN(1,Modelo!$A$1069),7,,,"Modelo"))
</f>
        <v>1.141289534</v>
      </c>
      <c r="AH79" s="35">
        <f>indirect(ADDRESS(RANDBETWEEN(1,Modelo!$A$1069),7,,,"Modelo"))
</f>
        <v>0</v>
      </c>
      <c r="AI79" s="35">
        <f>indirect(ADDRESS(RANDBETWEEN(1,Modelo!$A$1069),7,,,"Modelo"))
</f>
        <v>0</v>
      </c>
      <c r="AJ79" s="35">
        <f>indirect(ADDRESS(RANDBETWEEN(1,Modelo!$A$1069),7,,,"Modelo"))
</f>
        <v>0.9567390237</v>
      </c>
      <c r="AK79" s="35">
        <f>indirect(ADDRESS(RANDBETWEEN(1,Modelo!$A$1069),7,,,"Modelo"))
</f>
        <v>0.2663904727</v>
      </c>
      <c r="AL79" s="35">
        <f>indirect(ADDRESS(RANDBETWEEN(1,Modelo!$A$1069),7,,,"Modelo"))
</f>
        <v>1.145138604</v>
      </c>
      <c r="AM79" s="35">
        <f>indirect(ADDRESS(RANDBETWEEN(1,Modelo!$A$1069),7,,,"Modelo"))
</f>
        <v>0</v>
      </c>
      <c r="AN79" s="35">
        <f>indirect(ADDRESS(RANDBETWEEN(1,Modelo!$A$1069),7,,,"Modelo"))
</f>
        <v>0.6690533441</v>
      </c>
      <c r="AO79" s="35">
        <f>indirect(ADDRESS(RANDBETWEEN(1,Modelo!$A$1069),7,,,"Modelo"))
</f>
        <v>0.4940514268</v>
      </c>
      <c r="AP79" s="35">
        <f>indirect(ADDRESS(RANDBETWEEN(1,Modelo!$A$1069),7,,,"Modelo"))
</f>
        <v>0</v>
      </c>
      <c r="AQ79" s="35">
        <f>indirect(ADDRESS(RANDBETWEEN(1,Modelo!$A$1069),7,,,"Modelo"))
</f>
        <v>0.3852442332</v>
      </c>
      <c r="AR79" s="35">
        <f>indirect(ADDRESS(RANDBETWEEN(1,Modelo!$A$1069),7,,,"Modelo"))
</f>
        <v>0</v>
      </c>
      <c r="AS79" s="35">
        <f>indirect(ADDRESS(RANDBETWEEN(1,Modelo!$A$1069),7,,,"Modelo"))
</f>
        <v>1.24211788</v>
      </c>
      <c r="AT79" s="35">
        <f>indirect(ADDRESS(RANDBETWEEN(1,Modelo!$A$1069),7,,,"Modelo"))
</f>
        <v>0.5386022602</v>
      </c>
      <c r="AU79" s="35">
        <f>indirect(ADDRESS(RANDBETWEEN(1,Modelo!$A$1069),7,,,"Modelo"))
</f>
        <v>0.06544321777</v>
      </c>
      <c r="AV79" s="35">
        <f>indirect(ADDRESS(RANDBETWEEN(1,Modelo!$A$1069),7,,,"Modelo"))
</f>
        <v>1.232129461</v>
      </c>
      <c r="AW79" s="35">
        <f>indirect(ADDRESS(RANDBETWEEN(1,Modelo!$A$1069),7,,,"Modelo"))
</f>
        <v>2.210662219</v>
      </c>
      <c r="AX79" s="35">
        <f>indirect(ADDRESS(RANDBETWEEN(1,Modelo!$A$1069),7,,,"Modelo"))
</f>
        <v>1.769260643</v>
      </c>
      <c r="AY79" s="35">
        <f>indirect(ADDRESS(RANDBETWEEN(1,Modelo!$A$1069),7,,,"Modelo"))
</f>
        <v>0.6577528665</v>
      </c>
    </row>
    <row r="80">
      <c r="A80" s="8" t="s">
        <v>152</v>
      </c>
      <c r="B80" s="35">
        <f>indirect(ADDRESS(RANDBETWEEN(1,Modelo!$A$1069),7,,,"Modelo"))
</f>
        <v>0</v>
      </c>
      <c r="C80" s="35">
        <f>indirect(ADDRESS(RANDBETWEEN(1,Modelo!$A$1069),7,,,"Modelo"))
</f>
        <v>0</v>
      </c>
      <c r="D80" s="35">
        <f>indirect(ADDRESS(RANDBETWEEN(1,Modelo!$A$1069),7,,,"Modelo"))
</f>
        <v>1.334709572</v>
      </c>
      <c r="E80" s="35">
        <f>indirect(ADDRESS(RANDBETWEEN(1,Modelo!$A$1069),7,,,"Modelo"))
</f>
        <v>0.9825467454</v>
      </c>
      <c r="F80" s="35">
        <f>indirect(ADDRESS(RANDBETWEEN(1,Modelo!$A$1069),7,,,"Modelo"))
</f>
        <v>0.8710665522</v>
      </c>
      <c r="G80" s="35">
        <f>indirect(ADDRESS(RANDBETWEEN(1,Modelo!$A$1069),7,,,"Modelo"))
</f>
        <v>1.422212596</v>
      </c>
      <c r="H80" s="35">
        <f>indirect(ADDRESS(RANDBETWEEN(1,Modelo!$A$1069),7,,,"Modelo"))
</f>
        <v>1.328265717</v>
      </c>
      <c r="I80" s="35">
        <f>indirect(ADDRESS(RANDBETWEEN(1,Modelo!$A$1069),7,,,"Modelo"))
</f>
        <v>0.8605124001</v>
      </c>
      <c r="J80" s="35">
        <f>indirect(ADDRESS(RANDBETWEEN(1,Modelo!$A$1069),7,,,"Modelo"))
</f>
        <v>0</v>
      </c>
      <c r="K80" s="35">
        <f>indirect(ADDRESS(RANDBETWEEN(1,Modelo!$A$1069),7,,,"Modelo"))
</f>
        <v>1.820061401</v>
      </c>
      <c r="L80" s="35">
        <f>indirect(ADDRESS(RANDBETWEEN(1,Modelo!$A$1069),7,,,"Modelo"))
</f>
        <v>0.9613916577</v>
      </c>
      <c r="M80" s="35">
        <f>indirect(ADDRESS(RANDBETWEEN(1,Modelo!$A$1069),7,,,"Modelo"))
</f>
        <v>0.7409673018</v>
      </c>
      <c r="N80" s="35">
        <f>indirect(ADDRESS(RANDBETWEEN(1,Modelo!$A$1069),7,,,"Modelo"))
</f>
        <v>2.954649463</v>
      </c>
      <c r="O80" s="35">
        <f>indirect(ADDRESS(RANDBETWEEN(1,Modelo!$A$1069),7,,,"Modelo"))
</f>
        <v>0.4828039233</v>
      </c>
      <c r="P80" s="35">
        <f>indirect(ADDRESS(RANDBETWEEN(1,Modelo!$A$1069),7,,,"Modelo"))
</f>
        <v>0.7922779437</v>
      </c>
      <c r="Q80" s="35">
        <f>indirect(ADDRESS(RANDBETWEEN(1,Modelo!$A$1069),7,,,"Modelo"))
</f>
        <v>1.757506288</v>
      </c>
      <c r="R80" s="35">
        <f>indirect(ADDRESS(RANDBETWEEN(1,Modelo!$A$1069),7,,,"Modelo"))
</f>
        <v>0</v>
      </c>
      <c r="S80" s="35">
        <f>indirect(ADDRESS(RANDBETWEEN(1,Modelo!$A$1069),7,,,"Modelo"))
</f>
        <v>0.6749919158</v>
      </c>
      <c r="T80" s="35">
        <f>indirect(ADDRESS(RANDBETWEEN(1,Modelo!$A$1069),7,,,"Modelo"))
</f>
        <v>1.659326866</v>
      </c>
      <c r="U80" s="35">
        <f>indirect(ADDRESS(RANDBETWEEN(1,Modelo!$A$1069),7,,,"Modelo"))
</f>
        <v>0</v>
      </c>
      <c r="V80" s="35">
        <f>indirect(ADDRESS(RANDBETWEEN(1,Modelo!$A$1069),7,,,"Modelo"))
</f>
        <v>1.26104398</v>
      </c>
      <c r="W80" s="35">
        <f>indirect(ADDRESS(RANDBETWEEN(1,Modelo!$A$1069),7,,,"Modelo"))
</f>
        <v>1.5223508</v>
      </c>
      <c r="X80" s="35">
        <f>indirect(ADDRESS(RANDBETWEEN(1,Modelo!$A$1069),7,,,"Modelo"))
</f>
        <v>2.27270495</v>
      </c>
      <c r="Y80" s="35">
        <f>indirect(ADDRESS(RANDBETWEEN(1,Modelo!$A$1069),7,,,"Modelo"))
</f>
        <v>0.9674876996</v>
      </c>
      <c r="Z80" s="35">
        <f>indirect(ADDRESS(RANDBETWEEN(1,Modelo!$A$1069),7,,,"Modelo"))
</f>
        <v>1.791196095</v>
      </c>
      <c r="AA80" s="35">
        <f>indirect(ADDRESS(RANDBETWEEN(1,Modelo!$A$1069),7,,,"Modelo"))
</f>
        <v>0.6339530878</v>
      </c>
      <c r="AB80" s="35">
        <f>indirect(ADDRESS(RANDBETWEEN(1,Modelo!$A$1069),7,,,"Modelo"))
</f>
        <v>3.667061069</v>
      </c>
      <c r="AC80" s="35">
        <f>indirect(ADDRESS(RANDBETWEEN(1,Modelo!$A$1069),7,,,"Modelo"))
</f>
        <v>1.00172947</v>
      </c>
      <c r="AD80" s="35">
        <f>indirect(ADDRESS(RANDBETWEEN(1,Modelo!$A$1069),7,,,"Modelo"))
</f>
        <v>1.908278965</v>
      </c>
      <c r="AE80" s="35">
        <f>indirect(ADDRESS(RANDBETWEEN(1,Modelo!$A$1069),7,,,"Modelo"))
</f>
        <v>0.7869942603</v>
      </c>
      <c r="AF80" s="35">
        <f>indirect(ADDRESS(RANDBETWEEN(1,Modelo!$A$1069),7,,,"Modelo"))
</f>
        <v>0.6072550697</v>
      </c>
      <c r="AG80" s="35">
        <f>indirect(ADDRESS(RANDBETWEEN(1,Modelo!$A$1069),7,,,"Modelo"))
</f>
        <v>2.589645078</v>
      </c>
      <c r="AH80" s="35">
        <f>indirect(ADDRESS(RANDBETWEEN(1,Modelo!$A$1069),7,,,"Modelo"))
</f>
        <v>0</v>
      </c>
      <c r="AI80" s="35">
        <f>indirect(ADDRESS(RANDBETWEEN(1,Modelo!$A$1069),7,,,"Modelo"))
</f>
        <v>1.210474374</v>
      </c>
      <c r="AJ80" s="35">
        <f>indirect(ADDRESS(RANDBETWEEN(1,Modelo!$A$1069),7,,,"Modelo"))
</f>
        <v>1.909158859</v>
      </c>
      <c r="AK80" s="35">
        <f>indirect(ADDRESS(RANDBETWEEN(1,Modelo!$A$1069),7,,,"Modelo"))
</f>
        <v>0</v>
      </c>
      <c r="AL80" s="35">
        <f>indirect(ADDRESS(RANDBETWEEN(1,Modelo!$A$1069),7,,,"Modelo"))
</f>
        <v>1.908673265</v>
      </c>
      <c r="AM80" s="35">
        <f>indirect(ADDRESS(RANDBETWEEN(1,Modelo!$A$1069),7,,,"Modelo"))
</f>
        <v>0.3030655239</v>
      </c>
      <c r="AN80" s="35">
        <f>indirect(ADDRESS(RANDBETWEEN(1,Modelo!$A$1069),7,,,"Modelo"))
</f>
        <v>1.381507954</v>
      </c>
      <c r="AO80" s="35">
        <f>indirect(ADDRESS(RANDBETWEEN(1,Modelo!$A$1069),7,,,"Modelo"))
</f>
        <v>1.356585595</v>
      </c>
      <c r="AP80" s="35">
        <f>indirect(ADDRESS(RANDBETWEEN(1,Modelo!$A$1069),7,,,"Modelo"))
</f>
        <v>0.4469630624</v>
      </c>
      <c r="AQ80" s="35">
        <f>indirect(ADDRESS(RANDBETWEEN(1,Modelo!$A$1069),7,,,"Modelo"))
</f>
        <v>1.630623638</v>
      </c>
      <c r="AR80" s="35">
        <f>indirect(ADDRESS(RANDBETWEEN(1,Modelo!$A$1069),7,,,"Modelo"))
</f>
        <v>0</v>
      </c>
      <c r="AS80" s="35">
        <f>indirect(ADDRESS(RANDBETWEEN(1,Modelo!$A$1069),7,,,"Modelo"))
</f>
        <v>1.307305965</v>
      </c>
      <c r="AT80" s="35">
        <f>indirect(ADDRESS(RANDBETWEEN(1,Modelo!$A$1069),7,,,"Modelo"))
</f>
        <v>0</v>
      </c>
      <c r="AU80" s="35">
        <f>indirect(ADDRESS(RANDBETWEEN(1,Modelo!$A$1069),7,,,"Modelo"))
</f>
        <v>0.9068321549</v>
      </c>
      <c r="AV80" s="35">
        <f>indirect(ADDRESS(RANDBETWEEN(1,Modelo!$A$1069),7,,,"Modelo"))
</f>
        <v>1.248731949</v>
      </c>
      <c r="AW80" s="35">
        <f>indirect(ADDRESS(RANDBETWEEN(1,Modelo!$A$1069),7,,,"Modelo"))
</f>
        <v>1.065454813</v>
      </c>
      <c r="AX80" s="35">
        <f>indirect(ADDRESS(RANDBETWEEN(1,Modelo!$A$1069),7,,,"Modelo"))
</f>
        <v>2.330557113</v>
      </c>
      <c r="AY80" s="35">
        <f>indirect(ADDRESS(RANDBETWEEN(1,Modelo!$A$1069),7,,,"Modelo"))
</f>
        <v>0</v>
      </c>
    </row>
    <row r="81">
      <c r="A81" s="8" t="s">
        <v>153</v>
      </c>
      <c r="B81" s="35">
        <f>indirect(ADDRESS(RANDBETWEEN(1,Modelo!$A$1069),7,,,"Modelo"))
</f>
        <v>1.187718438</v>
      </c>
      <c r="C81" s="35">
        <f>indirect(ADDRESS(RANDBETWEEN(1,Modelo!$A$1069),7,,,"Modelo"))
</f>
        <v>1.749357553</v>
      </c>
      <c r="D81" s="35">
        <f>indirect(ADDRESS(RANDBETWEEN(1,Modelo!$A$1069),7,,,"Modelo"))
</f>
        <v>0</v>
      </c>
      <c r="E81" s="35">
        <f>indirect(ADDRESS(RANDBETWEEN(1,Modelo!$A$1069),7,,,"Modelo"))
</f>
        <v>1.337317528</v>
      </c>
      <c r="F81" s="35">
        <f>indirect(ADDRESS(RANDBETWEEN(1,Modelo!$A$1069),7,,,"Modelo"))
</f>
        <v>0</v>
      </c>
      <c r="G81" s="35">
        <f>indirect(ADDRESS(RANDBETWEEN(1,Modelo!$A$1069),7,,,"Modelo"))
</f>
        <v>0.928042508</v>
      </c>
      <c r="H81" s="35">
        <f>indirect(ADDRESS(RANDBETWEEN(1,Modelo!$A$1069),7,,,"Modelo"))
</f>
        <v>1.069368849</v>
      </c>
      <c r="I81" s="35">
        <f>indirect(ADDRESS(RANDBETWEEN(1,Modelo!$A$1069),7,,,"Modelo"))
</f>
        <v>1.216908653</v>
      </c>
      <c r="J81" s="35">
        <f>indirect(ADDRESS(RANDBETWEEN(1,Modelo!$A$1069),7,,,"Modelo"))
</f>
        <v>0.9825467454</v>
      </c>
      <c r="K81" s="35">
        <f>indirect(ADDRESS(RANDBETWEEN(1,Modelo!$A$1069),7,,,"Modelo"))
</f>
        <v>1.506331071</v>
      </c>
      <c r="L81" s="35">
        <f>indirect(ADDRESS(RANDBETWEEN(1,Modelo!$A$1069),7,,,"Modelo"))
</f>
        <v>1.260472934</v>
      </c>
      <c r="M81" s="35">
        <f>indirect(ADDRESS(RANDBETWEEN(1,Modelo!$A$1069),7,,,"Modelo"))
</f>
        <v>0.7112502861</v>
      </c>
      <c r="N81" s="35">
        <f>indirect(ADDRESS(RANDBETWEEN(1,Modelo!$A$1069),7,,,"Modelo"))
</f>
        <v>1.138482753</v>
      </c>
      <c r="O81" s="35">
        <f>indirect(ADDRESS(RANDBETWEEN(1,Modelo!$A$1069),7,,,"Modelo"))
</f>
        <v>2.500547171</v>
      </c>
      <c r="P81" s="35">
        <f>indirect(ADDRESS(RANDBETWEEN(1,Modelo!$A$1069),7,,,"Modelo"))
</f>
        <v>0.8247543022</v>
      </c>
      <c r="Q81" s="35">
        <f>indirect(ADDRESS(RANDBETWEEN(1,Modelo!$A$1069),7,,,"Modelo"))
</f>
        <v>0.4922044983</v>
      </c>
      <c r="R81" s="35">
        <f>indirect(ADDRESS(RANDBETWEEN(1,Modelo!$A$1069),7,,,"Modelo"))
</f>
        <v>0</v>
      </c>
      <c r="S81" s="35">
        <f>indirect(ADDRESS(RANDBETWEEN(1,Modelo!$A$1069),7,,,"Modelo"))
</f>
        <v>0.9741814867</v>
      </c>
      <c r="T81" s="35">
        <f>indirect(ADDRESS(RANDBETWEEN(1,Modelo!$A$1069),7,,,"Modelo"))
</f>
        <v>0.2142616671</v>
      </c>
      <c r="U81" s="35">
        <f>indirect(ADDRESS(RANDBETWEEN(1,Modelo!$A$1069),7,,,"Modelo"))
</f>
        <v>1.0512035</v>
      </c>
      <c r="V81" s="35">
        <f>indirect(ADDRESS(RANDBETWEEN(1,Modelo!$A$1069),7,,,"Modelo"))
</f>
        <v>1.354710326</v>
      </c>
      <c r="W81" s="35">
        <f>indirect(ADDRESS(RANDBETWEEN(1,Modelo!$A$1069),7,,,"Modelo"))
</f>
        <v>0</v>
      </c>
      <c r="X81" s="35">
        <f>indirect(ADDRESS(RANDBETWEEN(1,Modelo!$A$1069),7,,,"Modelo"))
</f>
        <v>1.103352296</v>
      </c>
      <c r="Y81" s="35">
        <f>indirect(ADDRESS(RANDBETWEEN(1,Modelo!$A$1069),7,,,"Modelo"))
</f>
        <v>0.976030963</v>
      </c>
      <c r="Z81" s="35">
        <f>indirect(ADDRESS(RANDBETWEEN(1,Modelo!$A$1069),7,,,"Modelo"))
</f>
        <v>0</v>
      </c>
      <c r="AA81" s="35">
        <f>indirect(ADDRESS(RANDBETWEEN(1,Modelo!$A$1069),7,,,"Modelo"))
</f>
        <v>0.3119332285</v>
      </c>
      <c r="AB81" s="35">
        <f>indirect(ADDRESS(RANDBETWEEN(1,Modelo!$A$1069),7,,,"Modelo"))
</f>
        <v>0.8978361996</v>
      </c>
      <c r="AC81" s="35">
        <f>indirect(ADDRESS(RANDBETWEEN(1,Modelo!$A$1069),7,,,"Modelo"))
</f>
        <v>1.470698488</v>
      </c>
      <c r="AD81" s="35">
        <f>indirect(ADDRESS(RANDBETWEEN(1,Modelo!$A$1069),7,,,"Modelo"))
</f>
        <v>1.492639996</v>
      </c>
      <c r="AE81" s="35">
        <f>indirect(ADDRESS(RANDBETWEEN(1,Modelo!$A$1069),7,,,"Modelo"))
</f>
        <v>1.1331813</v>
      </c>
      <c r="AF81" s="35">
        <f>indirect(ADDRESS(RANDBETWEEN(1,Modelo!$A$1069),7,,,"Modelo"))
</f>
        <v>1.908278965</v>
      </c>
      <c r="AG81" s="35">
        <f>indirect(ADDRESS(RANDBETWEEN(1,Modelo!$A$1069),7,,,"Modelo"))
</f>
        <v>0.9103352381</v>
      </c>
      <c r="AH81" s="35">
        <f>indirect(ADDRESS(RANDBETWEEN(1,Modelo!$A$1069),7,,,"Modelo"))
</f>
        <v>0</v>
      </c>
      <c r="AI81" s="35">
        <f>indirect(ADDRESS(RANDBETWEEN(1,Modelo!$A$1069),7,,,"Modelo"))
</f>
        <v>1.200067951</v>
      </c>
      <c r="AJ81" s="35">
        <f>indirect(ADDRESS(RANDBETWEEN(1,Modelo!$A$1069),7,,,"Modelo"))
</f>
        <v>0</v>
      </c>
      <c r="AK81" s="35">
        <f>indirect(ADDRESS(RANDBETWEEN(1,Modelo!$A$1069),7,,,"Modelo"))
</f>
        <v>1.182783266</v>
      </c>
      <c r="AL81" s="35">
        <f>indirect(ADDRESS(RANDBETWEEN(1,Modelo!$A$1069),7,,,"Modelo"))
</f>
        <v>0</v>
      </c>
      <c r="AM81" s="35">
        <f>indirect(ADDRESS(RANDBETWEEN(1,Modelo!$A$1069),7,,,"Modelo"))
</f>
        <v>0.735519889</v>
      </c>
      <c r="AN81" s="35">
        <f>indirect(ADDRESS(RANDBETWEEN(1,Modelo!$A$1069),7,,,"Modelo"))
</f>
        <v>0</v>
      </c>
      <c r="AO81" s="35">
        <f>indirect(ADDRESS(RANDBETWEEN(1,Modelo!$A$1069),7,,,"Modelo"))
</f>
        <v>1.507352532</v>
      </c>
      <c r="AP81" s="35">
        <f>indirect(ADDRESS(RANDBETWEEN(1,Modelo!$A$1069),7,,,"Modelo"))
</f>
        <v>1.767838173</v>
      </c>
      <c r="AQ81" s="35">
        <f>indirect(ADDRESS(RANDBETWEEN(1,Modelo!$A$1069),7,,,"Modelo"))
</f>
        <v>0.8068900351</v>
      </c>
      <c r="AR81" s="35">
        <f>indirect(ADDRESS(RANDBETWEEN(1,Modelo!$A$1069),7,,,"Modelo"))
</f>
        <v>0.3899299684</v>
      </c>
      <c r="AS81" s="35">
        <f>indirect(ADDRESS(RANDBETWEEN(1,Modelo!$A$1069),7,,,"Modelo"))
</f>
        <v>0</v>
      </c>
      <c r="AT81" s="35">
        <f>indirect(ADDRESS(RANDBETWEEN(1,Modelo!$A$1069),7,,,"Modelo"))
</f>
        <v>0</v>
      </c>
      <c r="AU81" s="35">
        <f>indirect(ADDRESS(RANDBETWEEN(1,Modelo!$A$1069),7,,,"Modelo"))
</f>
        <v>0.5663052613</v>
      </c>
      <c r="AV81" s="35">
        <f>indirect(ADDRESS(RANDBETWEEN(1,Modelo!$A$1069),7,,,"Modelo"))
</f>
        <v>4.143700835</v>
      </c>
      <c r="AW81" s="35">
        <f>indirect(ADDRESS(RANDBETWEEN(1,Modelo!$A$1069),7,,,"Modelo"))
</f>
        <v>1.182783266</v>
      </c>
      <c r="AX81" s="35">
        <f>indirect(ADDRESS(RANDBETWEEN(1,Modelo!$A$1069),7,,,"Modelo"))
</f>
        <v>1.329674076</v>
      </c>
      <c r="AY81" s="35">
        <f>indirect(ADDRESS(RANDBETWEEN(1,Modelo!$A$1069),7,,,"Modelo"))
</f>
        <v>0</v>
      </c>
    </row>
    <row r="82">
      <c r="A82" s="8" t="s">
        <v>154</v>
      </c>
      <c r="B82" s="35">
        <f>indirect(ADDRESS(RANDBETWEEN(1,Modelo!$A$1069),7,,,"Modelo"))
</f>
        <v>0</v>
      </c>
      <c r="C82" s="35">
        <f>indirect(ADDRESS(RANDBETWEEN(1,Modelo!$A$1069),7,,,"Modelo"))
</f>
        <v>0</v>
      </c>
      <c r="D82" s="35">
        <f>indirect(ADDRESS(RANDBETWEEN(1,Modelo!$A$1069),7,,,"Modelo"))
</f>
        <v>1.325698855</v>
      </c>
      <c r="E82" s="35">
        <f>indirect(ADDRESS(RANDBETWEEN(1,Modelo!$A$1069),7,,,"Modelo"))
</f>
        <v>1.434711089</v>
      </c>
      <c r="F82" s="35">
        <f>indirect(ADDRESS(RANDBETWEEN(1,Modelo!$A$1069),7,,,"Modelo"))
</f>
        <v>0.2495207745</v>
      </c>
      <c r="G82" s="35">
        <f>indirect(ADDRESS(RANDBETWEEN(1,Modelo!$A$1069),7,,,"Modelo"))
</f>
        <v>1.866847878</v>
      </c>
      <c r="H82" s="35">
        <f>indirect(ADDRESS(RANDBETWEEN(1,Modelo!$A$1069),7,,,"Modelo"))
</f>
        <v>0.5821307955</v>
      </c>
      <c r="I82" s="35">
        <f>indirect(ADDRESS(RANDBETWEEN(1,Modelo!$A$1069),7,,,"Modelo"))
</f>
        <v>0</v>
      </c>
      <c r="J82" s="35">
        <f>indirect(ADDRESS(RANDBETWEEN(1,Modelo!$A$1069),7,,,"Modelo"))
</f>
        <v>0.8291554791</v>
      </c>
      <c r="K82" s="35">
        <f>indirect(ADDRESS(RANDBETWEEN(1,Modelo!$A$1069),7,,,"Modelo"))
</f>
        <v>1.607033151</v>
      </c>
      <c r="L82" s="35">
        <f>indirect(ADDRESS(RANDBETWEEN(1,Modelo!$A$1069),7,,,"Modelo"))
</f>
        <v>1.367025133</v>
      </c>
      <c r="M82" s="35">
        <f>indirect(ADDRESS(RANDBETWEEN(1,Modelo!$A$1069),7,,,"Modelo"))
</f>
        <v>1.494029869</v>
      </c>
      <c r="N82" s="35">
        <f>indirect(ADDRESS(RANDBETWEEN(1,Modelo!$A$1069),7,,,"Modelo"))
</f>
        <v>0.6187208617</v>
      </c>
      <c r="O82" s="35">
        <f>indirect(ADDRESS(RANDBETWEEN(1,Modelo!$A$1069),7,,,"Modelo"))
</f>
        <v>1.327416049</v>
      </c>
      <c r="P82" s="35">
        <f>indirect(ADDRESS(RANDBETWEEN(1,Modelo!$A$1069),7,,,"Modelo"))
</f>
        <v>0</v>
      </c>
      <c r="Q82" s="35">
        <f>indirect(ADDRESS(RANDBETWEEN(1,Modelo!$A$1069),7,,,"Modelo"))
</f>
        <v>1.145138604</v>
      </c>
      <c r="R82" s="35">
        <f>indirect(ADDRESS(RANDBETWEEN(1,Modelo!$A$1069),7,,,"Modelo"))
</f>
        <v>6.88262733</v>
      </c>
      <c r="S82" s="35">
        <f>indirect(ADDRESS(RANDBETWEEN(1,Modelo!$A$1069),7,,,"Modelo"))
</f>
        <v>2.521768942</v>
      </c>
      <c r="T82" s="35">
        <f>indirect(ADDRESS(RANDBETWEEN(1,Modelo!$A$1069),7,,,"Modelo"))
</f>
        <v>0</v>
      </c>
      <c r="U82" s="35">
        <f>indirect(ADDRESS(RANDBETWEEN(1,Modelo!$A$1069),7,,,"Modelo"))
</f>
        <v>0</v>
      </c>
      <c r="V82" s="35">
        <f>indirect(ADDRESS(RANDBETWEEN(1,Modelo!$A$1069),7,,,"Modelo"))
</f>
        <v>0.2610099001</v>
      </c>
      <c r="W82" s="35">
        <f>indirect(ADDRESS(RANDBETWEEN(1,Modelo!$A$1069),7,,,"Modelo"))
</f>
        <v>0</v>
      </c>
      <c r="X82" s="35">
        <f>indirect(ADDRESS(RANDBETWEEN(1,Modelo!$A$1069),7,,,"Modelo"))
</f>
        <v>0</v>
      </c>
      <c r="Y82" s="35">
        <f>indirect(ADDRESS(RANDBETWEEN(1,Modelo!$A$1069),7,,,"Modelo"))
</f>
        <v>1.769260643</v>
      </c>
      <c r="Z82" s="35">
        <f>indirect(ADDRESS(RANDBETWEEN(1,Modelo!$A$1069),7,,,"Modelo"))
</f>
        <v>0.4793849884</v>
      </c>
      <c r="AA82" s="35">
        <f>indirect(ADDRESS(RANDBETWEEN(1,Modelo!$A$1069),7,,,"Modelo"))
</f>
        <v>1.458127652</v>
      </c>
      <c r="AB82" s="35">
        <f>indirect(ADDRESS(RANDBETWEEN(1,Modelo!$A$1069),7,,,"Modelo"))
</f>
        <v>0.5818553145</v>
      </c>
      <c r="AC82" s="35">
        <f>indirect(ADDRESS(RANDBETWEEN(1,Modelo!$A$1069),7,,,"Modelo"))
</f>
        <v>0</v>
      </c>
      <c r="AD82" s="35">
        <f>indirect(ADDRESS(RANDBETWEEN(1,Modelo!$A$1069),7,,,"Modelo"))
</f>
        <v>2.953083244</v>
      </c>
      <c r="AE82" s="35">
        <f>indirect(ADDRESS(RANDBETWEEN(1,Modelo!$A$1069),7,,,"Modelo"))
</f>
        <v>0.5925810723</v>
      </c>
      <c r="AF82" s="35">
        <f>indirect(ADDRESS(RANDBETWEEN(1,Modelo!$A$1069),7,,,"Modelo"))
</f>
        <v>1.422212596</v>
      </c>
      <c r="AG82" s="35">
        <f>indirect(ADDRESS(RANDBETWEEN(1,Modelo!$A$1069),7,,,"Modelo"))
</f>
        <v>0.7994146083</v>
      </c>
      <c r="AH82" s="35">
        <f>indirect(ADDRESS(RANDBETWEEN(1,Modelo!$A$1069),7,,,"Modelo"))
</f>
        <v>3.894674002</v>
      </c>
      <c r="AI82" s="35">
        <f>indirect(ADDRESS(RANDBETWEEN(1,Modelo!$A$1069),7,,,"Modelo"))
</f>
        <v>2.449378036</v>
      </c>
      <c r="AJ82" s="35">
        <f>indirect(ADDRESS(RANDBETWEEN(1,Modelo!$A$1069),7,,,"Modelo"))
</f>
        <v>1.730688188</v>
      </c>
      <c r="AK82" s="35">
        <f>indirect(ADDRESS(RANDBETWEEN(1,Modelo!$A$1069),7,,,"Modelo"))
</f>
        <v>1.367025133</v>
      </c>
      <c r="AL82" s="35">
        <f>indirect(ADDRESS(RANDBETWEEN(1,Modelo!$A$1069),7,,,"Modelo"))
</f>
        <v>0.1839768344</v>
      </c>
      <c r="AM82" s="35">
        <f>indirect(ADDRESS(RANDBETWEEN(1,Modelo!$A$1069),7,,,"Modelo"))
</f>
        <v>1.084082196</v>
      </c>
      <c r="AN82" s="35">
        <f>indirect(ADDRESS(RANDBETWEEN(1,Modelo!$A$1069),7,,,"Modelo"))
</f>
        <v>0</v>
      </c>
      <c r="AO82" s="35">
        <f>indirect(ADDRESS(RANDBETWEEN(1,Modelo!$A$1069),7,,,"Modelo"))
</f>
        <v>2.094321946</v>
      </c>
      <c r="AP82" s="35">
        <f>indirect(ADDRESS(RANDBETWEEN(1,Modelo!$A$1069),7,,,"Modelo"))
</f>
        <v>0.9656150248</v>
      </c>
      <c r="AQ82" s="35">
        <f>indirect(ADDRESS(RANDBETWEEN(1,Modelo!$A$1069),7,,,"Modelo"))
</f>
        <v>0.9142880955</v>
      </c>
      <c r="AR82" s="35">
        <f>indirect(ADDRESS(RANDBETWEEN(1,Modelo!$A$1069),7,,,"Modelo"))
</f>
        <v>0</v>
      </c>
      <c r="AS82" s="35">
        <f>indirect(ADDRESS(RANDBETWEEN(1,Modelo!$A$1069),7,,,"Modelo"))
</f>
        <v>0.4626356126</v>
      </c>
      <c r="AT82" s="35">
        <f>indirect(ADDRESS(RANDBETWEEN(1,Modelo!$A$1069),7,,,"Modelo"))
</f>
        <v>0.6455587007</v>
      </c>
      <c r="AU82" s="35">
        <f>indirect(ADDRESS(RANDBETWEEN(1,Modelo!$A$1069),7,,,"Modelo"))
</f>
        <v>1.193214122</v>
      </c>
      <c r="AV82" s="35">
        <f>indirect(ADDRESS(RANDBETWEEN(1,Modelo!$A$1069),7,,,"Modelo"))
</f>
        <v>3.882491865</v>
      </c>
      <c r="AW82" s="35">
        <f>indirect(ADDRESS(RANDBETWEEN(1,Modelo!$A$1069),7,,,"Modelo"))
</f>
        <v>1.316154101</v>
      </c>
      <c r="AX82" s="35">
        <f>indirect(ADDRESS(RANDBETWEEN(1,Modelo!$A$1069),7,,,"Modelo"))
</f>
        <v>2.429019567</v>
      </c>
      <c r="AY82" s="35">
        <f>indirect(ADDRESS(RANDBETWEEN(1,Modelo!$A$1069),7,,,"Modelo"))
</f>
        <v>1.693532722</v>
      </c>
    </row>
    <row r="83">
      <c r="A83" s="8" t="s">
        <v>155</v>
      </c>
      <c r="B83" s="35">
        <f>indirect(ADDRESS(RANDBETWEEN(1,Modelo!$A$1069),7,,,"Modelo"))
</f>
        <v>0</v>
      </c>
      <c r="C83" s="35">
        <f>indirect(ADDRESS(RANDBETWEEN(1,Modelo!$A$1069),7,,,"Modelo"))
</f>
        <v>1.095431575</v>
      </c>
      <c r="D83" s="35">
        <f>indirect(ADDRESS(RANDBETWEEN(1,Modelo!$A$1069),7,,,"Modelo"))
</f>
        <v>0</v>
      </c>
      <c r="E83" s="35">
        <f>indirect(ADDRESS(RANDBETWEEN(1,Modelo!$A$1069),7,,,"Modelo"))
</f>
        <v>0</v>
      </c>
      <c r="F83" s="35">
        <f>indirect(ADDRESS(RANDBETWEEN(1,Modelo!$A$1069),7,,,"Modelo"))
</f>
        <v>2.330557113</v>
      </c>
      <c r="G83" s="35">
        <f>indirect(ADDRESS(RANDBETWEEN(1,Modelo!$A$1069),7,,,"Modelo"))
</f>
        <v>0</v>
      </c>
      <c r="H83" s="35">
        <f>indirect(ADDRESS(RANDBETWEEN(1,Modelo!$A$1069),7,,,"Modelo"))
</f>
        <v>0.6242086012</v>
      </c>
      <c r="I83" s="35">
        <f>indirect(ADDRESS(RANDBETWEEN(1,Modelo!$A$1069),7,,,"Modelo"))
</f>
        <v>0</v>
      </c>
      <c r="J83" s="35">
        <f>indirect(ADDRESS(RANDBETWEEN(1,Modelo!$A$1069),7,,,"Modelo"))
</f>
        <v>3.101462151</v>
      </c>
      <c r="K83" s="35">
        <f>indirect(ADDRESS(RANDBETWEEN(1,Modelo!$A$1069),7,,,"Modelo"))
</f>
        <v>3.177461084</v>
      </c>
      <c r="L83" s="35">
        <f>indirect(ADDRESS(RANDBETWEEN(1,Modelo!$A$1069),7,,,"Modelo"))
</f>
        <v>0.8978361996</v>
      </c>
      <c r="M83" s="35">
        <f>indirect(ADDRESS(RANDBETWEEN(1,Modelo!$A$1069),7,,,"Modelo"))
</f>
        <v>0.7045837558</v>
      </c>
      <c r="N83" s="35">
        <f>indirect(ADDRESS(RANDBETWEEN(1,Modelo!$A$1069),7,,,"Modelo"))
</f>
        <v>1.058774801</v>
      </c>
      <c r="O83" s="35">
        <f>indirect(ADDRESS(RANDBETWEEN(1,Modelo!$A$1069),7,,,"Modelo"))
</f>
        <v>0</v>
      </c>
      <c r="P83" s="35">
        <f>indirect(ADDRESS(RANDBETWEEN(1,Modelo!$A$1069),7,,,"Modelo"))
</f>
        <v>0</v>
      </c>
      <c r="Q83" s="35">
        <f>indirect(ADDRESS(RANDBETWEEN(1,Modelo!$A$1069),7,,,"Modelo"))
</f>
        <v>0.6808757212</v>
      </c>
      <c r="R83" s="35">
        <f>indirect(ADDRESS(RANDBETWEEN(1,Modelo!$A$1069),7,,,"Modelo"))
</f>
        <v>4.463281172</v>
      </c>
      <c r="S83" s="35">
        <f>indirect(ADDRESS(RANDBETWEEN(1,Modelo!$A$1069),7,,,"Modelo"))
</f>
        <v>0.7714797131</v>
      </c>
      <c r="T83" s="35">
        <f>indirect(ADDRESS(RANDBETWEEN(1,Modelo!$A$1069),7,,,"Modelo"))
</f>
        <v>0</v>
      </c>
      <c r="U83" s="35">
        <f>indirect(ADDRESS(RANDBETWEEN(1,Modelo!$A$1069),7,,,"Modelo"))
</f>
        <v>0</v>
      </c>
      <c r="V83" s="35">
        <f>indirect(ADDRESS(RANDBETWEEN(1,Modelo!$A$1069),7,,,"Modelo"))
</f>
        <v>0</v>
      </c>
      <c r="W83" s="35">
        <f>indirect(ADDRESS(RANDBETWEEN(1,Modelo!$A$1069),7,,,"Modelo"))
</f>
        <v>0.6823336776</v>
      </c>
      <c r="X83" s="35">
        <f>indirect(ADDRESS(RANDBETWEEN(1,Modelo!$A$1069),7,,,"Modelo"))
</f>
        <v>1.157645532</v>
      </c>
      <c r="Y83" s="35">
        <f>indirect(ADDRESS(RANDBETWEEN(1,Modelo!$A$1069),7,,,"Modelo"))
</f>
        <v>1.147654241</v>
      </c>
      <c r="Z83" s="35">
        <f>indirect(ADDRESS(RANDBETWEEN(1,Modelo!$A$1069),7,,,"Modelo"))
</f>
        <v>1.676675812</v>
      </c>
      <c r="AA83" s="35">
        <f>indirect(ADDRESS(RANDBETWEEN(1,Modelo!$A$1069),7,,,"Modelo"))
</f>
        <v>1.580112607</v>
      </c>
      <c r="AB83" s="35">
        <f>indirect(ADDRESS(RANDBETWEEN(1,Modelo!$A$1069),7,,,"Modelo"))
</f>
        <v>0</v>
      </c>
      <c r="AC83" s="35">
        <f>indirect(ADDRESS(RANDBETWEEN(1,Modelo!$A$1069),7,,,"Modelo"))
</f>
        <v>1.325698855</v>
      </c>
      <c r="AD83" s="35">
        <f>indirect(ADDRESS(RANDBETWEEN(1,Modelo!$A$1069),7,,,"Modelo"))
</f>
        <v>0</v>
      </c>
      <c r="AE83" s="35">
        <f>indirect(ADDRESS(RANDBETWEEN(1,Modelo!$A$1069),7,,,"Modelo"))
</f>
        <v>0.579192671</v>
      </c>
      <c r="AF83" s="35">
        <f>indirect(ADDRESS(RANDBETWEEN(1,Modelo!$A$1069),7,,,"Modelo"))
</f>
        <v>1.025191267</v>
      </c>
      <c r="AG83" s="35">
        <f>indirect(ADDRESS(RANDBETWEEN(1,Modelo!$A$1069),7,,,"Modelo"))
</f>
        <v>0.7945267837</v>
      </c>
      <c r="AH83" s="35">
        <f>indirect(ADDRESS(RANDBETWEEN(1,Modelo!$A$1069),7,,,"Modelo"))
</f>
        <v>2.27270495</v>
      </c>
      <c r="AI83" s="35">
        <f>indirect(ADDRESS(RANDBETWEEN(1,Modelo!$A$1069),7,,,"Modelo"))
</f>
        <v>1.016316002</v>
      </c>
      <c r="AJ83" s="35">
        <f>indirect(ADDRESS(RANDBETWEEN(1,Modelo!$A$1069),7,,,"Modelo"))
</f>
        <v>0.2513683726</v>
      </c>
      <c r="AK83" s="35">
        <f>indirect(ADDRESS(RANDBETWEEN(1,Modelo!$A$1069),7,,,"Modelo"))
</f>
        <v>1.090114878</v>
      </c>
      <c r="AL83" s="35">
        <f>indirect(ADDRESS(RANDBETWEEN(1,Modelo!$A$1069),7,,,"Modelo"))
</f>
        <v>0.3319132997</v>
      </c>
      <c r="AM83" s="35">
        <f>indirect(ADDRESS(RANDBETWEEN(1,Modelo!$A$1069),7,,,"Modelo"))
</f>
        <v>1.924071894</v>
      </c>
      <c r="AN83" s="35">
        <f>indirect(ADDRESS(RANDBETWEEN(1,Modelo!$A$1069),7,,,"Modelo"))
</f>
        <v>0.719111144</v>
      </c>
      <c r="AO83" s="35">
        <f>indirect(ADDRESS(RANDBETWEEN(1,Modelo!$A$1069),7,,,"Modelo"))
</f>
        <v>0.7770206551</v>
      </c>
      <c r="AP83" s="35">
        <f>indirect(ADDRESS(RANDBETWEEN(1,Modelo!$A$1069),7,,,"Modelo"))
</f>
        <v>0</v>
      </c>
      <c r="AQ83" s="35">
        <f>indirect(ADDRESS(RANDBETWEEN(1,Modelo!$A$1069),7,,,"Modelo"))
</f>
        <v>0</v>
      </c>
      <c r="AR83" s="35">
        <f>indirect(ADDRESS(RANDBETWEEN(1,Modelo!$A$1069),7,,,"Modelo"))
</f>
        <v>0</v>
      </c>
      <c r="AS83" s="35">
        <f>indirect(ADDRESS(RANDBETWEEN(1,Modelo!$A$1069),7,,,"Modelo"))
</f>
        <v>1.474990998</v>
      </c>
      <c r="AT83" s="35">
        <f>indirect(ADDRESS(RANDBETWEEN(1,Modelo!$A$1069),7,,,"Modelo"))
</f>
        <v>1.259251421</v>
      </c>
      <c r="AU83" s="35">
        <f>indirect(ADDRESS(RANDBETWEEN(1,Modelo!$A$1069),7,,,"Modelo"))
</f>
        <v>2.015587924</v>
      </c>
      <c r="AV83" s="35">
        <f>indirect(ADDRESS(RANDBETWEEN(1,Modelo!$A$1069),7,,,"Modelo"))
</f>
        <v>1.26104398</v>
      </c>
      <c r="AW83" s="35">
        <f>indirect(ADDRESS(RANDBETWEEN(1,Modelo!$A$1069),7,,,"Modelo"))
</f>
        <v>0</v>
      </c>
      <c r="AX83" s="35">
        <f>indirect(ADDRESS(RANDBETWEEN(1,Modelo!$A$1069),7,,,"Modelo"))
</f>
        <v>0.8924242518</v>
      </c>
      <c r="AY83" s="35">
        <f>indirect(ADDRESS(RANDBETWEEN(1,Modelo!$A$1069),7,,,"Modelo"))
</f>
        <v>0</v>
      </c>
    </row>
    <row r="84">
      <c r="A84" s="8" t="s">
        <v>156</v>
      </c>
      <c r="B84" s="35">
        <f>indirect(ADDRESS(RANDBETWEEN(1,Modelo!$A$1069),7,,,"Modelo"))
</f>
        <v>1.433736628</v>
      </c>
      <c r="C84" s="35">
        <f>indirect(ADDRESS(RANDBETWEEN(1,Modelo!$A$1069),7,,,"Modelo"))
</f>
        <v>1.423978816</v>
      </c>
      <c r="D84" s="35">
        <f>indirect(ADDRESS(RANDBETWEEN(1,Modelo!$A$1069),7,,,"Modelo"))
</f>
        <v>0.5279303726</v>
      </c>
      <c r="E84" s="35">
        <f>indirect(ADDRESS(RANDBETWEEN(1,Modelo!$A$1069),7,,,"Modelo"))
</f>
        <v>1.075858354</v>
      </c>
      <c r="F84" s="35">
        <f>indirect(ADDRESS(RANDBETWEEN(1,Modelo!$A$1069),7,,,"Modelo"))
</f>
        <v>0.6710335263</v>
      </c>
      <c r="G84" s="35">
        <f>indirect(ADDRESS(RANDBETWEEN(1,Modelo!$A$1069),7,,,"Modelo"))
</f>
        <v>1.47567409</v>
      </c>
      <c r="H84" s="35">
        <f>indirect(ADDRESS(RANDBETWEEN(1,Modelo!$A$1069),7,,,"Modelo"))
</f>
        <v>0.6710335263</v>
      </c>
      <c r="I84" s="35">
        <f>indirect(ADDRESS(RANDBETWEEN(1,Modelo!$A$1069),7,,,"Modelo"))
</f>
        <v>0.7922779437</v>
      </c>
      <c r="J84" s="35">
        <f>indirect(ADDRESS(RANDBETWEEN(1,Modelo!$A$1069),7,,,"Modelo"))
</f>
        <v>1.268455696</v>
      </c>
      <c r="K84" s="35">
        <f>indirect(ADDRESS(RANDBETWEEN(1,Modelo!$A$1069),7,,,"Modelo"))
</f>
        <v>0</v>
      </c>
      <c r="L84" s="35">
        <f>indirect(ADDRESS(RANDBETWEEN(1,Modelo!$A$1069),7,,,"Modelo"))
</f>
        <v>0</v>
      </c>
      <c r="M84" s="35">
        <f>indirect(ADDRESS(RANDBETWEEN(1,Modelo!$A$1069),7,,,"Modelo"))
</f>
        <v>1.380070879</v>
      </c>
      <c r="N84" s="35">
        <f>indirect(ADDRESS(RANDBETWEEN(1,Modelo!$A$1069),7,,,"Modelo"))
</f>
        <v>1.049905603</v>
      </c>
      <c r="O84" s="35">
        <f>indirect(ADDRESS(RANDBETWEEN(1,Modelo!$A$1069),7,,,"Modelo"))
</f>
        <v>1.001261681</v>
      </c>
      <c r="P84" s="35">
        <f>indirect(ADDRESS(RANDBETWEEN(1,Modelo!$A$1069),7,,,"Modelo"))
</f>
        <v>0.6072550697</v>
      </c>
      <c r="Q84" s="35">
        <f>indirect(ADDRESS(RANDBETWEEN(1,Modelo!$A$1069),7,,,"Modelo"))
</f>
        <v>0</v>
      </c>
      <c r="R84" s="35">
        <f>indirect(ADDRESS(RANDBETWEEN(1,Modelo!$A$1069),7,,,"Modelo"))
</f>
        <v>0.5663052613</v>
      </c>
      <c r="S84" s="35">
        <f>indirect(ADDRESS(RANDBETWEEN(1,Modelo!$A$1069),7,,,"Modelo"))
</f>
        <v>0.9350328415</v>
      </c>
      <c r="T84" s="35">
        <f>indirect(ADDRESS(RANDBETWEEN(1,Modelo!$A$1069),7,,,"Modelo"))
</f>
        <v>0.8931866571</v>
      </c>
      <c r="U84" s="35">
        <f>indirect(ADDRESS(RANDBETWEEN(1,Modelo!$A$1069),7,,,"Modelo"))
</f>
        <v>0.274532455</v>
      </c>
      <c r="V84" s="35">
        <f>indirect(ADDRESS(RANDBETWEEN(1,Modelo!$A$1069),7,,,"Modelo"))
</f>
        <v>0.8750679528</v>
      </c>
      <c r="W84" s="35">
        <f>indirect(ADDRESS(RANDBETWEEN(1,Modelo!$A$1069),7,,,"Modelo"))
</f>
        <v>0</v>
      </c>
      <c r="X84" s="35">
        <f>indirect(ADDRESS(RANDBETWEEN(1,Modelo!$A$1069),7,,,"Modelo"))
</f>
        <v>0</v>
      </c>
      <c r="Y84" s="35">
        <f>indirect(ADDRESS(RANDBETWEEN(1,Modelo!$A$1069),7,,,"Modelo"))
</f>
        <v>0</v>
      </c>
      <c r="Z84" s="35">
        <f>indirect(ADDRESS(RANDBETWEEN(1,Modelo!$A$1069),7,,,"Modelo"))
</f>
        <v>2.210594265</v>
      </c>
      <c r="AA84" s="35">
        <f>indirect(ADDRESS(RANDBETWEEN(1,Modelo!$A$1069),7,,,"Modelo"))
</f>
        <v>0.6823336776</v>
      </c>
      <c r="AB84" s="35">
        <f>indirect(ADDRESS(RANDBETWEEN(1,Modelo!$A$1069),7,,,"Modelo"))
</f>
        <v>0</v>
      </c>
      <c r="AC84" s="35">
        <f>indirect(ADDRESS(RANDBETWEEN(1,Modelo!$A$1069),7,,,"Modelo"))
</f>
        <v>0</v>
      </c>
      <c r="AD84" s="35">
        <f>indirect(ADDRESS(RANDBETWEEN(1,Modelo!$A$1069),7,,,"Modelo"))
</f>
        <v>0</v>
      </c>
      <c r="AE84" s="35">
        <f>indirect(ADDRESS(RANDBETWEEN(1,Modelo!$A$1069),7,,,"Modelo"))
</f>
        <v>1.304388389</v>
      </c>
      <c r="AF84" s="35">
        <f>indirect(ADDRESS(RANDBETWEEN(1,Modelo!$A$1069),7,,,"Modelo"))
</f>
        <v>1.160073964</v>
      </c>
      <c r="AG84" s="35">
        <f>indirect(ADDRESS(RANDBETWEEN(1,Modelo!$A$1069),7,,,"Modelo"))
</f>
        <v>0</v>
      </c>
      <c r="AH84" s="35">
        <f>indirect(ADDRESS(RANDBETWEEN(1,Modelo!$A$1069),7,,,"Modelo"))
</f>
        <v>1.494029869</v>
      </c>
      <c r="AI84" s="35">
        <f>indirect(ADDRESS(RANDBETWEEN(1,Modelo!$A$1069),7,,,"Modelo"))
</f>
        <v>1.164540461</v>
      </c>
      <c r="AJ84" s="35">
        <f>indirect(ADDRESS(RANDBETWEEN(1,Modelo!$A$1069),7,,,"Modelo"))
</f>
        <v>0.512880533</v>
      </c>
      <c r="AK84" s="35">
        <f>indirect(ADDRESS(RANDBETWEEN(1,Modelo!$A$1069),7,,,"Modelo"))
</f>
        <v>0.6030677671</v>
      </c>
      <c r="AL84" s="35">
        <f>indirect(ADDRESS(RANDBETWEEN(1,Modelo!$A$1069),7,,,"Modelo"))
</f>
        <v>2.296066389</v>
      </c>
      <c r="AM84" s="35">
        <f>indirect(ADDRESS(RANDBETWEEN(1,Modelo!$A$1069),7,,,"Modelo"))
</f>
        <v>0.6545096407</v>
      </c>
      <c r="AN84" s="35">
        <f>indirect(ADDRESS(RANDBETWEEN(1,Modelo!$A$1069),7,,,"Modelo"))
</f>
        <v>1.719456804</v>
      </c>
      <c r="AO84" s="35">
        <f>indirect(ADDRESS(RANDBETWEEN(1,Modelo!$A$1069),7,,,"Modelo"))
</f>
        <v>0.207387183</v>
      </c>
      <c r="AP84" s="35">
        <f>indirect(ADDRESS(RANDBETWEEN(1,Modelo!$A$1069),7,,,"Modelo"))
</f>
        <v>0.9695881646</v>
      </c>
      <c r="AQ84" s="35">
        <f>indirect(ADDRESS(RANDBETWEEN(1,Modelo!$A$1069),7,,,"Modelo"))
</f>
        <v>0</v>
      </c>
      <c r="AR84" s="35">
        <f>indirect(ADDRESS(RANDBETWEEN(1,Modelo!$A$1069),7,,,"Modelo"))
</f>
        <v>0.2142616671</v>
      </c>
      <c r="AS84" s="35">
        <f>indirect(ADDRESS(RANDBETWEEN(1,Modelo!$A$1069),7,,,"Modelo"))
</f>
        <v>0.9741512221</v>
      </c>
      <c r="AT84" s="35">
        <f>indirect(ADDRESS(RANDBETWEEN(1,Modelo!$A$1069),7,,,"Modelo"))
</f>
        <v>1.187718438</v>
      </c>
      <c r="AU84" s="35">
        <f>indirect(ADDRESS(RANDBETWEEN(1,Modelo!$A$1069),7,,,"Modelo"))
</f>
        <v>0</v>
      </c>
      <c r="AV84" s="35">
        <f>indirect(ADDRESS(RANDBETWEEN(1,Modelo!$A$1069),7,,,"Modelo"))
</f>
        <v>2.489189243</v>
      </c>
      <c r="AW84" s="35">
        <f>indirect(ADDRESS(RANDBETWEEN(1,Modelo!$A$1069),7,,,"Modelo"))
</f>
        <v>0.2948949389</v>
      </c>
      <c r="AX84" s="35">
        <f>indirect(ADDRESS(RANDBETWEEN(1,Modelo!$A$1069),7,,,"Modelo"))
</f>
        <v>0</v>
      </c>
      <c r="AY84" s="35">
        <f>indirect(ADDRESS(RANDBETWEEN(1,Modelo!$A$1069),7,,,"Modelo"))
</f>
        <v>0.8197781285</v>
      </c>
    </row>
    <row r="85">
      <c r="A85" s="8" t="s">
        <v>157</v>
      </c>
      <c r="B85" s="35">
        <f>indirect(ADDRESS(RANDBETWEEN(1,Modelo!$A$1069),7,,,"Modelo"))
</f>
        <v>1.079935425</v>
      </c>
      <c r="C85" s="35">
        <f>indirect(ADDRESS(RANDBETWEEN(1,Modelo!$A$1069),7,,,"Modelo"))
</f>
        <v>1.725566569</v>
      </c>
      <c r="D85" s="35">
        <f>indirect(ADDRESS(RANDBETWEEN(1,Modelo!$A$1069),7,,,"Modelo"))
</f>
        <v>0</v>
      </c>
      <c r="E85" s="35">
        <f>indirect(ADDRESS(RANDBETWEEN(1,Modelo!$A$1069),7,,,"Modelo"))
</f>
        <v>0</v>
      </c>
      <c r="F85" s="35">
        <f>indirect(ADDRESS(RANDBETWEEN(1,Modelo!$A$1069),7,,,"Modelo"))
</f>
        <v>1.318040836</v>
      </c>
      <c r="G85" s="35">
        <f>indirect(ADDRESS(RANDBETWEEN(1,Modelo!$A$1069),7,,,"Modelo"))
</f>
        <v>0.634921984</v>
      </c>
      <c r="H85" s="35">
        <f>indirect(ADDRESS(RANDBETWEEN(1,Modelo!$A$1069),7,,,"Modelo"))
</f>
        <v>0</v>
      </c>
      <c r="I85" s="35">
        <f>indirect(ADDRESS(RANDBETWEEN(1,Modelo!$A$1069),7,,,"Modelo"))
</f>
        <v>0.928042508</v>
      </c>
      <c r="J85" s="35">
        <f>indirect(ADDRESS(RANDBETWEEN(1,Modelo!$A$1069),7,,,"Modelo"))
</f>
        <v>0.9413254955</v>
      </c>
      <c r="K85" s="35">
        <f>indirect(ADDRESS(RANDBETWEEN(1,Modelo!$A$1069),7,,,"Modelo"))
</f>
        <v>0</v>
      </c>
      <c r="L85" s="35">
        <f>indirect(ADDRESS(RANDBETWEEN(1,Modelo!$A$1069),7,,,"Modelo"))
</f>
        <v>1.517739825</v>
      </c>
      <c r="M85" s="35">
        <f>indirect(ADDRESS(RANDBETWEEN(1,Modelo!$A$1069),7,,,"Modelo"))
</f>
        <v>0</v>
      </c>
      <c r="N85" s="35">
        <f>indirect(ADDRESS(RANDBETWEEN(1,Modelo!$A$1069),7,,,"Modelo"))
</f>
        <v>1.187718438</v>
      </c>
      <c r="O85" s="35">
        <f>indirect(ADDRESS(RANDBETWEEN(1,Modelo!$A$1069),7,,,"Modelo"))
</f>
        <v>0</v>
      </c>
      <c r="P85" s="35">
        <f>indirect(ADDRESS(RANDBETWEEN(1,Modelo!$A$1069),7,,,"Modelo"))
</f>
        <v>1.527641502</v>
      </c>
      <c r="Q85" s="35">
        <f>indirect(ADDRESS(RANDBETWEEN(1,Modelo!$A$1069),7,,,"Modelo"))
</f>
        <v>1.287337003</v>
      </c>
      <c r="R85" s="35">
        <f>indirect(ADDRESS(RANDBETWEEN(1,Modelo!$A$1069),7,,,"Modelo"))
</f>
        <v>1.278912327</v>
      </c>
      <c r="S85" s="35">
        <f>indirect(ADDRESS(RANDBETWEEN(1,Modelo!$A$1069),7,,,"Modelo"))
</f>
        <v>0.4624356706</v>
      </c>
      <c r="T85" s="35">
        <f>indirect(ADDRESS(RANDBETWEEN(1,Modelo!$A$1069),7,,,"Modelo"))
</f>
        <v>0.1037443658</v>
      </c>
      <c r="U85" s="35">
        <f>indirect(ADDRESS(RANDBETWEEN(1,Modelo!$A$1069),7,,,"Modelo"))
</f>
        <v>1.465140256</v>
      </c>
      <c r="V85" s="35">
        <f>indirect(ADDRESS(RANDBETWEEN(1,Modelo!$A$1069),7,,,"Modelo"))
</f>
        <v>0</v>
      </c>
      <c r="W85" s="35">
        <f>indirect(ADDRESS(RANDBETWEEN(1,Modelo!$A$1069),7,,,"Modelo"))
</f>
        <v>0</v>
      </c>
      <c r="X85" s="35">
        <f>indirect(ADDRESS(RANDBETWEEN(1,Modelo!$A$1069),7,,,"Modelo"))
</f>
        <v>0</v>
      </c>
      <c r="Y85" s="35">
        <f>indirect(ADDRESS(RANDBETWEEN(1,Modelo!$A$1069),7,,,"Modelo"))
</f>
        <v>0.1418913793</v>
      </c>
      <c r="Z85" s="35">
        <f>indirect(ADDRESS(RANDBETWEEN(1,Modelo!$A$1069),7,,,"Modelo"))
</f>
        <v>1.145111564</v>
      </c>
      <c r="AA85" s="35">
        <f>indirect(ADDRESS(RANDBETWEEN(1,Modelo!$A$1069),7,,,"Modelo"))
</f>
        <v>0.1037443658</v>
      </c>
      <c r="AB85" s="35">
        <f>indirect(ADDRESS(RANDBETWEEN(1,Modelo!$A$1069),7,,,"Modelo"))
</f>
        <v>0.3972406248</v>
      </c>
      <c r="AC85" s="35">
        <f>indirect(ADDRESS(RANDBETWEEN(1,Modelo!$A$1069),7,,,"Modelo"))
</f>
        <v>0.6242086012</v>
      </c>
      <c r="AD85" s="35">
        <f>indirect(ADDRESS(RANDBETWEEN(1,Modelo!$A$1069),7,,,"Modelo"))
</f>
        <v>0.717613269</v>
      </c>
      <c r="AE85" s="35">
        <f>indirect(ADDRESS(RANDBETWEEN(1,Modelo!$A$1069),7,,,"Modelo"))
</f>
        <v>0</v>
      </c>
      <c r="AF85" s="35">
        <f>indirect(ADDRESS(RANDBETWEEN(1,Modelo!$A$1069),7,,,"Modelo"))
</f>
        <v>0</v>
      </c>
      <c r="AG85" s="35">
        <f>indirect(ADDRESS(RANDBETWEEN(1,Modelo!$A$1069),7,,,"Modelo"))
</f>
        <v>0</v>
      </c>
      <c r="AH85" s="35">
        <f>indirect(ADDRESS(RANDBETWEEN(1,Modelo!$A$1069),7,,,"Modelo"))
</f>
        <v>2.094321946</v>
      </c>
      <c r="AI85" s="35">
        <f>indirect(ADDRESS(RANDBETWEEN(1,Modelo!$A$1069),7,,,"Modelo"))
</f>
        <v>0</v>
      </c>
      <c r="AJ85" s="35">
        <f>indirect(ADDRESS(RANDBETWEEN(1,Modelo!$A$1069),7,,,"Modelo"))
</f>
        <v>1.228478988</v>
      </c>
      <c r="AK85" s="35">
        <f>indirect(ADDRESS(RANDBETWEEN(1,Modelo!$A$1069),7,,,"Modelo"))
</f>
        <v>0.9251978817</v>
      </c>
      <c r="AL85" s="35">
        <f>indirect(ADDRESS(RANDBETWEEN(1,Modelo!$A$1069),7,,,"Modelo"))
</f>
        <v>0.9275057097</v>
      </c>
      <c r="AM85" s="35">
        <f>indirect(ADDRESS(RANDBETWEEN(1,Modelo!$A$1069),7,,,"Modelo"))
</f>
        <v>1.018272423</v>
      </c>
      <c r="AN85" s="35">
        <f>indirect(ADDRESS(RANDBETWEEN(1,Modelo!$A$1069),7,,,"Modelo"))
</f>
        <v>1.031133017</v>
      </c>
      <c r="AO85" s="35">
        <f>indirect(ADDRESS(RANDBETWEEN(1,Modelo!$A$1069),7,,,"Modelo"))
</f>
        <v>0.5279303726</v>
      </c>
      <c r="AP85" s="35">
        <f>indirect(ADDRESS(RANDBETWEEN(1,Modelo!$A$1069),7,,,"Modelo"))
</f>
        <v>0.9068321549</v>
      </c>
      <c r="AQ85" s="35">
        <f>indirect(ADDRESS(RANDBETWEEN(1,Modelo!$A$1069),7,,,"Modelo"))
</f>
        <v>1.259251421</v>
      </c>
      <c r="AR85" s="35">
        <f>indirect(ADDRESS(RANDBETWEEN(1,Modelo!$A$1069),7,,,"Modelo"))
</f>
        <v>0</v>
      </c>
      <c r="AS85" s="35">
        <f>indirect(ADDRESS(RANDBETWEEN(1,Modelo!$A$1069),7,,,"Modelo"))
</f>
        <v>1.085603055</v>
      </c>
      <c r="AT85" s="35">
        <f>indirect(ADDRESS(RANDBETWEEN(1,Modelo!$A$1069),7,,,"Modelo"))
</f>
        <v>1.300041175</v>
      </c>
      <c r="AU85" s="35">
        <f>indirect(ADDRESS(RANDBETWEEN(1,Modelo!$A$1069),7,,,"Modelo"))
</f>
        <v>1.182783266</v>
      </c>
      <c r="AV85" s="35">
        <f>indirect(ADDRESS(RANDBETWEEN(1,Modelo!$A$1069),7,,,"Modelo"))
</f>
        <v>2.263280034</v>
      </c>
      <c r="AW85" s="35">
        <f>indirect(ADDRESS(RANDBETWEEN(1,Modelo!$A$1069),7,,,"Modelo"))
</f>
        <v>0</v>
      </c>
      <c r="AX85" s="35">
        <f>indirect(ADDRESS(RANDBETWEEN(1,Modelo!$A$1069),7,,,"Modelo"))
</f>
        <v>3.326941051</v>
      </c>
      <c r="AY85" s="35">
        <f>indirect(ADDRESS(RANDBETWEEN(1,Modelo!$A$1069),7,,,"Modelo"))
</f>
        <v>1.142678551</v>
      </c>
    </row>
    <row r="86">
      <c r="A86" s="8" t="s">
        <v>158</v>
      </c>
      <c r="B86" s="35">
        <f>indirect(ADDRESS(RANDBETWEEN(1,Modelo!$A$1069),7,,,"Modelo"))
</f>
        <v>1.033874358</v>
      </c>
      <c r="C86" s="35">
        <f>indirect(ADDRESS(RANDBETWEEN(1,Modelo!$A$1069),7,,,"Modelo"))
</f>
        <v>2.577600782</v>
      </c>
      <c r="D86" s="35">
        <f>indirect(ADDRESS(RANDBETWEEN(1,Modelo!$A$1069),7,,,"Modelo"))
</f>
        <v>1.380070879</v>
      </c>
      <c r="E86" s="35">
        <f>indirect(ADDRESS(RANDBETWEEN(1,Modelo!$A$1069),7,,,"Modelo"))
</f>
        <v>1.003250364</v>
      </c>
      <c r="F86" s="35">
        <f>indirect(ADDRESS(RANDBETWEEN(1,Modelo!$A$1069),7,,,"Modelo"))
</f>
        <v>0.8723444625</v>
      </c>
      <c r="G86" s="35">
        <f>indirect(ADDRESS(RANDBETWEEN(1,Modelo!$A$1069),7,,,"Modelo"))
</f>
        <v>0.8068900351</v>
      </c>
      <c r="H86" s="35">
        <f>indirect(ADDRESS(RANDBETWEEN(1,Modelo!$A$1069),7,,,"Modelo"))
</f>
        <v>0.5832760834</v>
      </c>
      <c r="I86" s="35">
        <f>indirect(ADDRESS(RANDBETWEEN(1,Modelo!$A$1069),7,,,"Modelo"))
</f>
        <v>0.9741512221</v>
      </c>
      <c r="J86" s="35">
        <f>indirect(ADDRESS(RANDBETWEEN(1,Modelo!$A$1069),7,,,"Modelo"))
</f>
        <v>0</v>
      </c>
      <c r="K86" s="35">
        <f>indirect(ADDRESS(RANDBETWEEN(1,Modelo!$A$1069),7,,,"Modelo"))
</f>
        <v>1.32811234</v>
      </c>
      <c r="L86" s="35">
        <f>indirect(ADDRESS(RANDBETWEEN(1,Modelo!$A$1069),7,,,"Modelo"))
</f>
        <v>0.2951372399</v>
      </c>
      <c r="M86" s="35">
        <f>indirect(ADDRESS(RANDBETWEEN(1,Modelo!$A$1069),7,,,"Modelo"))
</f>
        <v>2.509761</v>
      </c>
      <c r="N86" s="35">
        <f>indirect(ADDRESS(RANDBETWEEN(1,Modelo!$A$1069),7,,,"Modelo"))
</f>
        <v>0.9178314744</v>
      </c>
      <c r="O86" s="35">
        <f>indirect(ADDRESS(RANDBETWEEN(1,Modelo!$A$1069),7,,,"Modelo"))
</f>
        <v>1.32811234</v>
      </c>
      <c r="P86" s="35">
        <f>indirect(ADDRESS(RANDBETWEEN(1,Modelo!$A$1069),7,,,"Modelo"))
</f>
        <v>0.9334239388</v>
      </c>
      <c r="Q86" s="35">
        <f>indirect(ADDRESS(RANDBETWEEN(1,Modelo!$A$1069),7,,,"Modelo"))
</f>
        <v>0.604947236</v>
      </c>
      <c r="R86" s="35">
        <f>indirect(ADDRESS(RANDBETWEEN(1,Modelo!$A$1069),7,,,"Modelo"))
</f>
        <v>1.146269043</v>
      </c>
      <c r="S86" s="35">
        <f>indirect(ADDRESS(RANDBETWEEN(1,Modelo!$A$1069),7,,,"Modelo"))
</f>
        <v>0.5719726693</v>
      </c>
      <c r="T86" s="35">
        <f>indirect(ADDRESS(RANDBETWEEN(1,Modelo!$A$1069),7,,,"Modelo"))
</f>
        <v>0</v>
      </c>
      <c r="U86" s="35">
        <f>indirect(ADDRESS(RANDBETWEEN(1,Modelo!$A$1069),7,,,"Modelo"))
</f>
        <v>1.306828734</v>
      </c>
      <c r="V86" s="35">
        <f>indirect(ADDRESS(RANDBETWEEN(1,Modelo!$A$1069),7,,,"Modelo"))
</f>
        <v>0</v>
      </c>
      <c r="W86" s="35">
        <f>indirect(ADDRESS(RANDBETWEEN(1,Modelo!$A$1069),7,,,"Modelo"))
</f>
        <v>1.182783266</v>
      </c>
      <c r="X86" s="35">
        <f>indirect(ADDRESS(RANDBETWEEN(1,Modelo!$A$1069),7,,,"Modelo"))
</f>
        <v>2.408296001</v>
      </c>
      <c r="Y86" s="35">
        <f>indirect(ADDRESS(RANDBETWEEN(1,Modelo!$A$1069),7,,,"Modelo"))
</f>
        <v>0</v>
      </c>
      <c r="Z86" s="35">
        <f>indirect(ADDRESS(RANDBETWEEN(1,Modelo!$A$1069),7,,,"Modelo"))
</f>
        <v>0.6315168603</v>
      </c>
      <c r="AA86" s="35">
        <f>indirect(ADDRESS(RANDBETWEEN(1,Modelo!$A$1069),7,,,"Modelo"))
</f>
        <v>0</v>
      </c>
      <c r="AB86" s="35">
        <f>indirect(ADDRESS(RANDBETWEEN(1,Modelo!$A$1069),7,,,"Modelo"))
</f>
        <v>0.5026754113</v>
      </c>
      <c r="AC86" s="35">
        <f>indirect(ADDRESS(RANDBETWEEN(1,Modelo!$A$1069),7,,,"Modelo"))
</f>
        <v>0</v>
      </c>
      <c r="AD86" s="35">
        <f>indirect(ADDRESS(RANDBETWEEN(1,Modelo!$A$1069),7,,,"Modelo"))
</f>
        <v>0</v>
      </c>
      <c r="AE86" s="35">
        <f>indirect(ADDRESS(RANDBETWEEN(1,Modelo!$A$1069),7,,,"Modelo"))
</f>
        <v>0.5026754113</v>
      </c>
      <c r="AF86" s="35">
        <f>indirect(ADDRESS(RANDBETWEEN(1,Modelo!$A$1069),7,,,"Modelo"))
</f>
        <v>0.9115740809</v>
      </c>
      <c r="AG86" s="35">
        <f>indirect(ADDRESS(RANDBETWEEN(1,Modelo!$A$1069),7,,,"Modelo"))
</f>
        <v>0</v>
      </c>
      <c r="AH86" s="35">
        <f>indirect(ADDRESS(RANDBETWEEN(1,Modelo!$A$1069),7,,,"Modelo"))
</f>
        <v>0.4922044983</v>
      </c>
      <c r="AI86" s="35">
        <f>indirect(ADDRESS(RANDBETWEEN(1,Modelo!$A$1069),7,,,"Modelo"))
</f>
        <v>1.914099496</v>
      </c>
      <c r="AJ86" s="35">
        <f>indirect(ADDRESS(RANDBETWEEN(1,Modelo!$A$1069),7,,,"Modelo"))
</f>
        <v>0</v>
      </c>
      <c r="AK86" s="35">
        <f>indirect(ADDRESS(RANDBETWEEN(1,Modelo!$A$1069),7,,,"Modelo"))
</f>
        <v>1.69589316</v>
      </c>
      <c r="AL86" s="35">
        <f>indirect(ADDRESS(RANDBETWEEN(1,Modelo!$A$1069),7,,,"Modelo"))
</f>
        <v>0.8140699661</v>
      </c>
      <c r="AM86" s="35">
        <f>indirect(ADDRESS(RANDBETWEEN(1,Modelo!$A$1069),7,,,"Modelo"))
</f>
        <v>0</v>
      </c>
      <c r="AN86" s="35">
        <f>indirect(ADDRESS(RANDBETWEEN(1,Modelo!$A$1069),7,,,"Modelo"))
</f>
        <v>5.145960284</v>
      </c>
      <c r="AO86" s="35">
        <f>indirect(ADDRESS(RANDBETWEEN(1,Modelo!$A$1069),7,,,"Modelo"))
</f>
        <v>0</v>
      </c>
      <c r="AP86" s="35">
        <f>indirect(ADDRESS(RANDBETWEEN(1,Modelo!$A$1069),7,,,"Modelo"))
</f>
        <v>1.213790778</v>
      </c>
      <c r="AQ86" s="35">
        <f>indirect(ADDRESS(RANDBETWEEN(1,Modelo!$A$1069),7,,,"Modelo"))
</f>
        <v>0.8698556447</v>
      </c>
      <c r="AR86" s="35">
        <f>indirect(ADDRESS(RANDBETWEEN(1,Modelo!$A$1069),7,,,"Modelo"))
</f>
        <v>3.931358465</v>
      </c>
      <c r="AS86" s="35">
        <f>indirect(ADDRESS(RANDBETWEEN(1,Modelo!$A$1069),7,,,"Modelo"))
</f>
        <v>0.8978361996</v>
      </c>
      <c r="AT86" s="35">
        <f>indirect(ADDRESS(RANDBETWEEN(1,Modelo!$A$1069),7,,,"Modelo"))
</f>
        <v>0.2641735945</v>
      </c>
      <c r="AU86" s="35">
        <f>indirect(ADDRESS(RANDBETWEEN(1,Modelo!$A$1069),7,,,"Modelo"))
</f>
        <v>0.5279303726</v>
      </c>
      <c r="AV86" s="35">
        <f>indirect(ADDRESS(RANDBETWEEN(1,Modelo!$A$1069),7,,,"Modelo"))
</f>
        <v>0.4169011682</v>
      </c>
      <c r="AW86" s="35">
        <f>indirect(ADDRESS(RANDBETWEEN(1,Modelo!$A$1069),7,,,"Modelo"))
</f>
        <v>0</v>
      </c>
      <c r="AX86" s="35">
        <f>indirect(ADDRESS(RANDBETWEEN(1,Modelo!$A$1069),7,,,"Modelo"))
</f>
        <v>1.037733828</v>
      </c>
      <c r="AY86" s="35">
        <f>indirect(ADDRESS(RANDBETWEEN(1,Modelo!$A$1069),7,,,"Modelo"))
</f>
        <v>0</v>
      </c>
    </row>
    <row r="87">
      <c r="A87" s="8" t="s">
        <v>159</v>
      </c>
      <c r="B87" s="35">
        <f>indirect(ADDRESS(RANDBETWEEN(1,Modelo!$A$1069),7,,,"Modelo"))
</f>
        <v>0</v>
      </c>
      <c r="C87" s="35">
        <f>indirect(ADDRESS(RANDBETWEEN(1,Modelo!$A$1069),7,,,"Modelo"))
</f>
        <v>0</v>
      </c>
      <c r="D87" s="35">
        <f>indirect(ADDRESS(RANDBETWEEN(1,Modelo!$A$1069),7,,,"Modelo"))
</f>
        <v>1.105670994</v>
      </c>
      <c r="E87" s="35">
        <f>indirect(ADDRESS(RANDBETWEEN(1,Modelo!$A$1069),7,,,"Modelo"))
</f>
        <v>0.2142616671</v>
      </c>
      <c r="F87" s="35">
        <f>indirect(ADDRESS(RANDBETWEEN(1,Modelo!$A$1069),7,,,"Modelo"))
</f>
        <v>0</v>
      </c>
      <c r="G87" s="35">
        <f>indirect(ADDRESS(RANDBETWEEN(1,Modelo!$A$1069),7,,,"Modelo"))
</f>
        <v>0</v>
      </c>
      <c r="H87" s="35">
        <f>indirect(ADDRESS(RANDBETWEEN(1,Modelo!$A$1069),7,,,"Modelo"))
</f>
        <v>1.148088307</v>
      </c>
      <c r="I87" s="35">
        <f>indirect(ADDRESS(RANDBETWEEN(1,Modelo!$A$1069),7,,,"Modelo"))
</f>
        <v>0.9331444063</v>
      </c>
      <c r="J87" s="35">
        <f>indirect(ADDRESS(RANDBETWEEN(1,Modelo!$A$1069),7,,,"Modelo"))
</f>
        <v>2.176608855</v>
      </c>
      <c r="K87" s="35">
        <f>indirect(ADDRESS(RANDBETWEEN(1,Modelo!$A$1069),7,,,"Modelo"))
</f>
        <v>0.6320035042</v>
      </c>
      <c r="L87" s="35">
        <f>indirect(ADDRESS(RANDBETWEEN(1,Modelo!$A$1069),7,,,"Modelo"))
</f>
        <v>1.045055031</v>
      </c>
      <c r="M87" s="35">
        <f>indirect(ADDRESS(RANDBETWEEN(1,Modelo!$A$1069),7,,,"Modelo"))
</f>
        <v>0.1991222776</v>
      </c>
      <c r="N87" s="35">
        <f>indirect(ADDRESS(RANDBETWEEN(1,Modelo!$A$1069),7,,,"Modelo"))
</f>
        <v>0.9741512221</v>
      </c>
      <c r="O87" s="35">
        <f>indirect(ADDRESS(RANDBETWEEN(1,Modelo!$A$1069),7,,,"Modelo"))
</f>
        <v>1.24211788</v>
      </c>
      <c r="P87" s="35">
        <f>indirect(ADDRESS(RANDBETWEEN(1,Modelo!$A$1069),7,,,"Modelo"))
</f>
        <v>1.44589561</v>
      </c>
      <c r="Q87" s="35">
        <f>indirect(ADDRESS(RANDBETWEEN(1,Modelo!$A$1069),7,,,"Modelo"))
</f>
        <v>0.5079522303</v>
      </c>
      <c r="R87" s="35">
        <f>indirect(ADDRESS(RANDBETWEEN(1,Modelo!$A$1069),7,,,"Modelo"))
</f>
        <v>1.433736628</v>
      </c>
      <c r="S87" s="35">
        <f>indirect(ADDRESS(RANDBETWEEN(1,Modelo!$A$1069),7,,,"Modelo"))
</f>
        <v>1.519427231</v>
      </c>
      <c r="T87" s="35">
        <f>indirect(ADDRESS(RANDBETWEEN(1,Modelo!$A$1069),7,,,"Modelo"))
</f>
        <v>1.147654241</v>
      </c>
      <c r="U87" s="35">
        <f>indirect(ADDRESS(RANDBETWEEN(1,Modelo!$A$1069),7,,,"Modelo"))
</f>
        <v>1.117703931</v>
      </c>
      <c r="V87" s="35">
        <f>indirect(ADDRESS(RANDBETWEEN(1,Modelo!$A$1069),7,,,"Modelo"))
</f>
        <v>3.316105139</v>
      </c>
      <c r="W87" s="35">
        <f>indirect(ADDRESS(RANDBETWEEN(1,Modelo!$A$1069),7,,,"Modelo"))
</f>
        <v>0.9873230046</v>
      </c>
      <c r="X87" s="35">
        <f>indirect(ADDRESS(RANDBETWEEN(1,Modelo!$A$1069),7,,,"Modelo"))
</f>
        <v>0.6204899192</v>
      </c>
      <c r="Y87" s="35">
        <f>indirect(ADDRESS(RANDBETWEEN(1,Modelo!$A$1069),7,,,"Modelo"))
</f>
        <v>1.268455696</v>
      </c>
      <c r="Z87" s="35">
        <f>indirect(ADDRESS(RANDBETWEEN(1,Modelo!$A$1069),7,,,"Modelo"))
</f>
        <v>1.161191703</v>
      </c>
      <c r="AA87" s="35">
        <f>indirect(ADDRESS(RANDBETWEEN(1,Modelo!$A$1069),7,,,"Modelo"))
</f>
        <v>1.193214122</v>
      </c>
      <c r="AB87" s="35">
        <f>indirect(ADDRESS(RANDBETWEEN(1,Modelo!$A$1069),7,,,"Modelo"))
</f>
        <v>1.161191703</v>
      </c>
      <c r="AC87" s="35">
        <f>indirect(ADDRESS(RANDBETWEEN(1,Modelo!$A$1069),7,,,"Modelo"))
</f>
        <v>1.228478988</v>
      </c>
      <c r="AD87" s="35">
        <f>indirect(ADDRESS(RANDBETWEEN(1,Modelo!$A$1069),7,,,"Modelo"))
</f>
        <v>0.2053049725</v>
      </c>
      <c r="AE87" s="35">
        <f>indirect(ADDRESS(RANDBETWEEN(1,Modelo!$A$1069),7,,,"Modelo"))
</f>
        <v>0</v>
      </c>
      <c r="AF87" s="35">
        <f>indirect(ADDRESS(RANDBETWEEN(1,Modelo!$A$1069),7,,,"Modelo"))
</f>
        <v>2.286393831</v>
      </c>
      <c r="AG87" s="35">
        <f>indirect(ADDRESS(RANDBETWEEN(1,Modelo!$A$1069),7,,,"Modelo"))
</f>
        <v>2.176608855</v>
      </c>
      <c r="AH87" s="35">
        <f>indirect(ADDRESS(RANDBETWEEN(1,Modelo!$A$1069),7,,,"Modelo"))
</f>
        <v>0.3425246126</v>
      </c>
      <c r="AI87" s="35">
        <f>indirect(ADDRESS(RANDBETWEEN(1,Modelo!$A$1069),7,,,"Modelo"))
</f>
        <v>2.091499105</v>
      </c>
      <c r="AJ87" s="35">
        <f>indirect(ADDRESS(RANDBETWEEN(1,Modelo!$A$1069),7,,,"Modelo"))
</f>
        <v>0</v>
      </c>
      <c r="AK87" s="35">
        <f>indirect(ADDRESS(RANDBETWEEN(1,Modelo!$A$1069),7,,,"Modelo"))
</f>
        <v>0.207387183</v>
      </c>
      <c r="AL87" s="35">
        <f>indirect(ADDRESS(RANDBETWEEN(1,Modelo!$A$1069),7,,,"Modelo"))
</f>
        <v>1.259251421</v>
      </c>
      <c r="AM87" s="35">
        <f>indirect(ADDRESS(RANDBETWEEN(1,Modelo!$A$1069),7,,,"Modelo"))
</f>
        <v>0.4009829977</v>
      </c>
      <c r="AN87" s="35">
        <f>indirect(ADDRESS(RANDBETWEEN(1,Modelo!$A$1069),7,,,"Modelo"))
</f>
        <v>0.3130582142</v>
      </c>
      <c r="AO87" s="35">
        <f>indirect(ADDRESS(RANDBETWEEN(1,Modelo!$A$1069),7,,,"Modelo"))
</f>
        <v>1.229547551</v>
      </c>
      <c r="AP87" s="35">
        <f>indirect(ADDRESS(RANDBETWEEN(1,Modelo!$A$1069),7,,,"Modelo"))
</f>
        <v>0</v>
      </c>
      <c r="AQ87" s="35">
        <f>indirect(ADDRESS(RANDBETWEEN(1,Modelo!$A$1069),7,,,"Modelo"))
</f>
        <v>1.484980901</v>
      </c>
      <c r="AR87" s="35">
        <f>indirect(ADDRESS(RANDBETWEEN(1,Modelo!$A$1069),7,,,"Modelo"))
</f>
        <v>0.6742330467</v>
      </c>
      <c r="AS87" s="35">
        <f>indirect(ADDRESS(RANDBETWEEN(1,Modelo!$A$1069),7,,,"Modelo"))
</f>
        <v>0.6890776302</v>
      </c>
      <c r="AT87" s="35">
        <f>indirect(ADDRESS(RANDBETWEEN(1,Modelo!$A$1069),7,,,"Modelo"))
</f>
        <v>1.242889061</v>
      </c>
      <c r="AU87" s="35">
        <f>indirect(ADDRESS(RANDBETWEEN(1,Modelo!$A$1069),7,,,"Modelo"))
</f>
        <v>0.4900034793</v>
      </c>
      <c r="AV87" s="35">
        <f>indirect(ADDRESS(RANDBETWEEN(1,Modelo!$A$1069),7,,,"Modelo"))
</f>
        <v>0.4287931231</v>
      </c>
      <c r="AW87" s="35">
        <f>indirect(ADDRESS(RANDBETWEEN(1,Modelo!$A$1069),7,,,"Modelo"))
</f>
        <v>0.9200918679</v>
      </c>
      <c r="AX87" s="35">
        <f>indirect(ADDRESS(RANDBETWEEN(1,Modelo!$A$1069),7,,,"Modelo"))
</f>
        <v>0.8340133631</v>
      </c>
      <c r="AY87" s="35">
        <f>indirect(ADDRESS(RANDBETWEEN(1,Modelo!$A$1069),7,,,"Modelo"))
</f>
        <v>0</v>
      </c>
    </row>
    <row r="88">
      <c r="A88" s="8" t="s">
        <v>160</v>
      </c>
      <c r="B88" s="35">
        <f>indirect(ADDRESS(RANDBETWEEN(1,Modelo!$A$1069),7,,,"Modelo"))
</f>
        <v>0.5412081537</v>
      </c>
      <c r="C88" s="35">
        <f>indirect(ADDRESS(RANDBETWEEN(1,Modelo!$A$1069),7,,,"Modelo"))
</f>
        <v>0</v>
      </c>
      <c r="D88" s="35">
        <f>indirect(ADDRESS(RANDBETWEEN(1,Modelo!$A$1069),7,,,"Modelo"))
</f>
        <v>1.48237303</v>
      </c>
      <c r="E88" s="35">
        <f>indirect(ADDRESS(RANDBETWEEN(1,Modelo!$A$1069),7,,,"Modelo"))
</f>
        <v>0.1839768344</v>
      </c>
      <c r="F88" s="35">
        <f>indirect(ADDRESS(RANDBETWEEN(1,Modelo!$A$1069),7,,,"Modelo"))
</f>
        <v>0</v>
      </c>
      <c r="G88" s="35">
        <f>indirect(ADDRESS(RANDBETWEEN(1,Modelo!$A$1069),7,,,"Modelo"))
</f>
        <v>0.369807853</v>
      </c>
      <c r="H88" s="35">
        <f>indirect(ADDRESS(RANDBETWEEN(1,Modelo!$A$1069),7,,,"Modelo"))
</f>
        <v>0</v>
      </c>
      <c r="I88" s="35">
        <f>indirect(ADDRESS(RANDBETWEEN(1,Modelo!$A$1069),7,,,"Modelo"))
</f>
        <v>0.8910620985</v>
      </c>
      <c r="J88" s="35">
        <f>indirect(ADDRESS(RANDBETWEEN(1,Modelo!$A$1069),7,,,"Modelo"))
</f>
        <v>0</v>
      </c>
      <c r="K88" s="35">
        <f>indirect(ADDRESS(RANDBETWEEN(1,Modelo!$A$1069),7,,,"Modelo"))
</f>
        <v>2.130883489</v>
      </c>
      <c r="L88" s="35">
        <f>indirect(ADDRESS(RANDBETWEEN(1,Modelo!$A$1069),7,,,"Modelo"))
</f>
        <v>0.3082257338</v>
      </c>
      <c r="M88" s="35">
        <f>indirect(ADDRESS(RANDBETWEEN(1,Modelo!$A$1069),7,,,"Modelo"))
</f>
        <v>0</v>
      </c>
      <c r="N88" s="35">
        <f>indirect(ADDRESS(RANDBETWEEN(1,Modelo!$A$1069),7,,,"Modelo"))
</f>
        <v>5.600226501</v>
      </c>
      <c r="O88" s="35">
        <f>indirect(ADDRESS(RANDBETWEEN(1,Modelo!$A$1069),7,,,"Modelo"))
</f>
        <v>0.04038301881</v>
      </c>
      <c r="P88" s="35">
        <f>indirect(ADDRESS(RANDBETWEEN(1,Modelo!$A$1069),7,,,"Modelo"))
</f>
        <v>0.9179742516</v>
      </c>
      <c r="Q88" s="35">
        <f>indirect(ADDRESS(RANDBETWEEN(1,Modelo!$A$1069),7,,,"Modelo"))
</f>
        <v>1.400955469</v>
      </c>
      <c r="R88" s="35">
        <f>indirect(ADDRESS(RANDBETWEEN(1,Modelo!$A$1069),7,,,"Modelo"))
</f>
        <v>0</v>
      </c>
      <c r="S88" s="35">
        <f>indirect(ADDRESS(RANDBETWEEN(1,Modelo!$A$1069),7,,,"Modelo"))
</f>
        <v>0</v>
      </c>
      <c r="T88" s="35">
        <f>indirect(ADDRESS(RANDBETWEEN(1,Modelo!$A$1069),7,,,"Modelo"))
</f>
        <v>1.417335487</v>
      </c>
      <c r="U88" s="35">
        <f>indirect(ADDRESS(RANDBETWEEN(1,Modelo!$A$1069),7,,,"Modelo"))
</f>
        <v>0.7010554877</v>
      </c>
      <c r="V88" s="35">
        <f>indirect(ADDRESS(RANDBETWEEN(1,Modelo!$A$1069),7,,,"Modelo"))
</f>
        <v>0</v>
      </c>
      <c r="W88" s="35">
        <f>indirect(ADDRESS(RANDBETWEEN(1,Modelo!$A$1069),7,,,"Modelo"))
</f>
        <v>0.3966220796</v>
      </c>
      <c r="X88" s="35">
        <f>indirect(ADDRESS(RANDBETWEEN(1,Modelo!$A$1069),7,,,"Modelo"))
</f>
        <v>0</v>
      </c>
      <c r="Y88" s="35">
        <f>indirect(ADDRESS(RANDBETWEEN(1,Modelo!$A$1069),7,,,"Modelo"))
</f>
        <v>1.48237303</v>
      </c>
      <c r="Z88" s="35">
        <f>indirect(ADDRESS(RANDBETWEEN(1,Modelo!$A$1069),7,,,"Modelo"))
</f>
        <v>4.335936116</v>
      </c>
      <c r="AA88" s="35">
        <f>indirect(ADDRESS(RANDBETWEEN(1,Modelo!$A$1069),7,,,"Modelo"))
</f>
        <v>2.263280034</v>
      </c>
      <c r="AB88" s="35">
        <f>indirect(ADDRESS(RANDBETWEEN(1,Modelo!$A$1069),7,,,"Modelo"))
</f>
        <v>1.49348157</v>
      </c>
      <c r="AC88" s="35">
        <f>indirect(ADDRESS(RANDBETWEEN(1,Modelo!$A$1069),7,,,"Modelo"))
</f>
        <v>0</v>
      </c>
      <c r="AD88" s="35">
        <f>indirect(ADDRESS(RANDBETWEEN(1,Modelo!$A$1069),7,,,"Modelo"))
</f>
        <v>0.2354550852</v>
      </c>
      <c r="AE88" s="35">
        <f>indirect(ADDRESS(RANDBETWEEN(1,Modelo!$A$1069),7,,,"Modelo"))
</f>
        <v>1.307305965</v>
      </c>
      <c r="AF88" s="35">
        <f>indirect(ADDRESS(RANDBETWEEN(1,Modelo!$A$1069),7,,,"Modelo"))
</f>
        <v>1.146144305</v>
      </c>
      <c r="AG88" s="35">
        <f>indirect(ADDRESS(RANDBETWEEN(1,Modelo!$A$1069),7,,,"Modelo"))
</f>
        <v>0.4900034793</v>
      </c>
      <c r="AH88" s="35">
        <f>indirect(ADDRESS(RANDBETWEEN(1,Modelo!$A$1069),7,,,"Modelo"))
</f>
        <v>1.266165022</v>
      </c>
      <c r="AI88" s="35">
        <f>indirect(ADDRESS(RANDBETWEEN(1,Modelo!$A$1069),7,,,"Modelo"))
</f>
        <v>0.8209042022</v>
      </c>
      <c r="AJ88" s="35">
        <f>indirect(ADDRESS(RANDBETWEEN(1,Modelo!$A$1069),7,,,"Modelo"))
</f>
        <v>0</v>
      </c>
      <c r="AK88" s="35">
        <f>indirect(ADDRESS(RANDBETWEEN(1,Modelo!$A$1069),7,,,"Modelo"))
</f>
        <v>0.2098651361</v>
      </c>
      <c r="AL88" s="35">
        <f>indirect(ADDRESS(RANDBETWEEN(1,Modelo!$A$1069),7,,,"Modelo"))
</f>
        <v>3.385058091</v>
      </c>
      <c r="AM88" s="35">
        <f>indirect(ADDRESS(RANDBETWEEN(1,Modelo!$A$1069),7,,,"Modelo"))
</f>
        <v>0.9243806249</v>
      </c>
      <c r="AN88" s="35">
        <f>indirect(ADDRESS(RANDBETWEEN(1,Modelo!$A$1069),7,,,"Modelo"))
</f>
        <v>0.9470844503</v>
      </c>
      <c r="AO88" s="35">
        <f>indirect(ADDRESS(RANDBETWEEN(1,Modelo!$A$1069),7,,,"Modelo"))
</f>
        <v>0.8376886226</v>
      </c>
      <c r="AP88" s="35">
        <f>indirect(ADDRESS(RANDBETWEEN(1,Modelo!$A$1069),7,,,"Modelo"))
</f>
        <v>0.9359555461</v>
      </c>
      <c r="AQ88" s="35">
        <f>indirect(ADDRESS(RANDBETWEEN(1,Modelo!$A$1069),7,,,"Modelo"))
</f>
        <v>0.7571505191</v>
      </c>
      <c r="AR88" s="35">
        <f>indirect(ADDRESS(RANDBETWEEN(1,Modelo!$A$1069),7,,,"Modelo"))
</f>
        <v>1.757506288</v>
      </c>
      <c r="AS88" s="35">
        <f>indirect(ADDRESS(RANDBETWEEN(1,Modelo!$A$1069),7,,,"Modelo"))
</f>
        <v>2.176608855</v>
      </c>
      <c r="AT88" s="35">
        <f>indirect(ADDRESS(RANDBETWEEN(1,Modelo!$A$1069),7,,,"Modelo"))
</f>
        <v>0.4484266371</v>
      </c>
      <c r="AU88" s="35">
        <f>indirect(ADDRESS(RANDBETWEEN(1,Modelo!$A$1069),7,,,"Modelo"))
</f>
        <v>1.582829805</v>
      </c>
      <c r="AV88" s="35">
        <f>indirect(ADDRESS(RANDBETWEEN(1,Modelo!$A$1069),7,,,"Modelo"))
</f>
        <v>1.146269043</v>
      </c>
      <c r="AW88" s="35">
        <f>indirect(ADDRESS(RANDBETWEEN(1,Modelo!$A$1069),7,,,"Modelo"))
</f>
        <v>1.317991009</v>
      </c>
      <c r="AX88" s="35">
        <f>indirect(ADDRESS(RANDBETWEEN(1,Modelo!$A$1069),7,,,"Modelo"))
</f>
        <v>1.176505134</v>
      </c>
      <c r="AY88" s="35">
        <f>indirect(ADDRESS(RANDBETWEEN(1,Modelo!$A$1069),7,,,"Modelo"))
</f>
        <v>0</v>
      </c>
    </row>
    <row r="89">
      <c r="A89" s="8" t="s">
        <v>161</v>
      </c>
      <c r="B89" s="35">
        <f>indirect(ADDRESS(RANDBETWEEN(1,Modelo!$A$1069),7,,,"Modelo"))
</f>
        <v>0</v>
      </c>
      <c r="C89" s="35">
        <f>indirect(ADDRESS(RANDBETWEEN(1,Modelo!$A$1069),7,,,"Modelo"))
</f>
        <v>0.9465029419</v>
      </c>
      <c r="D89" s="35">
        <f>indirect(ADDRESS(RANDBETWEEN(1,Modelo!$A$1069),7,,,"Modelo"))
</f>
        <v>0</v>
      </c>
      <c r="E89" s="35">
        <f>indirect(ADDRESS(RANDBETWEEN(1,Modelo!$A$1069),7,,,"Modelo"))
</f>
        <v>1.329115993</v>
      </c>
      <c r="F89" s="35">
        <f>indirect(ADDRESS(RANDBETWEEN(1,Modelo!$A$1069),7,,,"Modelo"))
</f>
        <v>0.5871849844</v>
      </c>
      <c r="G89" s="35">
        <f>indirect(ADDRESS(RANDBETWEEN(1,Modelo!$A$1069),7,,,"Modelo"))
</f>
        <v>0</v>
      </c>
      <c r="H89" s="35">
        <f>indirect(ADDRESS(RANDBETWEEN(1,Modelo!$A$1069),7,,,"Modelo"))
</f>
        <v>0.9243806249</v>
      </c>
      <c r="I89" s="35">
        <f>indirect(ADDRESS(RANDBETWEEN(1,Modelo!$A$1069),7,,,"Modelo"))
</f>
        <v>0.9179742516</v>
      </c>
      <c r="J89" s="35">
        <f>indirect(ADDRESS(RANDBETWEEN(1,Modelo!$A$1069),7,,,"Modelo"))
</f>
        <v>2.319083073</v>
      </c>
      <c r="K89" s="35">
        <f>indirect(ADDRESS(RANDBETWEEN(1,Modelo!$A$1069),7,,,"Modelo"))
</f>
        <v>1.400955469</v>
      </c>
      <c r="L89" s="35">
        <f>indirect(ADDRESS(RANDBETWEEN(1,Modelo!$A$1069),7,,,"Modelo"))
</f>
        <v>0.2702495763</v>
      </c>
      <c r="M89" s="35">
        <f>indirect(ADDRESS(RANDBETWEEN(1,Modelo!$A$1069),7,,,"Modelo"))
</f>
        <v>0.8343106292</v>
      </c>
      <c r="N89" s="35">
        <f>indirect(ADDRESS(RANDBETWEEN(1,Modelo!$A$1069),7,,,"Modelo"))
</f>
        <v>1.762454461</v>
      </c>
      <c r="O89" s="35">
        <f>indirect(ADDRESS(RANDBETWEEN(1,Modelo!$A$1069),7,,,"Modelo"))
</f>
        <v>0.8190648561</v>
      </c>
      <c r="P89" s="35">
        <f>indirect(ADDRESS(RANDBETWEEN(1,Modelo!$A$1069),7,,,"Modelo"))
</f>
        <v>0</v>
      </c>
      <c r="Q89" s="35">
        <f>indirect(ADDRESS(RANDBETWEEN(1,Modelo!$A$1069),7,,,"Modelo"))
</f>
        <v>1.29446802</v>
      </c>
      <c r="R89" s="35">
        <f>indirect(ADDRESS(RANDBETWEEN(1,Modelo!$A$1069),7,,,"Modelo"))
</f>
        <v>1.377000619</v>
      </c>
      <c r="S89" s="35">
        <f>indirect(ADDRESS(RANDBETWEEN(1,Modelo!$A$1069),7,,,"Modelo"))
</f>
        <v>1.009410609</v>
      </c>
      <c r="T89" s="35">
        <f>indirect(ADDRESS(RANDBETWEEN(1,Modelo!$A$1069),7,,,"Modelo"))
</f>
        <v>0.8395428347</v>
      </c>
      <c r="U89" s="35">
        <f>indirect(ADDRESS(RANDBETWEEN(1,Modelo!$A$1069),7,,,"Modelo"))
</f>
        <v>0.9613916577</v>
      </c>
      <c r="V89" s="35">
        <f>indirect(ADDRESS(RANDBETWEEN(1,Modelo!$A$1069),7,,,"Modelo"))
</f>
        <v>0.1362485128</v>
      </c>
      <c r="W89" s="35">
        <f>indirect(ADDRESS(RANDBETWEEN(1,Modelo!$A$1069),7,,,"Modelo"))
</f>
        <v>0.5490649099</v>
      </c>
      <c r="X89" s="35">
        <f>indirect(ADDRESS(RANDBETWEEN(1,Modelo!$A$1069),7,,,"Modelo"))
</f>
        <v>1.337746891</v>
      </c>
      <c r="Y89" s="35">
        <f>indirect(ADDRESS(RANDBETWEEN(1,Modelo!$A$1069),7,,,"Modelo"))
</f>
        <v>1.329115993</v>
      </c>
      <c r="Z89" s="35">
        <f>indirect(ADDRESS(RANDBETWEEN(1,Modelo!$A$1069),7,,,"Modelo"))
</f>
        <v>2.765198354</v>
      </c>
      <c r="AA89" s="35">
        <f>indirect(ADDRESS(RANDBETWEEN(1,Modelo!$A$1069),7,,,"Modelo"))
</f>
        <v>0.3197966167</v>
      </c>
      <c r="AB89" s="35">
        <f>indirect(ADDRESS(RANDBETWEEN(1,Modelo!$A$1069),7,,,"Modelo"))
</f>
        <v>2.544145035</v>
      </c>
      <c r="AC89" s="35">
        <f>indirect(ADDRESS(RANDBETWEEN(1,Modelo!$A$1069),7,,,"Modelo"))
</f>
        <v>1.431850566</v>
      </c>
      <c r="AD89" s="35">
        <f>indirect(ADDRESS(RANDBETWEEN(1,Modelo!$A$1069),7,,,"Modelo"))
</f>
        <v>0</v>
      </c>
      <c r="AE89" s="35">
        <f>indirect(ADDRESS(RANDBETWEEN(1,Modelo!$A$1069),7,,,"Modelo"))
</f>
        <v>0.4900034793</v>
      </c>
      <c r="AF89" s="35">
        <f>indirect(ADDRESS(RANDBETWEEN(1,Modelo!$A$1069),7,,,"Modelo"))
</f>
        <v>2.198981358</v>
      </c>
      <c r="AG89" s="35">
        <f>indirect(ADDRESS(RANDBETWEEN(1,Modelo!$A$1069),7,,,"Modelo"))
</f>
        <v>0</v>
      </c>
      <c r="AH89" s="35">
        <f>indirect(ADDRESS(RANDBETWEEN(1,Modelo!$A$1069),7,,,"Modelo"))
</f>
        <v>1.016316002</v>
      </c>
      <c r="AI89" s="35">
        <f>indirect(ADDRESS(RANDBETWEEN(1,Modelo!$A$1069),7,,,"Modelo"))
</f>
        <v>0</v>
      </c>
      <c r="AJ89" s="35">
        <f>indirect(ADDRESS(RANDBETWEEN(1,Modelo!$A$1069),7,,,"Modelo"))
</f>
        <v>2.286393831</v>
      </c>
      <c r="AK89" s="35">
        <f>indirect(ADDRESS(RANDBETWEEN(1,Modelo!$A$1069),7,,,"Modelo"))
</f>
        <v>2.074255283</v>
      </c>
      <c r="AL89" s="35">
        <f>indirect(ADDRESS(RANDBETWEEN(1,Modelo!$A$1069),7,,,"Modelo"))
</f>
        <v>0.5444740242</v>
      </c>
      <c r="AM89" s="35">
        <f>indirect(ADDRESS(RANDBETWEEN(1,Modelo!$A$1069),7,,,"Modelo"))
</f>
        <v>1.321746539</v>
      </c>
      <c r="AN89" s="35">
        <f>indirect(ADDRESS(RANDBETWEEN(1,Modelo!$A$1069),7,,,"Modelo"))
</f>
        <v>1.345862915</v>
      </c>
      <c r="AO89" s="35">
        <f>indirect(ADDRESS(RANDBETWEEN(1,Modelo!$A$1069),7,,,"Modelo"))
</f>
        <v>2.408296001</v>
      </c>
      <c r="AP89" s="35">
        <f>indirect(ADDRESS(RANDBETWEEN(1,Modelo!$A$1069),7,,,"Modelo"))
</f>
        <v>0</v>
      </c>
      <c r="AQ89" s="35">
        <f>indirect(ADDRESS(RANDBETWEEN(1,Modelo!$A$1069),7,,,"Modelo"))
</f>
        <v>0</v>
      </c>
      <c r="AR89" s="35">
        <f>indirect(ADDRESS(RANDBETWEEN(1,Modelo!$A$1069),7,,,"Modelo"))
</f>
        <v>1.535989921</v>
      </c>
      <c r="AS89" s="35">
        <f>indirect(ADDRESS(RANDBETWEEN(1,Modelo!$A$1069),7,,,"Modelo"))
</f>
        <v>0.6114915194</v>
      </c>
      <c r="AT89" s="35">
        <f>indirect(ADDRESS(RANDBETWEEN(1,Modelo!$A$1069),7,,,"Modelo"))
</f>
        <v>1.259025874</v>
      </c>
      <c r="AU89" s="35">
        <f>indirect(ADDRESS(RANDBETWEEN(1,Modelo!$A$1069),7,,,"Modelo"))
</f>
        <v>0.1885564046</v>
      </c>
      <c r="AV89" s="35">
        <f>indirect(ADDRESS(RANDBETWEEN(1,Modelo!$A$1069),7,,,"Modelo"))
</f>
        <v>0.5026754113</v>
      </c>
      <c r="AW89" s="35">
        <f>indirect(ADDRESS(RANDBETWEEN(1,Modelo!$A$1069),7,,,"Modelo"))
</f>
        <v>1.167514297</v>
      </c>
      <c r="AX89" s="35">
        <f>indirect(ADDRESS(RANDBETWEEN(1,Modelo!$A$1069),7,,,"Modelo"))
</f>
        <v>5.453233025</v>
      </c>
      <c r="AY89" s="35">
        <f>indirect(ADDRESS(RANDBETWEEN(1,Modelo!$A$1069),7,,,"Modelo"))
</f>
        <v>0</v>
      </c>
    </row>
    <row r="90">
      <c r="A90" s="8" t="s">
        <v>162</v>
      </c>
      <c r="B90" s="35">
        <f>indirect(ADDRESS(RANDBETWEEN(1,Modelo!$A$1069),7,,,"Modelo"))
</f>
        <v>0.7431023999</v>
      </c>
      <c r="C90" s="35">
        <f>indirect(ADDRESS(RANDBETWEEN(1,Modelo!$A$1069),7,,,"Modelo"))
</f>
        <v>0</v>
      </c>
      <c r="D90" s="35">
        <f>indirect(ADDRESS(RANDBETWEEN(1,Modelo!$A$1069),7,,,"Modelo"))
</f>
        <v>0</v>
      </c>
      <c r="E90" s="35">
        <f>indirect(ADDRESS(RANDBETWEEN(1,Modelo!$A$1069),7,,,"Modelo"))
</f>
        <v>0.4287929293</v>
      </c>
      <c r="F90" s="35">
        <f>indirect(ADDRESS(RANDBETWEEN(1,Modelo!$A$1069),7,,,"Modelo"))
</f>
        <v>1.026096415</v>
      </c>
      <c r="G90" s="35">
        <f>indirect(ADDRESS(RANDBETWEEN(1,Modelo!$A$1069),7,,,"Modelo"))
</f>
        <v>0.7922779437</v>
      </c>
      <c r="H90" s="35">
        <f>indirect(ADDRESS(RANDBETWEEN(1,Modelo!$A$1069),7,,,"Modelo"))
</f>
        <v>1.484980901</v>
      </c>
      <c r="I90" s="35">
        <f>indirect(ADDRESS(RANDBETWEEN(1,Modelo!$A$1069),7,,,"Modelo"))
</f>
        <v>1.079935425</v>
      </c>
      <c r="J90" s="35">
        <f>indirect(ADDRESS(RANDBETWEEN(1,Modelo!$A$1069),7,,,"Modelo"))
</f>
        <v>0</v>
      </c>
      <c r="K90" s="35">
        <f>indirect(ADDRESS(RANDBETWEEN(1,Modelo!$A$1069),7,,,"Modelo"))
</f>
        <v>0.1270217697</v>
      </c>
      <c r="L90" s="35">
        <f>indirect(ADDRESS(RANDBETWEEN(1,Modelo!$A$1069),7,,,"Modelo"))
</f>
        <v>0.3756861085</v>
      </c>
      <c r="M90" s="35">
        <f>indirect(ADDRESS(RANDBETWEEN(1,Modelo!$A$1069),7,,,"Modelo"))
</f>
        <v>0.9825467454</v>
      </c>
      <c r="N90" s="35">
        <f>indirect(ADDRESS(RANDBETWEEN(1,Modelo!$A$1069),7,,,"Modelo"))
</f>
        <v>0.6339530878</v>
      </c>
      <c r="O90" s="35">
        <f>indirect(ADDRESS(RANDBETWEEN(1,Modelo!$A$1069),7,,,"Modelo"))
</f>
        <v>1.762454461</v>
      </c>
      <c r="P90" s="35">
        <f>indirect(ADDRESS(RANDBETWEEN(1,Modelo!$A$1069),7,,,"Modelo"))
</f>
        <v>1.080804415</v>
      </c>
      <c r="Q90" s="35">
        <f>indirect(ADDRESS(RANDBETWEEN(1,Modelo!$A$1069),7,,,"Modelo"))
</f>
        <v>0</v>
      </c>
      <c r="R90" s="35">
        <f>indirect(ADDRESS(RANDBETWEEN(1,Modelo!$A$1069),7,,,"Modelo"))
</f>
        <v>0</v>
      </c>
      <c r="S90" s="35">
        <f>indirect(ADDRESS(RANDBETWEEN(1,Modelo!$A$1069),7,,,"Modelo"))
</f>
        <v>0.0815087525</v>
      </c>
      <c r="T90" s="35">
        <f>indirect(ADDRESS(RANDBETWEEN(1,Modelo!$A$1069),7,,,"Modelo"))
</f>
        <v>2.577600782</v>
      </c>
      <c r="U90" s="35">
        <f>indirect(ADDRESS(RANDBETWEEN(1,Modelo!$A$1069),7,,,"Modelo"))
</f>
        <v>5.87273491</v>
      </c>
      <c r="V90" s="35">
        <f>indirect(ADDRESS(RANDBETWEEN(1,Modelo!$A$1069),7,,,"Modelo"))
</f>
        <v>1.650064909</v>
      </c>
      <c r="W90" s="35">
        <f>indirect(ADDRESS(RANDBETWEEN(1,Modelo!$A$1069),7,,,"Modelo"))
</f>
        <v>2.001700132</v>
      </c>
      <c r="X90" s="35">
        <f>indirect(ADDRESS(RANDBETWEEN(1,Modelo!$A$1069),7,,,"Modelo"))
</f>
        <v>0</v>
      </c>
      <c r="Y90" s="35">
        <f>indirect(ADDRESS(RANDBETWEEN(1,Modelo!$A$1069),7,,,"Modelo"))
</f>
        <v>1.095431575</v>
      </c>
      <c r="Z90" s="35">
        <f>indirect(ADDRESS(RANDBETWEEN(1,Modelo!$A$1069),7,,,"Modelo"))
</f>
        <v>0.335213506</v>
      </c>
      <c r="AA90" s="35">
        <f>indirect(ADDRESS(RANDBETWEEN(1,Modelo!$A$1069),7,,,"Modelo"))
</f>
        <v>0.335213506</v>
      </c>
      <c r="AB90" s="35">
        <f>indirect(ADDRESS(RANDBETWEEN(1,Modelo!$A$1069),7,,,"Modelo"))
</f>
        <v>0</v>
      </c>
      <c r="AC90" s="35">
        <f>indirect(ADDRESS(RANDBETWEEN(1,Modelo!$A$1069),7,,,"Modelo"))
</f>
        <v>0.5705221404</v>
      </c>
      <c r="AD90" s="35">
        <f>indirect(ADDRESS(RANDBETWEEN(1,Modelo!$A$1069),7,,,"Modelo"))
</f>
        <v>5.453233025</v>
      </c>
      <c r="AE90" s="35">
        <f>indirect(ADDRESS(RANDBETWEEN(1,Modelo!$A$1069),7,,,"Modelo"))
</f>
        <v>0</v>
      </c>
      <c r="AF90" s="35">
        <f>indirect(ADDRESS(RANDBETWEEN(1,Modelo!$A$1069),7,,,"Modelo"))
</f>
        <v>0.8723444625</v>
      </c>
      <c r="AG90" s="35">
        <f>indirect(ADDRESS(RANDBETWEEN(1,Modelo!$A$1069),7,,,"Modelo"))
</f>
        <v>1.909294773</v>
      </c>
      <c r="AH90" s="35">
        <f>indirect(ADDRESS(RANDBETWEEN(1,Modelo!$A$1069),7,,,"Modelo"))
</f>
        <v>7.979664214</v>
      </c>
      <c r="AI90" s="35">
        <f>indirect(ADDRESS(RANDBETWEEN(1,Modelo!$A$1069),7,,,"Modelo"))
</f>
        <v>0.1839768344</v>
      </c>
      <c r="AJ90" s="35">
        <f>indirect(ADDRESS(RANDBETWEEN(1,Modelo!$A$1069),7,,,"Modelo"))
</f>
        <v>7.979664214</v>
      </c>
      <c r="AK90" s="35">
        <f>indirect(ADDRESS(RANDBETWEEN(1,Modelo!$A$1069),7,,,"Modelo"))
</f>
        <v>1.610848452</v>
      </c>
      <c r="AL90" s="35">
        <f>indirect(ADDRESS(RANDBETWEEN(1,Modelo!$A$1069),7,,,"Modelo"))
</f>
        <v>0.8259295827</v>
      </c>
      <c r="AM90" s="35">
        <f>indirect(ADDRESS(RANDBETWEEN(1,Modelo!$A$1069),7,,,"Modelo"))
</f>
        <v>0</v>
      </c>
      <c r="AN90" s="35">
        <f>indirect(ADDRESS(RANDBETWEEN(1,Modelo!$A$1069),7,,,"Modelo"))
</f>
        <v>2.509761</v>
      </c>
      <c r="AO90" s="35">
        <f>indirect(ADDRESS(RANDBETWEEN(1,Modelo!$A$1069),7,,,"Modelo"))
</f>
        <v>0</v>
      </c>
      <c r="AP90" s="35">
        <f>indirect(ADDRESS(RANDBETWEEN(1,Modelo!$A$1069),7,,,"Modelo"))
</f>
        <v>0</v>
      </c>
      <c r="AQ90" s="35">
        <f>indirect(ADDRESS(RANDBETWEEN(1,Modelo!$A$1069),7,,,"Modelo"))
</f>
        <v>0</v>
      </c>
      <c r="AR90" s="35">
        <f>indirect(ADDRESS(RANDBETWEEN(1,Modelo!$A$1069),7,,,"Modelo"))
</f>
        <v>1.268455696</v>
      </c>
      <c r="AS90" s="35">
        <f>indirect(ADDRESS(RANDBETWEEN(1,Modelo!$A$1069),7,,,"Modelo"))
</f>
        <v>0</v>
      </c>
      <c r="AT90" s="35">
        <f>indirect(ADDRESS(RANDBETWEEN(1,Modelo!$A$1069),7,,,"Modelo"))
</f>
        <v>0</v>
      </c>
      <c r="AU90" s="35">
        <f>indirect(ADDRESS(RANDBETWEEN(1,Modelo!$A$1069),7,,,"Modelo"))
</f>
        <v>0.7996533889</v>
      </c>
      <c r="AV90" s="35">
        <f>indirect(ADDRESS(RANDBETWEEN(1,Modelo!$A$1069),7,,,"Modelo"))
</f>
        <v>2.040855025</v>
      </c>
      <c r="AW90" s="35">
        <f>indirect(ADDRESS(RANDBETWEEN(1,Modelo!$A$1069),7,,,"Modelo"))
</f>
        <v>0.2630014261</v>
      </c>
      <c r="AX90" s="35">
        <f>indirect(ADDRESS(RANDBETWEEN(1,Modelo!$A$1069),7,,,"Modelo"))
</f>
        <v>0.8395428347</v>
      </c>
      <c r="AY90" s="35">
        <f>indirect(ADDRESS(RANDBETWEEN(1,Modelo!$A$1069),7,,,"Modelo"))
</f>
        <v>1.353989458</v>
      </c>
    </row>
    <row r="91">
      <c r="A91" s="8" t="s">
        <v>163</v>
      </c>
      <c r="B91" s="35">
        <f>indirect(ADDRESS(RANDBETWEEN(1,Modelo!$A$1069),7,,,"Modelo"))
</f>
        <v>0</v>
      </c>
      <c r="C91" s="35">
        <f>indirect(ADDRESS(RANDBETWEEN(1,Modelo!$A$1069),7,,,"Modelo"))
</f>
        <v>2.3531547</v>
      </c>
      <c r="D91" s="35">
        <f>indirect(ADDRESS(RANDBETWEEN(1,Modelo!$A$1069),7,,,"Modelo"))
</f>
        <v>1.62574686</v>
      </c>
      <c r="E91" s="35">
        <f>indirect(ADDRESS(RANDBETWEEN(1,Modelo!$A$1069),7,,,"Modelo"))
</f>
        <v>0.2663904727</v>
      </c>
      <c r="F91" s="35">
        <f>indirect(ADDRESS(RANDBETWEEN(1,Modelo!$A$1069),7,,,"Modelo"))
</f>
        <v>0</v>
      </c>
      <c r="G91" s="35">
        <f>indirect(ADDRESS(RANDBETWEEN(1,Modelo!$A$1069),7,,,"Modelo"))
</f>
        <v>0.4748427497</v>
      </c>
      <c r="H91" s="35">
        <f>indirect(ADDRESS(RANDBETWEEN(1,Modelo!$A$1069),7,,,"Modelo"))
</f>
        <v>1.049905603</v>
      </c>
      <c r="I91" s="35">
        <f>indirect(ADDRESS(RANDBETWEEN(1,Modelo!$A$1069),7,,,"Modelo"))
</f>
        <v>0</v>
      </c>
      <c r="J91" s="35">
        <f>indirect(ADDRESS(RANDBETWEEN(1,Modelo!$A$1069),7,,,"Modelo"))
</f>
        <v>0.8285175441</v>
      </c>
      <c r="K91" s="35">
        <f>indirect(ADDRESS(RANDBETWEEN(1,Modelo!$A$1069),7,,,"Modelo"))
</f>
        <v>0.7770206551</v>
      </c>
      <c r="L91" s="35">
        <f>indirect(ADDRESS(RANDBETWEEN(1,Modelo!$A$1069),7,,,"Modelo"))
</f>
        <v>0.2415214368</v>
      </c>
      <c r="M91" s="35">
        <f>indirect(ADDRESS(RANDBETWEEN(1,Modelo!$A$1069),7,,,"Modelo"))
</f>
        <v>1.145111564</v>
      </c>
      <c r="N91" s="35">
        <f>indirect(ADDRESS(RANDBETWEEN(1,Modelo!$A$1069),7,,,"Modelo"))
</f>
        <v>0.8604992574</v>
      </c>
      <c r="O91" s="35">
        <f>indirect(ADDRESS(RANDBETWEEN(1,Modelo!$A$1069),7,,,"Modelo"))
</f>
        <v>0</v>
      </c>
      <c r="P91" s="35">
        <f>indirect(ADDRESS(RANDBETWEEN(1,Modelo!$A$1069),7,,,"Modelo"))
</f>
        <v>1.574929928</v>
      </c>
      <c r="Q91" s="35">
        <f>indirect(ADDRESS(RANDBETWEEN(1,Modelo!$A$1069),7,,,"Modelo"))
</f>
        <v>0</v>
      </c>
      <c r="R91" s="35">
        <f>indirect(ADDRESS(RANDBETWEEN(1,Modelo!$A$1069),7,,,"Modelo"))
</f>
        <v>1.78197674</v>
      </c>
      <c r="S91" s="35">
        <f>indirect(ADDRESS(RANDBETWEEN(1,Modelo!$A$1069),7,,,"Modelo"))
</f>
        <v>0.9248252215</v>
      </c>
      <c r="T91" s="35">
        <f>indirect(ADDRESS(RANDBETWEEN(1,Modelo!$A$1069),7,,,"Modelo"))
</f>
        <v>1.889242475</v>
      </c>
      <c r="U91" s="35">
        <f>indirect(ADDRESS(RANDBETWEEN(1,Modelo!$A$1069),7,,,"Modelo"))
</f>
        <v>1.650064909</v>
      </c>
      <c r="V91" s="35">
        <f>indirect(ADDRESS(RANDBETWEEN(1,Modelo!$A$1069),7,,,"Modelo"))
</f>
        <v>1.889711275</v>
      </c>
      <c r="W91" s="35">
        <f>indirect(ADDRESS(RANDBETWEEN(1,Modelo!$A$1069),7,,,"Modelo"))
</f>
        <v>1.639295043</v>
      </c>
      <c r="X91" s="35">
        <f>indirect(ADDRESS(RANDBETWEEN(1,Modelo!$A$1069),7,,,"Modelo"))
</f>
        <v>1.293475251</v>
      </c>
      <c r="Y91" s="35">
        <f>indirect(ADDRESS(RANDBETWEEN(1,Modelo!$A$1069),7,,,"Modelo"))
</f>
        <v>0.9115740809</v>
      </c>
      <c r="Z91" s="35">
        <f>indirect(ADDRESS(RANDBETWEEN(1,Modelo!$A$1069),7,,,"Modelo"))
</f>
        <v>0.7002492297</v>
      </c>
      <c r="AA91" s="35">
        <f>indirect(ADDRESS(RANDBETWEEN(1,Modelo!$A$1069),7,,,"Modelo"))
</f>
        <v>0</v>
      </c>
      <c r="AB91" s="35">
        <f>indirect(ADDRESS(RANDBETWEEN(1,Modelo!$A$1069),7,,,"Modelo"))
</f>
        <v>0.8667393596</v>
      </c>
      <c r="AC91" s="35">
        <f>indirect(ADDRESS(RANDBETWEEN(1,Modelo!$A$1069),7,,,"Modelo"))
</f>
        <v>0.8068900351</v>
      </c>
      <c r="AD91" s="35">
        <f>indirect(ADDRESS(RANDBETWEEN(1,Modelo!$A$1069),7,,,"Modelo"))
</f>
        <v>1.449457443</v>
      </c>
      <c r="AE91" s="35">
        <f>indirect(ADDRESS(RANDBETWEEN(1,Modelo!$A$1069),7,,,"Modelo"))
</f>
        <v>1.05879012</v>
      </c>
      <c r="AF91" s="35">
        <f>indirect(ADDRESS(RANDBETWEEN(1,Modelo!$A$1069),7,,,"Modelo"))
</f>
        <v>0</v>
      </c>
      <c r="AG91" s="35">
        <f>indirect(ADDRESS(RANDBETWEEN(1,Modelo!$A$1069),7,,,"Modelo"))
</f>
        <v>1.791196095</v>
      </c>
      <c r="AH91" s="35">
        <f>indirect(ADDRESS(RANDBETWEEN(1,Modelo!$A$1069),7,,,"Modelo"))
</f>
        <v>0.2354550852</v>
      </c>
      <c r="AI91" s="35">
        <f>indirect(ADDRESS(RANDBETWEEN(1,Modelo!$A$1069),7,,,"Modelo"))
</f>
        <v>0.3852442332</v>
      </c>
      <c r="AJ91" s="35">
        <f>indirect(ADDRESS(RANDBETWEEN(1,Modelo!$A$1069),7,,,"Modelo"))
</f>
        <v>1.018272423</v>
      </c>
      <c r="AK91" s="35">
        <f>indirect(ADDRESS(RANDBETWEEN(1,Modelo!$A$1069),7,,,"Modelo"))
</f>
        <v>1.229547551</v>
      </c>
      <c r="AL91" s="35">
        <f>indirect(ADDRESS(RANDBETWEEN(1,Modelo!$A$1069),7,,,"Modelo"))
</f>
        <v>0.9485433776</v>
      </c>
      <c r="AM91" s="35">
        <f>indirect(ADDRESS(RANDBETWEEN(1,Modelo!$A$1069),7,,,"Modelo"))
</f>
        <v>1.494029869</v>
      </c>
      <c r="AN91" s="35">
        <f>indirect(ADDRESS(RANDBETWEEN(1,Modelo!$A$1069),7,,,"Modelo"))
</f>
        <v>20.22369453</v>
      </c>
      <c r="AO91" s="35">
        <f>indirect(ADDRESS(RANDBETWEEN(1,Modelo!$A$1069),7,,,"Modelo"))
</f>
        <v>2.040855025</v>
      </c>
      <c r="AP91" s="35">
        <f>indirect(ADDRESS(RANDBETWEEN(1,Modelo!$A$1069),7,,,"Modelo"))
</f>
        <v>1.278912327</v>
      </c>
      <c r="AQ91" s="35">
        <f>indirect(ADDRESS(RANDBETWEEN(1,Modelo!$A$1069),7,,,"Modelo"))
</f>
        <v>1.00172947</v>
      </c>
      <c r="AR91" s="35">
        <f>indirect(ADDRESS(RANDBETWEEN(1,Modelo!$A$1069),7,,,"Modelo"))
</f>
        <v>0.9248252215</v>
      </c>
      <c r="AS91" s="35">
        <f>indirect(ADDRESS(RANDBETWEEN(1,Modelo!$A$1069),7,,,"Modelo"))
</f>
        <v>1.659326866</v>
      </c>
      <c r="AT91" s="35">
        <f>indirect(ADDRESS(RANDBETWEEN(1,Modelo!$A$1069),7,,,"Modelo"))
</f>
        <v>0</v>
      </c>
      <c r="AU91" s="35">
        <f>indirect(ADDRESS(RANDBETWEEN(1,Modelo!$A$1069),7,,,"Modelo"))
</f>
        <v>0</v>
      </c>
      <c r="AV91" s="35">
        <f>indirect(ADDRESS(RANDBETWEEN(1,Modelo!$A$1069),7,,,"Modelo"))
</f>
        <v>1.048528671</v>
      </c>
      <c r="AW91" s="35">
        <f>indirect(ADDRESS(RANDBETWEEN(1,Modelo!$A$1069),7,,,"Modelo"))
</f>
        <v>1.353989458</v>
      </c>
      <c r="AX91" s="35">
        <f>indirect(ADDRESS(RANDBETWEEN(1,Modelo!$A$1069),7,,,"Modelo"))
</f>
        <v>0</v>
      </c>
      <c r="AY91" s="35">
        <f>indirect(ADDRESS(RANDBETWEEN(1,Modelo!$A$1069),7,,,"Modelo"))
</f>
        <v>2.071499289</v>
      </c>
    </row>
    <row r="92">
      <c r="A92" s="8" t="s">
        <v>164</v>
      </c>
      <c r="B92" s="35">
        <f>indirect(ADDRESS(RANDBETWEEN(1,Modelo!$A$1069),7,,,"Modelo"))
</f>
        <v>1.757506288</v>
      </c>
      <c r="C92" s="35">
        <f>indirect(ADDRESS(RANDBETWEEN(1,Modelo!$A$1069),7,,,"Modelo"))
</f>
        <v>1.090114878</v>
      </c>
      <c r="D92" s="35">
        <f>indirect(ADDRESS(RANDBETWEEN(1,Modelo!$A$1069),7,,,"Modelo"))
</f>
        <v>1.552143578</v>
      </c>
      <c r="E92" s="35">
        <f>indirect(ADDRESS(RANDBETWEEN(1,Modelo!$A$1069),7,,,"Modelo"))
</f>
        <v>0.840067953</v>
      </c>
      <c r="F92" s="35">
        <f>indirect(ADDRESS(RANDBETWEEN(1,Modelo!$A$1069),7,,,"Modelo"))
</f>
        <v>0</v>
      </c>
      <c r="G92" s="35">
        <f>indirect(ADDRESS(RANDBETWEEN(1,Modelo!$A$1069),7,,,"Modelo"))
</f>
        <v>1.39479431</v>
      </c>
      <c r="H92" s="35">
        <f>indirect(ADDRESS(RANDBETWEEN(1,Modelo!$A$1069),7,,,"Modelo"))
</f>
        <v>1.161191703</v>
      </c>
      <c r="I92" s="35">
        <f>indirect(ADDRESS(RANDBETWEEN(1,Modelo!$A$1069),7,,,"Modelo"))
</f>
        <v>0</v>
      </c>
      <c r="J92" s="35">
        <f>indirect(ADDRESS(RANDBETWEEN(1,Modelo!$A$1069),7,,,"Modelo"))
</f>
        <v>1.463432031</v>
      </c>
      <c r="K92" s="35">
        <f>indirect(ADDRESS(RANDBETWEEN(1,Modelo!$A$1069),7,,,"Modelo"))
</f>
        <v>1.304388389</v>
      </c>
      <c r="L92" s="35">
        <f>indirect(ADDRESS(RANDBETWEEN(1,Modelo!$A$1069),7,,,"Modelo"))
</f>
        <v>1.659326866</v>
      </c>
      <c r="M92" s="35">
        <f>indirect(ADDRESS(RANDBETWEEN(1,Modelo!$A$1069),7,,,"Modelo"))
</f>
        <v>0.7969065433</v>
      </c>
      <c r="N92" s="35">
        <f>indirect(ADDRESS(RANDBETWEEN(1,Modelo!$A$1069),7,,,"Modelo"))
</f>
        <v>0</v>
      </c>
      <c r="O92" s="35">
        <f>indirect(ADDRESS(RANDBETWEEN(1,Modelo!$A$1069),7,,,"Modelo"))
</f>
        <v>1.146269043</v>
      </c>
      <c r="P92" s="35">
        <f>indirect(ADDRESS(RANDBETWEEN(1,Modelo!$A$1069),7,,,"Modelo"))
</f>
        <v>1.422920563</v>
      </c>
      <c r="Q92" s="35">
        <f>indirect(ADDRESS(RANDBETWEEN(1,Modelo!$A$1069),7,,,"Modelo"))
</f>
        <v>0.9656150248</v>
      </c>
      <c r="R92" s="35">
        <f>indirect(ADDRESS(RANDBETWEEN(1,Modelo!$A$1069),7,,,"Modelo"))
</f>
        <v>1.24211788</v>
      </c>
      <c r="S92" s="35">
        <f>indirect(ADDRESS(RANDBETWEEN(1,Modelo!$A$1069),7,,,"Modelo"))
</f>
        <v>0.369807853</v>
      </c>
      <c r="T92" s="35">
        <f>indirect(ADDRESS(RANDBETWEEN(1,Modelo!$A$1069),7,,,"Modelo"))
</f>
        <v>0.3529871712</v>
      </c>
      <c r="U92" s="35">
        <f>indirect(ADDRESS(RANDBETWEEN(1,Modelo!$A$1069),7,,,"Modelo"))
</f>
        <v>0.2495207745</v>
      </c>
      <c r="V92" s="35">
        <f>indirect(ADDRESS(RANDBETWEEN(1,Modelo!$A$1069),7,,,"Modelo"))
</f>
        <v>0.8910620985</v>
      </c>
      <c r="W92" s="35">
        <f>indirect(ADDRESS(RANDBETWEEN(1,Modelo!$A$1069),7,,,"Modelo"))
</f>
        <v>0.5026754113</v>
      </c>
      <c r="X92" s="35">
        <f>indirect(ADDRESS(RANDBETWEEN(1,Modelo!$A$1069),7,,,"Modelo"))
</f>
        <v>0</v>
      </c>
      <c r="Y92" s="35">
        <f>indirect(ADDRESS(RANDBETWEEN(1,Modelo!$A$1069),7,,,"Modelo"))
</f>
        <v>0</v>
      </c>
      <c r="Z92" s="35">
        <f>indirect(ADDRESS(RANDBETWEEN(1,Modelo!$A$1069),7,,,"Modelo"))
</f>
        <v>1.71442162</v>
      </c>
      <c r="AA92" s="35">
        <f>indirect(ADDRESS(RANDBETWEEN(1,Modelo!$A$1069),7,,,"Modelo"))
</f>
        <v>1.3090557</v>
      </c>
      <c r="AB92" s="35">
        <f>indirect(ADDRESS(RANDBETWEEN(1,Modelo!$A$1069),7,,,"Modelo"))
</f>
        <v>1.769260643</v>
      </c>
      <c r="AC92" s="35">
        <f>indirect(ADDRESS(RANDBETWEEN(1,Modelo!$A$1069),7,,,"Modelo"))
</f>
        <v>0</v>
      </c>
      <c r="AD92" s="35">
        <f>indirect(ADDRESS(RANDBETWEEN(1,Modelo!$A$1069),7,,,"Modelo"))
</f>
        <v>1.388634212</v>
      </c>
      <c r="AE92" s="35">
        <f>indirect(ADDRESS(RANDBETWEEN(1,Modelo!$A$1069),7,,,"Modelo"))
</f>
        <v>0.9115740809</v>
      </c>
      <c r="AF92" s="35">
        <f>indirect(ADDRESS(RANDBETWEEN(1,Modelo!$A$1069),7,,,"Modelo"))
</f>
        <v>0.2720701459</v>
      </c>
      <c r="AG92" s="35">
        <f>indirect(ADDRESS(RANDBETWEEN(1,Modelo!$A$1069),7,,,"Modelo"))
</f>
        <v>1.00172947</v>
      </c>
      <c r="AH92" s="35">
        <f>indirect(ADDRESS(RANDBETWEEN(1,Modelo!$A$1069),7,,,"Modelo"))
</f>
        <v>0</v>
      </c>
      <c r="AI92" s="35">
        <f>indirect(ADDRESS(RANDBETWEEN(1,Modelo!$A$1069),7,,,"Modelo"))
</f>
        <v>0</v>
      </c>
      <c r="AJ92" s="35">
        <f>indirect(ADDRESS(RANDBETWEEN(1,Modelo!$A$1069),7,,,"Modelo"))
</f>
        <v>0.4694304617</v>
      </c>
      <c r="AK92" s="35">
        <f>indirect(ADDRESS(RANDBETWEEN(1,Modelo!$A$1069),7,,,"Modelo"))
</f>
        <v>1.853559035</v>
      </c>
      <c r="AL92" s="35">
        <f>indirect(ADDRESS(RANDBETWEEN(1,Modelo!$A$1069),7,,,"Modelo"))
</f>
        <v>2.465417313</v>
      </c>
      <c r="AM92" s="35">
        <f>indirect(ADDRESS(RANDBETWEEN(1,Modelo!$A$1069),7,,,"Modelo"))
</f>
        <v>1.025191267</v>
      </c>
      <c r="AN92" s="35">
        <f>indirect(ADDRESS(RANDBETWEEN(1,Modelo!$A$1069),7,,,"Modelo"))
</f>
        <v>0</v>
      </c>
      <c r="AO92" s="35">
        <f>indirect(ADDRESS(RANDBETWEEN(1,Modelo!$A$1069),7,,,"Modelo"))
</f>
        <v>0</v>
      </c>
      <c r="AP92" s="35">
        <f>indirect(ADDRESS(RANDBETWEEN(1,Modelo!$A$1069),7,,,"Modelo"))
</f>
        <v>0.2495207745</v>
      </c>
      <c r="AQ92" s="35">
        <f>indirect(ADDRESS(RANDBETWEEN(1,Modelo!$A$1069),7,,,"Modelo"))
</f>
        <v>0.8285175441</v>
      </c>
      <c r="AR92" s="35">
        <f>indirect(ADDRESS(RANDBETWEEN(1,Modelo!$A$1069),7,,,"Modelo"))
</f>
        <v>2.408296001</v>
      </c>
      <c r="AS92" s="35">
        <f>indirect(ADDRESS(RANDBETWEEN(1,Modelo!$A$1069),7,,,"Modelo"))
</f>
        <v>3.894674002</v>
      </c>
      <c r="AT92" s="35">
        <f>indirect(ADDRESS(RANDBETWEEN(1,Modelo!$A$1069),7,,,"Modelo"))
</f>
        <v>0</v>
      </c>
      <c r="AU92" s="35">
        <f>indirect(ADDRESS(RANDBETWEEN(1,Modelo!$A$1069),7,,,"Modelo"))
</f>
        <v>1.400045777</v>
      </c>
      <c r="AV92" s="35">
        <f>indirect(ADDRESS(RANDBETWEEN(1,Modelo!$A$1069),7,,,"Modelo"))
</f>
        <v>0.3053615002</v>
      </c>
      <c r="AW92" s="35">
        <f>indirect(ADDRESS(RANDBETWEEN(1,Modelo!$A$1069),7,,,"Modelo"))
</f>
        <v>0</v>
      </c>
      <c r="AX92" s="35">
        <f>indirect(ADDRESS(RANDBETWEEN(1,Modelo!$A$1069),7,,,"Modelo"))
</f>
        <v>2.577600782</v>
      </c>
      <c r="AY92" s="35">
        <f>indirect(ADDRESS(RANDBETWEEN(1,Modelo!$A$1069),7,,,"Modelo"))
</f>
        <v>1.434268839</v>
      </c>
    </row>
    <row r="93">
      <c r="A93" s="8" t="s">
        <v>165</v>
      </c>
      <c r="B93" s="35">
        <f>indirect(ADDRESS(RANDBETWEEN(1,Modelo!$A$1069),7,,,"Modelo"))
</f>
        <v>1.488185964</v>
      </c>
      <c r="C93" s="35">
        <f>indirect(ADDRESS(RANDBETWEEN(1,Modelo!$A$1069),7,,,"Modelo"))
</f>
        <v>1.214276655</v>
      </c>
      <c r="D93" s="35">
        <f>indirect(ADDRESS(RANDBETWEEN(1,Modelo!$A$1069),7,,,"Modelo"))
</f>
        <v>0.8557463055</v>
      </c>
      <c r="E93" s="35">
        <f>indirect(ADDRESS(RANDBETWEEN(1,Modelo!$A$1069),7,,,"Modelo"))
</f>
        <v>1.047179791</v>
      </c>
      <c r="F93" s="35">
        <f>indirect(ADDRESS(RANDBETWEEN(1,Modelo!$A$1069),7,,,"Modelo"))
</f>
        <v>1.580112607</v>
      </c>
      <c r="G93" s="35">
        <f>indirect(ADDRESS(RANDBETWEEN(1,Modelo!$A$1069),7,,,"Modelo"))
</f>
        <v>1.492639996</v>
      </c>
      <c r="H93" s="35">
        <f>indirect(ADDRESS(RANDBETWEEN(1,Modelo!$A$1069),7,,,"Modelo"))
</f>
        <v>0.8274198548</v>
      </c>
      <c r="I93" s="35">
        <f>indirect(ADDRESS(RANDBETWEEN(1,Modelo!$A$1069),7,,,"Modelo"))
</f>
        <v>1.291305401</v>
      </c>
      <c r="J93" s="35">
        <f>indirect(ADDRESS(RANDBETWEEN(1,Modelo!$A$1069),7,,,"Modelo"))
</f>
        <v>1.26104398</v>
      </c>
      <c r="K93" s="35">
        <f>indirect(ADDRESS(RANDBETWEEN(1,Modelo!$A$1069),7,,,"Modelo"))
</f>
        <v>1.444336645</v>
      </c>
      <c r="L93" s="35">
        <f>indirect(ADDRESS(RANDBETWEEN(1,Modelo!$A$1069),7,,,"Modelo"))
</f>
        <v>0.8757838289</v>
      </c>
      <c r="M93" s="35">
        <f>indirect(ADDRESS(RANDBETWEEN(1,Modelo!$A$1069),7,,,"Modelo"))
</f>
        <v>3.121348107</v>
      </c>
      <c r="N93" s="35">
        <f>indirect(ADDRESS(RANDBETWEEN(1,Modelo!$A$1069),7,,,"Modelo"))
</f>
        <v>0</v>
      </c>
      <c r="O93" s="35">
        <f>indirect(ADDRESS(RANDBETWEEN(1,Modelo!$A$1069),7,,,"Modelo"))
</f>
        <v>0.7969065433</v>
      </c>
      <c r="P93" s="35">
        <f>indirect(ADDRESS(RANDBETWEEN(1,Modelo!$A$1069),7,,,"Modelo"))
</f>
        <v>1.449457443</v>
      </c>
      <c r="Q93" s="35">
        <f>indirect(ADDRESS(RANDBETWEEN(1,Modelo!$A$1069),7,,,"Modelo"))
</f>
        <v>0.9068321549</v>
      </c>
      <c r="R93" s="35">
        <f>indirect(ADDRESS(RANDBETWEEN(1,Modelo!$A$1069),7,,,"Modelo"))
</f>
        <v>0.6846329168</v>
      </c>
      <c r="S93" s="35">
        <f>indirect(ADDRESS(RANDBETWEEN(1,Modelo!$A$1069),7,,,"Modelo"))
</f>
        <v>0.8190648561</v>
      </c>
      <c r="T93" s="35">
        <f>indirect(ADDRESS(RANDBETWEEN(1,Modelo!$A$1069),7,,,"Modelo"))
</f>
        <v>4.443723031</v>
      </c>
      <c r="U93" s="35">
        <f>indirect(ADDRESS(RANDBETWEEN(1,Modelo!$A$1069),7,,,"Modelo"))
</f>
        <v>0</v>
      </c>
      <c r="V93" s="35">
        <f>indirect(ADDRESS(RANDBETWEEN(1,Modelo!$A$1069),7,,,"Modelo"))
</f>
        <v>0.7778004276</v>
      </c>
      <c r="W93" s="35">
        <f>indirect(ADDRESS(RANDBETWEEN(1,Modelo!$A$1069),7,,,"Modelo"))
</f>
        <v>0.1270217697</v>
      </c>
      <c r="X93" s="35">
        <f>indirect(ADDRESS(RANDBETWEEN(1,Modelo!$A$1069),7,,,"Modelo"))
</f>
        <v>3.84345437</v>
      </c>
      <c r="Y93" s="35">
        <f>indirect(ADDRESS(RANDBETWEEN(1,Modelo!$A$1069),7,,,"Modelo"))
</f>
        <v>1.266220973</v>
      </c>
      <c r="Z93" s="35">
        <f>indirect(ADDRESS(RANDBETWEEN(1,Modelo!$A$1069),7,,,"Modelo"))
</f>
        <v>0.369807853</v>
      </c>
      <c r="AA93" s="35">
        <f>indirect(ADDRESS(RANDBETWEEN(1,Modelo!$A$1069),7,,,"Modelo"))
</f>
        <v>1.291305401</v>
      </c>
      <c r="AB93" s="35">
        <f>indirect(ADDRESS(RANDBETWEEN(1,Modelo!$A$1069),7,,,"Modelo"))
</f>
        <v>1.667391578</v>
      </c>
      <c r="AC93" s="35">
        <f>indirect(ADDRESS(RANDBETWEEN(1,Modelo!$A$1069),7,,,"Modelo"))
</f>
        <v>0.6181135974</v>
      </c>
      <c r="AD93" s="35">
        <f>indirect(ADDRESS(RANDBETWEEN(1,Modelo!$A$1069),7,,,"Modelo"))
</f>
        <v>0</v>
      </c>
      <c r="AE93" s="35">
        <f>indirect(ADDRESS(RANDBETWEEN(1,Modelo!$A$1069),7,,,"Modelo"))
</f>
        <v>0.7885035817</v>
      </c>
      <c r="AF93" s="35">
        <f>indirect(ADDRESS(RANDBETWEEN(1,Modelo!$A$1069),7,,,"Modelo"))
</f>
        <v>0</v>
      </c>
      <c r="AG93" s="35">
        <f>indirect(ADDRESS(RANDBETWEEN(1,Modelo!$A$1069),7,,,"Modelo"))
</f>
        <v>0.8340133631</v>
      </c>
      <c r="AH93" s="35">
        <f>indirect(ADDRESS(RANDBETWEEN(1,Modelo!$A$1069),7,,,"Modelo"))
</f>
        <v>0</v>
      </c>
      <c r="AI93" s="35">
        <f>indirect(ADDRESS(RANDBETWEEN(1,Modelo!$A$1069),7,,,"Modelo"))
</f>
        <v>0.6204899192</v>
      </c>
      <c r="AJ93" s="35">
        <f>indirect(ADDRESS(RANDBETWEEN(1,Modelo!$A$1069),7,,,"Modelo"))
</f>
        <v>0.9465029419</v>
      </c>
      <c r="AK93" s="35">
        <f>indirect(ADDRESS(RANDBETWEEN(1,Modelo!$A$1069),7,,,"Modelo"))
</f>
        <v>0</v>
      </c>
      <c r="AL93" s="35">
        <f>indirect(ADDRESS(RANDBETWEEN(1,Modelo!$A$1069),7,,,"Modelo"))
</f>
        <v>0.6996528464</v>
      </c>
      <c r="AM93" s="35">
        <f>indirect(ADDRESS(RANDBETWEEN(1,Modelo!$A$1069),7,,,"Modelo"))
</f>
        <v>1.017569544</v>
      </c>
      <c r="AN93" s="35">
        <f>indirect(ADDRESS(RANDBETWEEN(1,Modelo!$A$1069),7,,,"Modelo"))
</f>
        <v>2.834725917</v>
      </c>
      <c r="AO93" s="35">
        <f>indirect(ADDRESS(RANDBETWEEN(1,Modelo!$A$1069),7,,,"Modelo"))
</f>
        <v>0.8605124001</v>
      </c>
      <c r="AP93" s="35">
        <f>indirect(ADDRESS(RANDBETWEEN(1,Modelo!$A$1069),7,,,"Modelo"))
</f>
        <v>0</v>
      </c>
      <c r="AQ93" s="35">
        <f>indirect(ADDRESS(RANDBETWEEN(1,Modelo!$A$1069),7,,,"Modelo"))
</f>
        <v>1.513093829</v>
      </c>
      <c r="AR93" s="35">
        <f>indirect(ADDRESS(RANDBETWEEN(1,Modelo!$A$1069),7,,,"Modelo"))
</f>
        <v>0.4922044983</v>
      </c>
      <c r="AS93" s="35">
        <f>indirect(ADDRESS(RANDBETWEEN(1,Modelo!$A$1069),7,,,"Modelo"))
</f>
        <v>1.075858354</v>
      </c>
      <c r="AT93" s="35">
        <f>indirect(ADDRESS(RANDBETWEEN(1,Modelo!$A$1069),7,,,"Modelo"))
</f>
        <v>0.1639656585</v>
      </c>
      <c r="AU93" s="35">
        <f>indirect(ADDRESS(RANDBETWEEN(1,Modelo!$A$1069),7,,,"Modelo"))
</f>
        <v>0.6585637692</v>
      </c>
      <c r="AV93" s="35">
        <f>indirect(ADDRESS(RANDBETWEEN(1,Modelo!$A$1069),7,,,"Modelo"))
</f>
        <v>1.813888402</v>
      </c>
      <c r="AW93" s="35">
        <f>indirect(ADDRESS(RANDBETWEEN(1,Modelo!$A$1069),7,,,"Modelo"))
</f>
        <v>0</v>
      </c>
      <c r="AX93" s="35">
        <f>indirect(ADDRESS(RANDBETWEEN(1,Modelo!$A$1069),7,,,"Modelo"))
</f>
        <v>0.5925810723</v>
      </c>
      <c r="AY93" s="35">
        <f>indirect(ADDRESS(RANDBETWEEN(1,Modelo!$A$1069),7,,,"Modelo"))
</f>
        <v>1.146144305</v>
      </c>
    </row>
    <row r="94">
      <c r="A94" s="8" t="s">
        <v>166</v>
      </c>
      <c r="B94" s="35">
        <f>indirect(ADDRESS(RANDBETWEEN(1,Modelo!$A$1069),7,,,"Modelo"))
</f>
        <v>0</v>
      </c>
      <c r="C94" s="35">
        <f>indirect(ADDRESS(RANDBETWEEN(1,Modelo!$A$1069),7,,,"Modelo"))
</f>
        <v>0.7045837558</v>
      </c>
      <c r="D94" s="35">
        <f>indirect(ADDRESS(RANDBETWEEN(1,Modelo!$A$1069),7,,,"Modelo"))
</f>
        <v>2.500547171</v>
      </c>
      <c r="E94" s="35">
        <f>indirect(ADDRESS(RANDBETWEEN(1,Modelo!$A$1069),7,,,"Modelo"))
</f>
        <v>0</v>
      </c>
      <c r="F94" s="35">
        <f>indirect(ADDRESS(RANDBETWEEN(1,Modelo!$A$1069),7,,,"Modelo"))
</f>
        <v>0.719111144</v>
      </c>
      <c r="G94" s="35">
        <f>indirect(ADDRESS(RANDBETWEEN(1,Modelo!$A$1069),7,,,"Modelo"))
</f>
        <v>4.562420462</v>
      </c>
      <c r="H94" s="35">
        <f>indirect(ADDRESS(RANDBETWEEN(1,Modelo!$A$1069),7,,,"Modelo"))
</f>
        <v>1.381373883</v>
      </c>
      <c r="I94" s="35">
        <f>indirect(ADDRESS(RANDBETWEEN(1,Modelo!$A$1069),7,,,"Modelo"))
</f>
        <v>1.248731949</v>
      </c>
      <c r="J94" s="35">
        <f>indirect(ADDRESS(RANDBETWEEN(1,Modelo!$A$1069),7,,,"Modelo"))
</f>
        <v>0.4257585273</v>
      </c>
      <c r="K94" s="35">
        <f>indirect(ADDRESS(RANDBETWEEN(1,Modelo!$A$1069),7,,,"Modelo"))
</f>
        <v>1.069368849</v>
      </c>
      <c r="L94" s="35">
        <f>indirect(ADDRESS(RANDBETWEEN(1,Modelo!$A$1069),7,,,"Modelo"))
</f>
        <v>0.2024310465</v>
      </c>
      <c r="M94" s="35">
        <f>indirect(ADDRESS(RANDBETWEEN(1,Modelo!$A$1069),7,,,"Modelo"))
</f>
        <v>0.734038373</v>
      </c>
      <c r="N94" s="35">
        <f>indirect(ADDRESS(RANDBETWEEN(1,Modelo!$A$1069),7,,,"Modelo"))
</f>
        <v>0.7685190886</v>
      </c>
      <c r="O94" s="35">
        <f>indirect(ADDRESS(RANDBETWEEN(1,Modelo!$A$1069),7,,,"Modelo"))
</f>
        <v>1.328265717</v>
      </c>
      <c r="P94" s="35">
        <f>indirect(ADDRESS(RANDBETWEEN(1,Modelo!$A$1069),7,,,"Modelo"))
</f>
        <v>0.4626356126</v>
      </c>
      <c r="Q94" s="35">
        <f>indirect(ADDRESS(RANDBETWEEN(1,Modelo!$A$1069),7,,,"Modelo"))
</f>
        <v>1.229776081</v>
      </c>
      <c r="R94" s="35">
        <f>indirect(ADDRESS(RANDBETWEEN(1,Modelo!$A$1069),7,,,"Modelo"))
</f>
        <v>2.283090697</v>
      </c>
      <c r="S94" s="35">
        <f>indirect(ADDRESS(RANDBETWEEN(1,Modelo!$A$1069),7,,,"Modelo"))
</f>
        <v>0</v>
      </c>
      <c r="T94" s="35">
        <f>indirect(ADDRESS(RANDBETWEEN(1,Modelo!$A$1069),7,,,"Modelo"))
</f>
        <v>2.091499105</v>
      </c>
      <c r="U94" s="35">
        <f>indirect(ADDRESS(RANDBETWEEN(1,Modelo!$A$1069),7,,,"Modelo"))
</f>
        <v>1.259025874</v>
      </c>
      <c r="V94" s="35">
        <f>indirect(ADDRESS(RANDBETWEEN(1,Modelo!$A$1069),7,,,"Modelo"))
</f>
        <v>1.182783266</v>
      </c>
      <c r="W94" s="35">
        <f>indirect(ADDRESS(RANDBETWEEN(1,Modelo!$A$1069),7,,,"Modelo"))
</f>
        <v>0.4752071334</v>
      </c>
      <c r="X94" s="35">
        <f>indirect(ADDRESS(RANDBETWEEN(1,Modelo!$A$1069),7,,,"Modelo"))
</f>
        <v>0</v>
      </c>
      <c r="Y94" s="35">
        <f>indirect(ADDRESS(RANDBETWEEN(1,Modelo!$A$1069),7,,,"Modelo"))
</f>
        <v>0.6284852181</v>
      </c>
      <c r="Z94" s="35">
        <f>indirect(ADDRESS(RANDBETWEEN(1,Modelo!$A$1069),7,,,"Modelo"))
</f>
        <v>0.3899299684</v>
      </c>
      <c r="AA94" s="35">
        <f>indirect(ADDRESS(RANDBETWEEN(1,Modelo!$A$1069),7,,,"Modelo"))
</f>
        <v>0.7091790215</v>
      </c>
      <c r="AB94" s="35">
        <f>indirect(ADDRESS(RANDBETWEEN(1,Modelo!$A$1069),7,,,"Modelo"))
</f>
        <v>1.984659737</v>
      </c>
      <c r="AC94" s="35">
        <f>indirect(ADDRESS(RANDBETWEEN(1,Modelo!$A$1069),7,,,"Modelo"))
</f>
        <v>0.5279514468</v>
      </c>
      <c r="AD94" s="35">
        <f>indirect(ADDRESS(RANDBETWEEN(1,Modelo!$A$1069),7,,,"Modelo"))
</f>
        <v>0.8931788124</v>
      </c>
      <c r="AE94" s="35">
        <f>indirect(ADDRESS(RANDBETWEEN(1,Modelo!$A$1069),7,,,"Modelo"))
</f>
        <v>1.908311483</v>
      </c>
      <c r="AF94" s="35">
        <f>indirect(ADDRESS(RANDBETWEEN(1,Modelo!$A$1069),7,,,"Modelo"))
</f>
        <v>0.8395428347</v>
      </c>
      <c r="AG94" s="35">
        <f>indirect(ADDRESS(RANDBETWEEN(1,Modelo!$A$1069),7,,,"Modelo"))
</f>
        <v>1.517739825</v>
      </c>
      <c r="AH94" s="35">
        <f>indirect(ADDRESS(RANDBETWEEN(1,Modelo!$A$1069),7,,,"Modelo"))
</f>
        <v>5.014316932</v>
      </c>
      <c r="AI94" s="35">
        <f>indirect(ADDRESS(RANDBETWEEN(1,Modelo!$A$1069),7,,,"Modelo"))
</f>
        <v>1.676675812</v>
      </c>
      <c r="AJ94" s="35">
        <f>indirect(ADDRESS(RANDBETWEEN(1,Modelo!$A$1069),7,,,"Modelo"))
</f>
        <v>2.27270495</v>
      </c>
      <c r="AK94" s="35">
        <f>indirect(ADDRESS(RANDBETWEEN(1,Modelo!$A$1069),7,,,"Modelo"))
</f>
        <v>1.299524466</v>
      </c>
      <c r="AL94" s="35">
        <f>indirect(ADDRESS(RANDBETWEEN(1,Modelo!$A$1069),7,,,"Modelo"))
</f>
        <v>0.6359020429</v>
      </c>
      <c r="AM94" s="35">
        <f>indirect(ADDRESS(RANDBETWEEN(1,Modelo!$A$1069),7,,,"Modelo"))
</f>
        <v>1.44589561</v>
      </c>
      <c r="AN94" s="35">
        <f>indirect(ADDRESS(RANDBETWEEN(1,Modelo!$A$1069),7,,,"Modelo"))
</f>
        <v>1.501528342</v>
      </c>
      <c r="AO94" s="35">
        <f>indirect(ADDRESS(RANDBETWEEN(1,Modelo!$A$1069),7,,,"Modelo"))
</f>
        <v>0.9251978817</v>
      </c>
      <c r="AP94" s="35">
        <f>indirect(ADDRESS(RANDBETWEEN(1,Modelo!$A$1069),7,,,"Modelo"))
</f>
        <v>0</v>
      </c>
      <c r="AQ94" s="35">
        <f>indirect(ADDRESS(RANDBETWEEN(1,Modelo!$A$1069),7,,,"Modelo"))
</f>
        <v>1.238438545</v>
      </c>
      <c r="AR94" s="35">
        <f>indirect(ADDRESS(RANDBETWEEN(1,Modelo!$A$1069),7,,,"Modelo"))
</f>
        <v>4.087176019</v>
      </c>
      <c r="AS94" s="35">
        <f>indirect(ADDRESS(RANDBETWEEN(1,Modelo!$A$1069),7,,,"Modelo"))
</f>
        <v>0.1594245212</v>
      </c>
      <c r="AT94" s="35">
        <f>indirect(ADDRESS(RANDBETWEEN(1,Modelo!$A$1069),7,,,"Modelo"))
</f>
        <v>1.749357553</v>
      </c>
      <c r="AU94" s="35">
        <f>indirect(ADDRESS(RANDBETWEEN(1,Modelo!$A$1069),7,,,"Modelo"))
</f>
        <v>0.1713778555</v>
      </c>
      <c r="AV94" s="35">
        <f>indirect(ADDRESS(RANDBETWEEN(1,Modelo!$A$1069),7,,,"Modelo"))
</f>
        <v>0.6030677671</v>
      </c>
      <c r="AW94" s="35">
        <f>indirect(ADDRESS(RANDBETWEEN(1,Modelo!$A$1069),7,,,"Modelo"))
</f>
        <v>0</v>
      </c>
      <c r="AX94" s="35">
        <f>indirect(ADDRESS(RANDBETWEEN(1,Modelo!$A$1069),7,,,"Modelo"))
</f>
        <v>1.767981133</v>
      </c>
      <c r="AY94" s="35">
        <f>indirect(ADDRESS(RANDBETWEEN(1,Modelo!$A$1069),7,,,"Modelo"))
</f>
        <v>1.216423156</v>
      </c>
    </row>
    <row r="95">
      <c r="A95" s="8" t="s">
        <v>167</v>
      </c>
      <c r="B95" s="35">
        <f>indirect(ADDRESS(RANDBETWEEN(1,Modelo!$A$1069),7,,,"Modelo"))
</f>
        <v>3.101462151</v>
      </c>
      <c r="C95" s="35">
        <f>indirect(ADDRESS(RANDBETWEEN(1,Modelo!$A$1069),7,,,"Modelo"))
</f>
        <v>0.840350905</v>
      </c>
      <c r="D95" s="35">
        <f>indirect(ADDRESS(RANDBETWEEN(1,Modelo!$A$1069),7,,,"Modelo"))
</f>
        <v>1.229547551</v>
      </c>
      <c r="E95" s="35">
        <f>indirect(ADDRESS(RANDBETWEEN(1,Modelo!$A$1069),7,,,"Modelo"))
</f>
        <v>0.8259295827</v>
      </c>
      <c r="F95" s="35">
        <f>indirect(ADDRESS(RANDBETWEEN(1,Modelo!$A$1069),7,,,"Modelo"))
</f>
        <v>0</v>
      </c>
      <c r="G95" s="35">
        <f>indirect(ADDRESS(RANDBETWEEN(1,Modelo!$A$1069),7,,,"Modelo"))
</f>
        <v>0</v>
      </c>
      <c r="H95" s="35">
        <f>indirect(ADDRESS(RANDBETWEEN(1,Modelo!$A$1069),7,,,"Modelo"))
</f>
        <v>1.485165641</v>
      </c>
      <c r="I95" s="35">
        <f>indirect(ADDRESS(RANDBETWEEN(1,Modelo!$A$1069),7,,,"Modelo"))
</f>
        <v>1.597101769</v>
      </c>
      <c r="J95" s="35">
        <f>indirect(ADDRESS(RANDBETWEEN(1,Modelo!$A$1069),7,,,"Modelo"))
</f>
        <v>0</v>
      </c>
      <c r="K95" s="35">
        <f>indirect(ADDRESS(RANDBETWEEN(1,Modelo!$A$1069),7,,,"Modelo"))
</f>
        <v>1.246833812</v>
      </c>
      <c r="L95" s="35">
        <f>indirect(ADDRESS(RANDBETWEEN(1,Modelo!$A$1069),7,,,"Modelo"))
</f>
        <v>0.437545303</v>
      </c>
      <c r="M95" s="35">
        <f>indirect(ADDRESS(RANDBETWEEN(1,Modelo!$A$1069),7,,,"Modelo"))
</f>
        <v>0</v>
      </c>
      <c r="N95" s="35">
        <f>indirect(ADDRESS(RANDBETWEEN(1,Modelo!$A$1069),7,,,"Modelo"))
</f>
        <v>0.9200918679</v>
      </c>
      <c r="O95" s="35">
        <f>indirect(ADDRESS(RANDBETWEEN(1,Modelo!$A$1069),7,,,"Modelo"))
</f>
        <v>1.135223748</v>
      </c>
      <c r="P95" s="35">
        <f>indirect(ADDRESS(RANDBETWEEN(1,Modelo!$A$1069),7,,,"Modelo"))
</f>
        <v>0.3319132997</v>
      </c>
      <c r="Q95" s="35">
        <f>indirect(ADDRESS(RANDBETWEEN(1,Modelo!$A$1069),7,,,"Modelo"))
</f>
        <v>0.9873230046</v>
      </c>
      <c r="R95" s="35">
        <f>indirect(ADDRESS(RANDBETWEEN(1,Modelo!$A$1069),7,,,"Modelo"))
</f>
        <v>1.953748062</v>
      </c>
      <c r="S95" s="35">
        <f>indirect(ADDRESS(RANDBETWEEN(1,Modelo!$A$1069),7,,,"Modelo"))
</f>
        <v>1.491195573</v>
      </c>
      <c r="T95" s="35">
        <f>indirect(ADDRESS(RANDBETWEEN(1,Modelo!$A$1069),7,,,"Modelo"))
</f>
        <v>1.010969605</v>
      </c>
      <c r="U95" s="35">
        <f>indirect(ADDRESS(RANDBETWEEN(1,Modelo!$A$1069),7,,,"Modelo"))
</f>
        <v>1.423978816</v>
      </c>
      <c r="V95" s="35">
        <f>indirect(ADDRESS(RANDBETWEEN(1,Modelo!$A$1069),7,,,"Modelo"))
</f>
        <v>1.193214122</v>
      </c>
      <c r="W95" s="35">
        <f>indirect(ADDRESS(RANDBETWEEN(1,Modelo!$A$1069),7,,,"Modelo"))
</f>
        <v>1.400045777</v>
      </c>
      <c r="X95" s="35">
        <f>indirect(ADDRESS(RANDBETWEEN(1,Modelo!$A$1069),7,,,"Modelo"))
</f>
        <v>0</v>
      </c>
      <c r="Y95" s="35">
        <f>indirect(ADDRESS(RANDBETWEEN(1,Modelo!$A$1069),7,,,"Modelo"))
</f>
        <v>0.9179742516</v>
      </c>
      <c r="Z95" s="35">
        <f>indirect(ADDRESS(RANDBETWEEN(1,Modelo!$A$1069),7,,,"Modelo"))
</f>
        <v>0</v>
      </c>
      <c r="AA95" s="35">
        <f>indirect(ADDRESS(RANDBETWEEN(1,Modelo!$A$1069),7,,,"Modelo"))
</f>
        <v>1.216908653</v>
      </c>
      <c r="AB95" s="35">
        <f>indirect(ADDRESS(RANDBETWEEN(1,Modelo!$A$1069),7,,,"Modelo"))
</f>
        <v>1.580112607</v>
      </c>
      <c r="AC95" s="35">
        <f>indirect(ADDRESS(RANDBETWEEN(1,Modelo!$A$1069),7,,,"Modelo"))
</f>
        <v>2.039174746</v>
      </c>
      <c r="AD95" s="35">
        <f>indirect(ADDRESS(RANDBETWEEN(1,Modelo!$A$1069),7,,,"Modelo"))
</f>
        <v>1.213790778</v>
      </c>
      <c r="AE95" s="35">
        <f>indirect(ADDRESS(RANDBETWEEN(1,Modelo!$A$1069),7,,,"Modelo"))
</f>
        <v>2.429019567</v>
      </c>
      <c r="AF95" s="36" t="str">
        <f>indirect(ADDRESS(RANDBETWEEN(1,Modelo!$A$1069),7,,,"Modelo"))
</f>
        <v>Taxa de transmissão</v>
      </c>
      <c r="AG95" s="35">
        <f>indirect(ADDRESS(RANDBETWEEN(1,Modelo!$A$1069),7,,,"Modelo"))
</f>
        <v>0.1751941369</v>
      </c>
      <c r="AH95" s="35">
        <f>indirect(ADDRESS(RANDBETWEEN(1,Modelo!$A$1069),7,,,"Modelo"))
</f>
        <v>1.096757417</v>
      </c>
      <c r="AI95" s="35">
        <f>indirect(ADDRESS(RANDBETWEEN(1,Modelo!$A$1069),7,,,"Modelo"))
</f>
        <v>0.1418913793</v>
      </c>
      <c r="AJ95" s="35">
        <f>indirect(ADDRESS(RANDBETWEEN(1,Modelo!$A$1069),7,,,"Modelo"))
</f>
        <v>1.003250364</v>
      </c>
      <c r="AK95" s="35">
        <f>indirect(ADDRESS(RANDBETWEEN(1,Modelo!$A$1069),7,,,"Modelo"))
</f>
        <v>2.286393831</v>
      </c>
      <c r="AL95" s="35">
        <f>indirect(ADDRESS(RANDBETWEEN(1,Modelo!$A$1069),7,,,"Modelo"))
</f>
        <v>0.8103492861</v>
      </c>
      <c r="AM95" s="35">
        <f>indirect(ADDRESS(RANDBETWEEN(1,Modelo!$A$1069),7,,,"Modelo"))
</f>
        <v>3.121348107</v>
      </c>
      <c r="AN95" s="35">
        <f>indirect(ADDRESS(RANDBETWEEN(1,Modelo!$A$1069),7,,,"Modelo"))
</f>
        <v>1.337317528</v>
      </c>
      <c r="AO95" s="35">
        <f>indirect(ADDRESS(RANDBETWEEN(1,Modelo!$A$1069),7,,,"Modelo"))
</f>
        <v>1.103029419</v>
      </c>
      <c r="AP95" s="35">
        <f>indirect(ADDRESS(RANDBETWEEN(1,Modelo!$A$1069),7,,,"Modelo"))
</f>
        <v>1.431850566</v>
      </c>
      <c r="AQ95" s="35">
        <f>indirect(ADDRESS(RANDBETWEEN(1,Modelo!$A$1069),7,,,"Modelo"))
</f>
        <v>0.1751941369</v>
      </c>
      <c r="AR95" s="35">
        <f>indirect(ADDRESS(RANDBETWEEN(1,Modelo!$A$1069),7,,,"Modelo"))
</f>
        <v>0</v>
      </c>
      <c r="AS95" s="35">
        <f>indirect(ADDRESS(RANDBETWEEN(1,Modelo!$A$1069),7,,,"Modelo"))
</f>
        <v>1.047179791</v>
      </c>
      <c r="AT95" s="35">
        <f>indirect(ADDRESS(RANDBETWEEN(1,Modelo!$A$1069),7,,,"Modelo"))
</f>
        <v>0.386501198</v>
      </c>
      <c r="AU95" s="35">
        <f>indirect(ADDRESS(RANDBETWEEN(1,Modelo!$A$1069),7,,,"Modelo"))
</f>
        <v>0.7784882594</v>
      </c>
      <c r="AV95" s="35">
        <f>indirect(ADDRESS(RANDBETWEEN(1,Modelo!$A$1069),7,,,"Modelo"))
</f>
        <v>0.7202122445</v>
      </c>
      <c r="AW95" s="35">
        <f>indirect(ADDRESS(RANDBETWEEN(1,Modelo!$A$1069),7,,,"Modelo"))
</f>
        <v>0.5412081537</v>
      </c>
      <c r="AX95" s="35">
        <f>indirect(ADDRESS(RANDBETWEEN(1,Modelo!$A$1069),7,,,"Modelo"))
</f>
        <v>3.055844992</v>
      </c>
      <c r="AY95" s="35">
        <f>indirect(ADDRESS(RANDBETWEEN(1,Modelo!$A$1069),7,,,"Modelo"))
</f>
        <v>3.106184772</v>
      </c>
    </row>
    <row r="96">
      <c r="A96" s="8" t="s">
        <v>168</v>
      </c>
      <c r="B96" s="35">
        <f>indirect(ADDRESS(RANDBETWEEN(1,Modelo!$A$1069),7,,,"Modelo"))
</f>
        <v>0</v>
      </c>
      <c r="C96" s="35">
        <f>indirect(ADDRESS(RANDBETWEEN(1,Modelo!$A$1069),7,,,"Modelo"))
</f>
        <v>2.521768942</v>
      </c>
      <c r="D96" s="35">
        <f>indirect(ADDRESS(RANDBETWEEN(1,Modelo!$A$1069),7,,,"Modelo"))
</f>
        <v>1.436581046</v>
      </c>
      <c r="E96" s="35">
        <f>indirect(ADDRESS(RANDBETWEEN(1,Modelo!$A$1069),7,,,"Modelo"))
</f>
        <v>1.873087219</v>
      </c>
      <c r="F96" s="35">
        <f>indirect(ADDRESS(RANDBETWEEN(1,Modelo!$A$1069),7,,,"Modelo"))
</f>
        <v>0</v>
      </c>
      <c r="G96" s="35">
        <f>indirect(ADDRESS(RANDBETWEEN(1,Modelo!$A$1069),7,,,"Modelo"))
</f>
        <v>0</v>
      </c>
      <c r="H96" s="35">
        <f>indirect(ADDRESS(RANDBETWEEN(1,Modelo!$A$1069),7,,,"Modelo"))
</f>
        <v>1.561679284</v>
      </c>
      <c r="I96" s="35">
        <f>indirect(ADDRESS(RANDBETWEEN(1,Modelo!$A$1069),7,,,"Modelo"))
</f>
        <v>0.1270217697</v>
      </c>
      <c r="J96" s="35">
        <f>indirect(ADDRESS(RANDBETWEEN(1,Modelo!$A$1069),7,,,"Modelo"))
</f>
        <v>0</v>
      </c>
      <c r="K96" s="35">
        <f>indirect(ADDRESS(RANDBETWEEN(1,Modelo!$A$1069),7,,,"Modelo"))
</f>
        <v>1.458127652</v>
      </c>
      <c r="L96" s="35">
        <f>indirect(ADDRESS(RANDBETWEEN(1,Modelo!$A$1069),7,,,"Modelo"))
</f>
        <v>0.938168444</v>
      </c>
      <c r="M96" s="35">
        <f>indirect(ADDRESS(RANDBETWEEN(1,Modelo!$A$1069),7,,,"Modelo"))
</f>
        <v>1.259251421</v>
      </c>
      <c r="N96" s="35">
        <f>indirect(ADDRESS(RANDBETWEEN(1,Modelo!$A$1069),7,,,"Modelo"))
</f>
        <v>1.079935425</v>
      </c>
      <c r="O96" s="35">
        <f>indirect(ADDRESS(RANDBETWEEN(1,Modelo!$A$1069),7,,,"Modelo"))
</f>
        <v>0.7885035817</v>
      </c>
      <c r="P96" s="35">
        <f>indirect(ADDRESS(RANDBETWEEN(1,Modelo!$A$1069),7,,,"Modelo"))
</f>
        <v>0.9567390237</v>
      </c>
      <c r="Q96" s="35">
        <f>indirect(ADDRESS(RANDBETWEEN(1,Modelo!$A$1069),7,,,"Modelo"))
</f>
        <v>1.213790778</v>
      </c>
      <c r="R96" s="35">
        <f>indirect(ADDRESS(RANDBETWEEN(1,Modelo!$A$1069),7,,,"Modelo"))
</f>
        <v>0.4626356126</v>
      </c>
      <c r="S96" s="35">
        <f>indirect(ADDRESS(RANDBETWEEN(1,Modelo!$A$1069),7,,,"Modelo"))
</f>
        <v>1.422630012</v>
      </c>
      <c r="T96" s="35">
        <f>indirect(ADDRESS(RANDBETWEEN(1,Modelo!$A$1069),7,,,"Modelo"))
</f>
        <v>1.008938093</v>
      </c>
      <c r="U96" s="35">
        <f>indirect(ADDRESS(RANDBETWEEN(1,Modelo!$A$1069),7,,,"Modelo"))
</f>
        <v>5.584851241</v>
      </c>
      <c r="V96" s="35">
        <f>indirect(ADDRESS(RANDBETWEEN(1,Modelo!$A$1069),7,,,"Modelo"))
</f>
        <v>1.198503204</v>
      </c>
      <c r="W96" s="35">
        <f>indirect(ADDRESS(RANDBETWEEN(1,Modelo!$A$1069),7,,,"Modelo"))
</f>
        <v>2.283288373</v>
      </c>
      <c r="X96" s="35">
        <f>indirect(ADDRESS(RANDBETWEEN(1,Modelo!$A$1069),7,,,"Modelo"))
</f>
        <v>0.6667346211</v>
      </c>
      <c r="Y96" s="35">
        <f>indirect(ADDRESS(RANDBETWEEN(1,Modelo!$A$1069),7,,,"Modelo"))
</f>
        <v>0</v>
      </c>
      <c r="Z96" s="35">
        <f>indirect(ADDRESS(RANDBETWEEN(1,Modelo!$A$1069),7,,,"Modelo"))
</f>
        <v>1.059002582</v>
      </c>
      <c r="AA96" s="35">
        <f>indirect(ADDRESS(RANDBETWEEN(1,Modelo!$A$1069),7,,,"Modelo"))
</f>
        <v>0.9886431476</v>
      </c>
      <c r="AB96" s="35">
        <f>indirect(ADDRESS(RANDBETWEEN(1,Modelo!$A$1069),7,,,"Modelo"))
</f>
        <v>0.6114915194</v>
      </c>
      <c r="AC96" s="35">
        <f>indirect(ADDRESS(RANDBETWEEN(1,Modelo!$A$1069),7,,,"Modelo"))
</f>
        <v>1.821013122</v>
      </c>
      <c r="AD96" s="35">
        <f>indirect(ADDRESS(RANDBETWEEN(1,Modelo!$A$1069),7,,,"Modelo"))
</f>
        <v>1.388634212</v>
      </c>
      <c r="AE96" s="35">
        <f>indirect(ADDRESS(RANDBETWEEN(1,Modelo!$A$1069),7,,,"Modelo"))
</f>
        <v>0.9319116772</v>
      </c>
      <c r="AF96" s="35">
        <f>indirect(ADDRESS(RANDBETWEEN(1,Modelo!$A$1069),7,,,"Modelo"))
</f>
        <v>1.676221109</v>
      </c>
      <c r="AG96" s="35">
        <f>indirect(ADDRESS(RANDBETWEEN(1,Modelo!$A$1069),7,,,"Modelo"))
</f>
        <v>0</v>
      </c>
      <c r="AH96" s="35">
        <f>indirect(ADDRESS(RANDBETWEEN(1,Modelo!$A$1069),7,,,"Modelo"))
</f>
        <v>1.117703931</v>
      </c>
      <c r="AI96" s="35">
        <f>indirect(ADDRESS(RANDBETWEEN(1,Modelo!$A$1069),7,,,"Modelo"))
</f>
        <v>0.5552313857</v>
      </c>
      <c r="AJ96" s="35">
        <f>indirect(ADDRESS(RANDBETWEEN(1,Modelo!$A$1069),7,,,"Modelo"))
</f>
        <v>0.2124942898</v>
      </c>
      <c r="AK96" s="35">
        <f>indirect(ADDRESS(RANDBETWEEN(1,Modelo!$A$1069),7,,,"Modelo"))
</f>
        <v>0</v>
      </c>
      <c r="AL96" s="35">
        <f>indirect(ADDRESS(RANDBETWEEN(1,Modelo!$A$1069),7,,,"Modelo"))
</f>
        <v>1.021500139</v>
      </c>
      <c r="AM96" s="35">
        <f>indirect(ADDRESS(RANDBETWEEN(1,Modelo!$A$1069),7,,,"Modelo"))
</f>
        <v>2.916893176</v>
      </c>
      <c r="AN96" s="35">
        <f>indirect(ADDRESS(RANDBETWEEN(1,Modelo!$A$1069),7,,,"Modelo"))
</f>
        <v>1.69589316</v>
      </c>
      <c r="AO96" s="35">
        <f>indirect(ADDRESS(RANDBETWEEN(1,Modelo!$A$1069),7,,,"Modelo"))
</f>
        <v>1.501528342</v>
      </c>
      <c r="AP96" s="35">
        <f>indirect(ADDRESS(RANDBETWEEN(1,Modelo!$A$1069),7,,,"Modelo"))
</f>
        <v>2.210662219</v>
      </c>
      <c r="AQ96" s="35">
        <f>indirect(ADDRESS(RANDBETWEEN(1,Modelo!$A$1069),7,,,"Modelo"))
</f>
        <v>1.225652348</v>
      </c>
      <c r="AR96" s="35">
        <f>indirect(ADDRESS(RANDBETWEEN(1,Modelo!$A$1069),7,,,"Modelo"))
</f>
        <v>0.9243806249</v>
      </c>
      <c r="AS96" s="35">
        <f>indirect(ADDRESS(RANDBETWEEN(1,Modelo!$A$1069),7,,,"Modelo"))
</f>
        <v>0.6667346211</v>
      </c>
      <c r="AT96" s="35">
        <f>indirect(ADDRESS(RANDBETWEEN(1,Modelo!$A$1069),7,,,"Modelo"))
</f>
        <v>0.2543899998</v>
      </c>
      <c r="AU96" s="35">
        <f>indirect(ADDRESS(RANDBETWEEN(1,Modelo!$A$1069),7,,,"Modelo"))
</f>
        <v>0.9656150248</v>
      </c>
      <c r="AV96" s="35">
        <f>indirect(ADDRESS(RANDBETWEEN(1,Modelo!$A$1069),7,,,"Modelo"))
</f>
        <v>0</v>
      </c>
      <c r="AW96" s="35">
        <f>indirect(ADDRESS(RANDBETWEEN(1,Modelo!$A$1069),7,,,"Modelo"))
</f>
        <v>1.633809105</v>
      </c>
      <c r="AX96" s="35">
        <f>indirect(ADDRESS(RANDBETWEEN(1,Modelo!$A$1069),7,,,"Modelo"))
</f>
        <v>0</v>
      </c>
      <c r="AY96" s="35">
        <f>indirect(ADDRESS(RANDBETWEEN(1,Modelo!$A$1069),7,,,"Modelo"))
</f>
        <v>1.085603055</v>
      </c>
    </row>
    <row r="97">
      <c r="A97" s="8" t="s">
        <v>169</v>
      </c>
      <c r="B97" s="35">
        <f>indirect(ADDRESS(RANDBETWEEN(1,Modelo!$A$1069),7,,,"Modelo"))
</f>
        <v>0</v>
      </c>
      <c r="C97" s="35">
        <f>indirect(ADDRESS(RANDBETWEEN(1,Modelo!$A$1069),7,,,"Modelo"))
</f>
        <v>0.9413254955</v>
      </c>
      <c r="D97" s="35">
        <f>indirect(ADDRESS(RANDBETWEEN(1,Modelo!$A$1069),7,,,"Modelo"))
</f>
        <v>0.2053049725</v>
      </c>
      <c r="E97" s="35">
        <f>indirect(ADDRESS(RANDBETWEEN(1,Modelo!$A$1069),7,,,"Modelo"))
</f>
        <v>1.117617429</v>
      </c>
      <c r="F97" s="35">
        <f>indirect(ADDRESS(RANDBETWEEN(1,Modelo!$A$1069),7,,,"Modelo"))
</f>
        <v>1.232129461</v>
      </c>
      <c r="G97" s="35">
        <f>indirect(ADDRESS(RANDBETWEEN(1,Modelo!$A$1069),7,,,"Modelo"))
</f>
        <v>0</v>
      </c>
      <c r="H97" s="35">
        <f>indirect(ADDRESS(RANDBETWEEN(1,Modelo!$A$1069),7,,,"Modelo"))
</f>
        <v>0.6971018605</v>
      </c>
      <c r="I97" s="35">
        <f>indirect(ADDRESS(RANDBETWEEN(1,Modelo!$A$1069),7,,,"Modelo"))
</f>
        <v>1.045203816</v>
      </c>
      <c r="J97" s="35">
        <f>indirect(ADDRESS(RANDBETWEEN(1,Modelo!$A$1069),7,,,"Modelo"))
</f>
        <v>0.7273231903</v>
      </c>
      <c r="K97" s="35">
        <f>indirect(ADDRESS(RANDBETWEEN(1,Modelo!$A$1069),7,,,"Modelo"))
</f>
        <v>0.3545894747</v>
      </c>
      <c r="L97" s="35">
        <f>indirect(ADDRESS(RANDBETWEEN(1,Modelo!$A$1069),7,,,"Modelo"))
</f>
        <v>0.3035691638</v>
      </c>
      <c r="M97" s="35">
        <f>indirect(ADDRESS(RANDBETWEEN(1,Modelo!$A$1069),7,,,"Modelo"))
</f>
        <v>0</v>
      </c>
      <c r="N97" s="35">
        <f>indirect(ADDRESS(RANDBETWEEN(1,Modelo!$A$1069),7,,,"Modelo"))
</f>
        <v>0.9455332907</v>
      </c>
      <c r="O97" s="35">
        <f>indirect(ADDRESS(RANDBETWEEN(1,Modelo!$A$1069),7,,,"Modelo"))
</f>
        <v>1.607033151</v>
      </c>
      <c r="P97" s="35">
        <f>indirect(ADDRESS(RANDBETWEEN(1,Modelo!$A$1069),7,,,"Modelo"))
</f>
        <v>0.8197781285</v>
      </c>
      <c r="Q97" s="35">
        <f>indirect(ADDRESS(RANDBETWEEN(1,Modelo!$A$1069),7,,,"Modelo"))
</f>
        <v>1.137497716</v>
      </c>
      <c r="R97" s="35">
        <f>indirect(ADDRESS(RANDBETWEEN(1,Modelo!$A$1069),7,,,"Modelo"))
</f>
        <v>1.139020663</v>
      </c>
      <c r="S97" s="35">
        <f>indirect(ADDRESS(RANDBETWEEN(1,Modelo!$A$1069),7,,,"Modelo"))
</f>
        <v>0</v>
      </c>
      <c r="T97" s="35">
        <f>indirect(ADDRESS(RANDBETWEEN(1,Modelo!$A$1069),7,,,"Modelo"))
</f>
        <v>1.924071894</v>
      </c>
      <c r="U97" s="35">
        <f>indirect(ADDRESS(RANDBETWEEN(1,Modelo!$A$1069),7,,,"Modelo"))
</f>
        <v>0</v>
      </c>
      <c r="V97" s="35">
        <f>indirect(ADDRESS(RANDBETWEEN(1,Modelo!$A$1069),7,,,"Modelo"))
</f>
        <v>0.6722097314</v>
      </c>
      <c r="W97" s="35">
        <f>indirect(ADDRESS(RANDBETWEEN(1,Modelo!$A$1069),7,,,"Modelo"))
</f>
        <v>1.103352296</v>
      </c>
      <c r="X97" s="35">
        <f>indirect(ADDRESS(RANDBETWEEN(1,Modelo!$A$1069),7,,,"Modelo"))
</f>
        <v>1.010969605</v>
      </c>
      <c r="Y97" s="35">
        <f>indirect(ADDRESS(RANDBETWEEN(1,Modelo!$A$1069),7,,,"Modelo"))
</f>
        <v>3.326941051</v>
      </c>
      <c r="Z97" s="35">
        <f>indirect(ADDRESS(RANDBETWEEN(1,Modelo!$A$1069),7,,,"Modelo"))
</f>
        <v>1.470698488</v>
      </c>
      <c r="AA97" s="35">
        <f>indirect(ADDRESS(RANDBETWEEN(1,Modelo!$A$1069),7,,,"Modelo"))
</f>
        <v>1.025661205</v>
      </c>
      <c r="AB97" s="35">
        <f>indirect(ADDRESS(RANDBETWEEN(1,Modelo!$A$1069),7,,,"Modelo"))
</f>
        <v>2.5811689</v>
      </c>
      <c r="AC97" s="35">
        <f>indirect(ADDRESS(RANDBETWEEN(1,Modelo!$A$1069),7,,,"Modelo"))
</f>
        <v>0</v>
      </c>
      <c r="AD97" s="35">
        <f>indirect(ADDRESS(RANDBETWEEN(1,Modelo!$A$1069),7,,,"Modelo"))
</f>
        <v>1.439526779</v>
      </c>
      <c r="AE97" s="35">
        <f>indirect(ADDRESS(RANDBETWEEN(1,Modelo!$A$1069),7,,,"Modelo"))
</f>
        <v>0.6634440841</v>
      </c>
      <c r="AF97" s="35">
        <f>indirect(ADDRESS(RANDBETWEEN(1,Modelo!$A$1069),7,,,"Modelo"))
</f>
        <v>0.9350328415</v>
      </c>
      <c r="AG97" s="35">
        <f>indirect(ADDRESS(RANDBETWEEN(1,Modelo!$A$1069),7,,,"Modelo"))
</f>
        <v>0.4624356706</v>
      </c>
      <c r="AH97" s="35">
        <f>indirect(ADDRESS(RANDBETWEEN(1,Modelo!$A$1069),7,,,"Modelo"))
</f>
        <v>1.580112607</v>
      </c>
      <c r="AI97" s="35">
        <f>indirect(ADDRESS(RANDBETWEEN(1,Modelo!$A$1069),7,,,"Modelo"))
</f>
        <v>0</v>
      </c>
      <c r="AJ97" s="35">
        <f>indirect(ADDRESS(RANDBETWEEN(1,Modelo!$A$1069),7,,,"Modelo"))
</f>
        <v>0</v>
      </c>
      <c r="AK97" s="35">
        <f>indirect(ADDRESS(RANDBETWEEN(1,Modelo!$A$1069),7,,,"Modelo"))
</f>
        <v>2.487557777</v>
      </c>
      <c r="AL97" s="35">
        <f>indirect(ADDRESS(RANDBETWEEN(1,Modelo!$A$1069),7,,,"Modelo"))
</f>
        <v>1.474079075</v>
      </c>
      <c r="AM97" s="35">
        <f>indirect(ADDRESS(RANDBETWEEN(1,Modelo!$A$1069),7,,,"Modelo"))
</f>
        <v>1.337699098</v>
      </c>
      <c r="AN97" s="35">
        <f>indirect(ADDRESS(RANDBETWEEN(1,Modelo!$A$1069),7,,,"Modelo"))
</f>
        <v>2.800045299</v>
      </c>
      <c r="AO97" s="35">
        <f>indirect(ADDRESS(RANDBETWEEN(1,Modelo!$A$1069),7,,,"Modelo"))
</f>
        <v>0</v>
      </c>
      <c r="AP97" s="35">
        <f>indirect(ADDRESS(RANDBETWEEN(1,Modelo!$A$1069),7,,,"Modelo"))
</f>
        <v>0.6944520982</v>
      </c>
      <c r="AQ97" s="35">
        <f>indirect(ADDRESS(RANDBETWEEN(1,Modelo!$A$1069),7,,,"Modelo"))
</f>
        <v>0.8395428347</v>
      </c>
      <c r="AR97" s="35">
        <f>indirect(ADDRESS(RANDBETWEEN(1,Modelo!$A$1069),7,,,"Modelo"))
</f>
        <v>1.465350249</v>
      </c>
      <c r="AS97" s="35">
        <f>indirect(ADDRESS(RANDBETWEEN(1,Modelo!$A$1069),7,,,"Modelo"))
</f>
        <v>1.372092213</v>
      </c>
      <c r="AT97" s="35">
        <f>indirect(ADDRESS(RANDBETWEEN(1,Modelo!$A$1069),7,,,"Modelo"))
</f>
        <v>0.6242086012</v>
      </c>
      <c r="AU97" s="35">
        <f>indirect(ADDRESS(RANDBETWEEN(1,Modelo!$A$1069),7,,,"Modelo"))
</f>
        <v>0</v>
      </c>
      <c r="AV97" s="35">
        <f>indirect(ADDRESS(RANDBETWEEN(1,Modelo!$A$1069),7,,,"Modelo"))
</f>
        <v>0.5246804001</v>
      </c>
      <c r="AW97" s="35">
        <f>indirect(ADDRESS(RANDBETWEEN(1,Modelo!$A$1069),7,,,"Modelo"))
</f>
        <v>1.198503204</v>
      </c>
      <c r="AX97" s="35">
        <f>indirect(ADDRESS(RANDBETWEEN(1,Modelo!$A$1069),7,,,"Modelo"))
</f>
        <v>0.9741512221</v>
      </c>
      <c r="AY97" s="35">
        <f>indirect(ADDRESS(RANDBETWEEN(1,Modelo!$A$1069),7,,,"Modelo"))
</f>
        <v>0.5925810723</v>
      </c>
    </row>
    <row r="98">
      <c r="A98" s="8" t="s">
        <v>170</v>
      </c>
      <c r="B98" s="35">
        <f>indirect(ADDRESS(RANDBETWEEN(1,Modelo!$A$1069),7,,,"Modelo"))
</f>
        <v>0.4793849884</v>
      </c>
      <c r="C98" s="35">
        <f>indirect(ADDRESS(RANDBETWEEN(1,Modelo!$A$1069),7,,,"Modelo"))
</f>
        <v>0</v>
      </c>
      <c r="D98" s="35">
        <f>indirect(ADDRESS(RANDBETWEEN(1,Modelo!$A$1069),7,,,"Modelo"))
</f>
        <v>1.300041175</v>
      </c>
      <c r="E98" s="35">
        <f>indirect(ADDRESS(RANDBETWEEN(1,Modelo!$A$1069),7,,,"Modelo"))
</f>
        <v>0</v>
      </c>
      <c r="F98" s="35">
        <f>indirect(ADDRESS(RANDBETWEEN(1,Modelo!$A$1069),7,,,"Modelo"))
</f>
        <v>1.458127652</v>
      </c>
      <c r="G98" s="35">
        <f>indirect(ADDRESS(RANDBETWEEN(1,Modelo!$A$1069),7,,,"Modelo"))
</f>
        <v>1.238438545</v>
      </c>
      <c r="H98" s="35">
        <f>indirect(ADDRESS(RANDBETWEEN(1,Modelo!$A$1069),7,,,"Modelo"))
</f>
        <v>3.385058091</v>
      </c>
      <c r="I98" s="35">
        <f>indirect(ADDRESS(RANDBETWEEN(1,Modelo!$A$1069),7,,,"Modelo"))
</f>
        <v>0.4521883928</v>
      </c>
      <c r="J98" s="35">
        <f>indirect(ADDRESS(RANDBETWEEN(1,Modelo!$A$1069),7,,,"Modelo"))
</f>
        <v>0</v>
      </c>
      <c r="K98" s="35">
        <f>indirect(ADDRESS(RANDBETWEEN(1,Modelo!$A$1069),7,,,"Modelo"))
</f>
        <v>2.606171666</v>
      </c>
      <c r="L98" s="35">
        <f>indirect(ADDRESS(RANDBETWEEN(1,Modelo!$A$1069),7,,,"Modelo"))
</f>
        <v>3.385058091</v>
      </c>
      <c r="M98" s="35">
        <f>indirect(ADDRESS(RANDBETWEEN(1,Modelo!$A$1069),7,,,"Modelo"))
</f>
        <v>1.162917533</v>
      </c>
      <c r="N98" s="35">
        <f>indirect(ADDRESS(RANDBETWEEN(1,Modelo!$A$1069),7,,,"Modelo"))
</f>
        <v>1.259025874</v>
      </c>
      <c r="O98" s="35">
        <f>indirect(ADDRESS(RANDBETWEEN(1,Modelo!$A$1069),7,,,"Modelo"))
</f>
        <v>1.417046012</v>
      </c>
      <c r="P98" s="35">
        <f>indirect(ADDRESS(RANDBETWEEN(1,Modelo!$A$1069),7,,,"Modelo"))
</f>
        <v>1.306828734</v>
      </c>
      <c r="Q98" s="35">
        <f>indirect(ADDRESS(RANDBETWEEN(1,Modelo!$A$1069),7,,,"Modelo"))
</f>
        <v>0</v>
      </c>
      <c r="R98" s="35">
        <f>indirect(ADDRESS(RANDBETWEEN(1,Modelo!$A$1069),7,,,"Modelo"))
</f>
        <v>1.339788322</v>
      </c>
      <c r="S98" s="35">
        <f>indirect(ADDRESS(RANDBETWEEN(1,Modelo!$A$1069),7,,,"Modelo"))
</f>
        <v>0</v>
      </c>
      <c r="T98" s="35">
        <f>indirect(ADDRESS(RANDBETWEEN(1,Modelo!$A$1069),7,,,"Modelo"))
</f>
        <v>0</v>
      </c>
      <c r="U98" s="35">
        <f>indirect(ADDRESS(RANDBETWEEN(1,Modelo!$A$1069),7,,,"Modelo"))
</f>
        <v>1.889242475</v>
      </c>
      <c r="V98" s="35">
        <f>indirect(ADDRESS(RANDBETWEEN(1,Modelo!$A$1069),7,,,"Modelo"))
</f>
        <v>0.8291554791</v>
      </c>
      <c r="W98" s="35">
        <f>indirect(ADDRESS(RANDBETWEEN(1,Modelo!$A$1069),7,,,"Modelo"))
</f>
        <v>1.429173922</v>
      </c>
      <c r="X98" s="35">
        <f>indirect(ADDRESS(RANDBETWEEN(1,Modelo!$A$1069),7,,,"Modelo"))
</f>
        <v>0.1885564046</v>
      </c>
      <c r="Y98" s="35">
        <f>indirect(ADDRESS(RANDBETWEEN(1,Modelo!$A$1069),7,,,"Modelo"))
</f>
        <v>3.931358465</v>
      </c>
      <c r="Z98" s="35">
        <f>indirect(ADDRESS(RANDBETWEEN(1,Modelo!$A$1069),7,,,"Modelo"))
</f>
        <v>0.5973107718</v>
      </c>
      <c r="AA98" s="35">
        <f>indirect(ADDRESS(RANDBETWEEN(1,Modelo!$A$1069),7,,,"Modelo"))
</f>
        <v>0.386501198</v>
      </c>
      <c r="AB98" s="35">
        <f>indirect(ADDRESS(RANDBETWEEN(1,Modelo!$A$1069),7,,,"Modelo"))
</f>
        <v>1.460171956</v>
      </c>
      <c r="AC98" s="35">
        <f>indirect(ADDRESS(RANDBETWEEN(1,Modelo!$A$1069),7,,,"Modelo"))
</f>
        <v>1.36335332</v>
      </c>
      <c r="AD98" s="35">
        <f>indirect(ADDRESS(RANDBETWEEN(1,Modelo!$A$1069),7,,,"Modelo"))
</f>
        <v>0.5279514468</v>
      </c>
      <c r="AE98" s="35">
        <f>indirect(ADDRESS(RANDBETWEEN(1,Modelo!$A$1069),7,,,"Modelo"))
</f>
        <v>0.386501198</v>
      </c>
      <c r="AF98" s="35">
        <f>indirect(ADDRESS(RANDBETWEEN(1,Modelo!$A$1069),7,,,"Modelo"))
</f>
        <v>2.240181208</v>
      </c>
      <c r="AG98" s="35">
        <f>indirect(ADDRESS(RANDBETWEEN(1,Modelo!$A$1069),7,,,"Modelo"))
</f>
        <v>0.6846329168</v>
      </c>
      <c r="AH98" s="35">
        <f>indirect(ADDRESS(RANDBETWEEN(1,Modelo!$A$1069),7,,,"Modelo"))
</f>
        <v>1.260472934</v>
      </c>
      <c r="AI98" s="35">
        <f>indirect(ADDRESS(RANDBETWEEN(1,Modelo!$A$1069),7,,,"Modelo"))
</f>
        <v>1.574929928</v>
      </c>
      <c r="AJ98" s="35">
        <f>indirect(ADDRESS(RANDBETWEEN(1,Modelo!$A$1069),7,,,"Modelo"))
</f>
        <v>0.9825467454</v>
      </c>
      <c r="AK98" s="35">
        <f>indirect(ADDRESS(RANDBETWEEN(1,Modelo!$A$1069),7,,,"Modelo"))
</f>
        <v>1.113615653</v>
      </c>
      <c r="AL98" s="35">
        <f>indirect(ADDRESS(RANDBETWEEN(1,Modelo!$A$1069),7,,,"Modelo"))
</f>
        <v>0.735519889</v>
      </c>
      <c r="AM98" s="35">
        <f>indirect(ADDRESS(RANDBETWEEN(1,Modelo!$A$1069),7,,,"Modelo"))
</f>
        <v>0</v>
      </c>
      <c r="AN98" s="35">
        <f>indirect(ADDRESS(RANDBETWEEN(1,Modelo!$A$1069),7,,,"Modelo"))
</f>
        <v>0</v>
      </c>
      <c r="AO98" s="35">
        <f>indirect(ADDRESS(RANDBETWEEN(1,Modelo!$A$1069),7,,,"Modelo"))
</f>
        <v>1.321746539</v>
      </c>
      <c r="AP98" s="35">
        <f>indirect(ADDRESS(RANDBETWEEN(1,Modelo!$A$1069),7,,,"Modelo"))
</f>
        <v>1.095431575</v>
      </c>
      <c r="AQ98" s="35">
        <f>indirect(ADDRESS(RANDBETWEEN(1,Modelo!$A$1069),7,,,"Modelo"))
</f>
        <v>0</v>
      </c>
      <c r="AR98" s="35">
        <f>indirect(ADDRESS(RANDBETWEEN(1,Modelo!$A$1069),7,,,"Modelo"))
</f>
        <v>0</v>
      </c>
      <c r="AS98" s="35">
        <f>indirect(ADDRESS(RANDBETWEEN(1,Modelo!$A$1069),7,,,"Modelo"))
</f>
        <v>0.02950048037</v>
      </c>
      <c r="AT98" s="35">
        <f>indirect(ADDRESS(RANDBETWEEN(1,Modelo!$A$1069),7,,,"Modelo"))
</f>
        <v>0.9524147918</v>
      </c>
      <c r="AU98" s="35">
        <f>indirect(ADDRESS(RANDBETWEEN(1,Modelo!$A$1069),7,,,"Modelo"))
</f>
        <v>1.972498483</v>
      </c>
      <c r="AV98" s="35">
        <f>indirect(ADDRESS(RANDBETWEEN(1,Modelo!$A$1069),7,,,"Modelo"))
</f>
        <v>0</v>
      </c>
      <c r="AW98" s="35">
        <f>indirect(ADDRESS(RANDBETWEEN(1,Modelo!$A$1069),7,,,"Modelo"))
</f>
        <v>0.8719128715</v>
      </c>
      <c r="AX98" s="35">
        <f>indirect(ADDRESS(RANDBETWEEN(1,Modelo!$A$1069),7,,,"Modelo"))
</f>
        <v>1.548038954</v>
      </c>
      <c r="AY98" s="35">
        <f>indirect(ADDRESS(RANDBETWEEN(1,Modelo!$A$1069),7,,,"Modelo"))
</f>
        <v>1.71442162</v>
      </c>
    </row>
    <row r="99">
      <c r="A99" s="8" t="s">
        <v>171</v>
      </c>
      <c r="B99" s="35">
        <f>indirect(ADDRESS(RANDBETWEEN(1,Modelo!$A$1069),7,,,"Modelo"))
</f>
        <v>0.2495207745</v>
      </c>
      <c r="C99" s="35">
        <f>indirect(ADDRESS(RANDBETWEEN(1,Modelo!$A$1069),7,,,"Modelo"))
</f>
        <v>0</v>
      </c>
      <c r="D99" s="35">
        <f>indirect(ADDRESS(RANDBETWEEN(1,Modelo!$A$1069),7,,,"Modelo"))
</f>
        <v>0</v>
      </c>
      <c r="E99" s="35">
        <f>indirect(ADDRESS(RANDBETWEEN(1,Modelo!$A$1069),7,,,"Modelo"))
</f>
        <v>1.194349027</v>
      </c>
      <c r="F99" s="35">
        <f>indirect(ADDRESS(RANDBETWEEN(1,Modelo!$A$1069),7,,,"Modelo"))
</f>
        <v>0.5871849844</v>
      </c>
      <c r="G99" s="35">
        <f>indirect(ADDRESS(RANDBETWEEN(1,Modelo!$A$1069),7,,,"Modelo"))
</f>
        <v>0</v>
      </c>
      <c r="H99" s="35">
        <f>indirect(ADDRESS(RANDBETWEEN(1,Modelo!$A$1069),7,,,"Modelo"))
</f>
        <v>0</v>
      </c>
      <c r="I99" s="35">
        <f>indirect(ADDRESS(RANDBETWEEN(1,Modelo!$A$1069),7,,,"Modelo"))
</f>
        <v>0.2142616671</v>
      </c>
      <c r="J99" s="35">
        <f>indirect(ADDRESS(RANDBETWEEN(1,Modelo!$A$1069),7,,,"Modelo"))
</f>
        <v>2.3531547</v>
      </c>
      <c r="K99" s="35">
        <f>indirect(ADDRESS(RANDBETWEEN(1,Modelo!$A$1069),7,,,"Modelo"))
</f>
        <v>1.051128205</v>
      </c>
      <c r="L99" s="35">
        <f>indirect(ADDRESS(RANDBETWEEN(1,Modelo!$A$1069),7,,,"Modelo"))
</f>
        <v>1.377000619</v>
      </c>
      <c r="M99" s="35">
        <f>indirect(ADDRESS(RANDBETWEEN(1,Modelo!$A$1069),7,,,"Modelo"))
</f>
        <v>0</v>
      </c>
      <c r="N99" s="35">
        <f>indirect(ADDRESS(RANDBETWEEN(1,Modelo!$A$1069),7,,,"Modelo"))
</f>
        <v>2.396775813</v>
      </c>
      <c r="O99" s="35">
        <f>indirect(ADDRESS(RANDBETWEEN(1,Modelo!$A$1069),7,,,"Modelo"))
</f>
        <v>1.434268839</v>
      </c>
      <c r="P99" s="35">
        <f>indirect(ADDRESS(RANDBETWEEN(1,Modelo!$A$1069),7,,,"Modelo"))
</f>
        <v>0.3030655239</v>
      </c>
      <c r="Q99" s="35">
        <f>indirect(ADDRESS(RANDBETWEEN(1,Modelo!$A$1069),7,,,"Modelo"))
</f>
        <v>1.328265717</v>
      </c>
      <c r="R99" s="35">
        <f>indirect(ADDRESS(RANDBETWEEN(1,Modelo!$A$1069),7,,,"Modelo"))
</f>
        <v>0.700230828</v>
      </c>
      <c r="S99" s="35">
        <f>indirect(ADDRESS(RANDBETWEEN(1,Modelo!$A$1069),7,,,"Modelo"))
</f>
        <v>0.7026810392</v>
      </c>
      <c r="T99" s="35">
        <f>indirect(ADDRESS(RANDBETWEEN(1,Modelo!$A$1069),7,,,"Modelo"))
</f>
        <v>2.465417313</v>
      </c>
      <c r="U99" s="35">
        <f>indirect(ADDRESS(RANDBETWEEN(1,Modelo!$A$1069),7,,,"Modelo"))
</f>
        <v>0</v>
      </c>
      <c r="V99" s="35">
        <f>indirect(ADDRESS(RANDBETWEEN(1,Modelo!$A$1069),7,,,"Modelo"))
</f>
        <v>1.327416049</v>
      </c>
      <c r="W99" s="35">
        <f>indirect(ADDRESS(RANDBETWEEN(1,Modelo!$A$1069),7,,,"Modelo"))
</f>
        <v>0.9886431476</v>
      </c>
      <c r="X99" s="35">
        <f>indirect(ADDRESS(RANDBETWEEN(1,Modelo!$A$1069),7,,,"Modelo"))
</f>
        <v>1.229776081</v>
      </c>
      <c r="Y99" s="35">
        <f>indirect(ADDRESS(RANDBETWEEN(1,Modelo!$A$1069),7,,,"Modelo"))
</f>
        <v>0.6846329168</v>
      </c>
      <c r="Z99" s="35">
        <f>indirect(ADDRESS(RANDBETWEEN(1,Modelo!$A$1069),7,,,"Modelo"))
</f>
        <v>0.0815087525</v>
      </c>
      <c r="AA99" s="35">
        <f>indirect(ADDRESS(RANDBETWEEN(1,Modelo!$A$1069),7,,,"Modelo"))
</f>
        <v>4.117683637</v>
      </c>
      <c r="AB99" s="35">
        <f>indirect(ADDRESS(RANDBETWEEN(1,Modelo!$A$1069),7,,,"Modelo"))
</f>
        <v>0</v>
      </c>
      <c r="AC99" s="35">
        <f>indirect(ADDRESS(RANDBETWEEN(1,Modelo!$A$1069),7,,,"Modelo"))
</f>
        <v>1.162917533</v>
      </c>
      <c r="AD99" s="35">
        <f>indirect(ADDRESS(RANDBETWEEN(1,Modelo!$A$1069),7,,,"Modelo"))
</f>
        <v>1.367025133</v>
      </c>
      <c r="AE99" s="35">
        <f>indirect(ADDRESS(RANDBETWEEN(1,Modelo!$A$1069),7,,,"Modelo"))
</f>
        <v>2.352060584</v>
      </c>
      <c r="AF99" s="35">
        <f>indirect(ADDRESS(RANDBETWEEN(1,Modelo!$A$1069),7,,,"Modelo"))
</f>
        <v>3.84345437</v>
      </c>
      <c r="AG99" s="35">
        <f>indirect(ADDRESS(RANDBETWEEN(1,Modelo!$A$1069),7,,,"Modelo"))
</f>
        <v>1.62574686</v>
      </c>
      <c r="AH99" s="35">
        <f>indirect(ADDRESS(RANDBETWEEN(1,Modelo!$A$1069),7,,,"Modelo"))
</f>
        <v>1.767838173</v>
      </c>
      <c r="AI99" s="35">
        <f>indirect(ADDRESS(RANDBETWEEN(1,Modelo!$A$1069),7,,,"Modelo"))
</f>
        <v>1.2861221</v>
      </c>
      <c r="AJ99" s="35">
        <f>indirect(ADDRESS(RANDBETWEEN(1,Modelo!$A$1069),7,,,"Modelo"))
</f>
        <v>1.730688188</v>
      </c>
      <c r="AK99" s="35">
        <f>indirect(ADDRESS(RANDBETWEEN(1,Modelo!$A$1069),7,,,"Modelo"))
</f>
        <v>1.571397417</v>
      </c>
      <c r="AL99" s="35">
        <f>indirect(ADDRESS(RANDBETWEEN(1,Modelo!$A$1069),7,,,"Modelo"))
</f>
        <v>3.835520325</v>
      </c>
      <c r="AM99" s="35">
        <f>indirect(ADDRESS(RANDBETWEEN(1,Modelo!$A$1069),7,,,"Modelo"))
</f>
        <v>1.580112607</v>
      </c>
      <c r="AN99" s="35">
        <f>indirect(ADDRESS(RANDBETWEEN(1,Modelo!$A$1069),7,,,"Modelo"))
</f>
        <v>0.634921984</v>
      </c>
      <c r="AO99" s="35">
        <f>indirect(ADDRESS(RANDBETWEEN(1,Modelo!$A$1069),7,,,"Modelo"))
</f>
        <v>0</v>
      </c>
      <c r="AP99" s="35">
        <f>indirect(ADDRESS(RANDBETWEEN(1,Modelo!$A$1069),7,,,"Modelo"))
</f>
        <v>1.767981133</v>
      </c>
      <c r="AQ99" s="35">
        <f>indirect(ADDRESS(RANDBETWEEN(1,Modelo!$A$1069),7,,,"Modelo"))
</f>
        <v>2.015587924</v>
      </c>
      <c r="AR99" s="35">
        <f>indirect(ADDRESS(RANDBETWEEN(1,Modelo!$A$1069),7,,,"Modelo"))
</f>
        <v>0.9709157802</v>
      </c>
      <c r="AS99" s="35">
        <f>indirect(ADDRESS(RANDBETWEEN(1,Modelo!$A$1069),7,,,"Modelo"))
</f>
        <v>0.6971018605</v>
      </c>
      <c r="AT99" s="35">
        <f>indirect(ADDRESS(RANDBETWEEN(1,Modelo!$A$1069),7,,,"Modelo"))
</f>
        <v>0</v>
      </c>
      <c r="AU99" s="35">
        <f>indirect(ADDRESS(RANDBETWEEN(1,Modelo!$A$1069),7,,,"Modelo"))
</f>
        <v>0.7714797131</v>
      </c>
      <c r="AV99" s="35">
        <f>indirect(ADDRESS(RANDBETWEEN(1,Modelo!$A$1069),7,,,"Modelo"))
</f>
        <v>2.240181208</v>
      </c>
      <c r="AW99" s="35">
        <f>indirect(ADDRESS(RANDBETWEEN(1,Modelo!$A$1069),7,,,"Modelo"))
</f>
        <v>1.141249572</v>
      </c>
      <c r="AX99" s="35">
        <f>indirect(ADDRESS(RANDBETWEEN(1,Modelo!$A$1069),7,,,"Modelo"))
</f>
        <v>1.66902721</v>
      </c>
      <c r="AY99" s="35">
        <f>indirect(ADDRESS(RANDBETWEEN(1,Modelo!$A$1069),7,,,"Modelo"))
</f>
        <v>0.3102852076</v>
      </c>
    </row>
    <row r="100">
      <c r="A100" s="8" t="s">
        <v>172</v>
      </c>
      <c r="B100" s="35">
        <f>indirect(ADDRESS(RANDBETWEEN(1,Modelo!$A$1069),7,,,"Modelo"))
</f>
        <v>0</v>
      </c>
      <c r="C100" s="35">
        <f>indirect(ADDRESS(RANDBETWEEN(1,Modelo!$A$1069),7,,,"Modelo"))
</f>
        <v>0.7091790215</v>
      </c>
      <c r="D100" s="35">
        <f>indirect(ADDRESS(RANDBETWEEN(1,Modelo!$A$1069),7,,,"Modelo"))
</f>
        <v>0</v>
      </c>
      <c r="E100" s="35">
        <f>indirect(ADDRESS(RANDBETWEEN(1,Modelo!$A$1069),7,,,"Modelo"))
</f>
        <v>2.465417313</v>
      </c>
      <c r="F100" s="35">
        <f>indirect(ADDRESS(RANDBETWEEN(1,Modelo!$A$1069),7,,,"Modelo"))
</f>
        <v>0.1594245212</v>
      </c>
      <c r="G100" s="35">
        <f>indirect(ADDRESS(RANDBETWEEN(1,Modelo!$A$1069),7,,,"Modelo"))
</f>
        <v>0.6031991859</v>
      </c>
      <c r="H100" s="35">
        <f>indirect(ADDRESS(RANDBETWEEN(1,Modelo!$A$1069),7,,,"Modelo"))
</f>
        <v>0.8931866571</v>
      </c>
      <c r="I100" s="35">
        <f>indirect(ADDRESS(RANDBETWEEN(1,Modelo!$A$1069),7,,,"Modelo"))
</f>
        <v>1.139020663</v>
      </c>
      <c r="J100" s="35">
        <f>indirect(ADDRESS(RANDBETWEEN(1,Modelo!$A$1069),7,,,"Modelo"))
</f>
        <v>1.337699098</v>
      </c>
      <c r="K100" s="35">
        <f>indirect(ADDRESS(RANDBETWEEN(1,Modelo!$A$1069),7,,,"Modelo"))
</f>
        <v>0</v>
      </c>
      <c r="L100" s="35">
        <f>indirect(ADDRESS(RANDBETWEEN(1,Modelo!$A$1069),7,,,"Modelo"))
</f>
        <v>0.910560633</v>
      </c>
      <c r="M100" s="35">
        <f>indirect(ADDRESS(RANDBETWEEN(1,Modelo!$A$1069),7,,,"Modelo"))
</f>
        <v>1.32811234</v>
      </c>
      <c r="N100" s="35">
        <f>indirect(ADDRESS(RANDBETWEEN(1,Modelo!$A$1069),7,,,"Modelo"))
</f>
        <v>1.138137402</v>
      </c>
      <c r="O100" s="35">
        <f>indirect(ADDRESS(RANDBETWEEN(1,Modelo!$A$1069),7,,,"Modelo"))
</f>
        <v>0</v>
      </c>
      <c r="P100" s="35">
        <f>indirect(ADDRESS(RANDBETWEEN(1,Modelo!$A$1069),7,,,"Modelo"))
</f>
        <v>0.5386022602</v>
      </c>
      <c r="Q100" s="35">
        <f>indirect(ADDRESS(RANDBETWEEN(1,Modelo!$A$1069),7,,,"Modelo"))
</f>
        <v>0.9485433776</v>
      </c>
      <c r="R100" s="35">
        <f>indirect(ADDRESS(RANDBETWEEN(1,Modelo!$A$1069),7,,,"Modelo"))
</f>
        <v>0</v>
      </c>
      <c r="S100" s="35">
        <f>indirect(ADDRESS(RANDBETWEEN(1,Modelo!$A$1069),7,,,"Modelo"))
</f>
        <v>0.2663904727</v>
      </c>
      <c r="T100" s="35">
        <f>indirect(ADDRESS(RANDBETWEEN(1,Modelo!$A$1069),7,,,"Modelo"))
</f>
        <v>3.106184772</v>
      </c>
      <c r="U100" s="35">
        <f>indirect(ADDRESS(RANDBETWEEN(1,Modelo!$A$1069),7,,,"Modelo"))
</f>
        <v>0.6885925444</v>
      </c>
      <c r="V100" s="35">
        <f>indirect(ADDRESS(RANDBETWEEN(1,Modelo!$A$1069),7,,,"Modelo"))
</f>
        <v>1.255118427</v>
      </c>
      <c r="W100" s="35">
        <f>indirect(ADDRESS(RANDBETWEEN(1,Modelo!$A$1069),7,,,"Modelo"))
</f>
        <v>1.277015598</v>
      </c>
      <c r="X100" s="35">
        <f>indirect(ADDRESS(RANDBETWEEN(1,Modelo!$A$1069),7,,,"Modelo"))
</f>
        <v>1.136611416</v>
      </c>
      <c r="Y100" s="35">
        <f>indirect(ADDRESS(RANDBETWEEN(1,Modelo!$A$1069),7,,,"Modelo"))
</f>
        <v>0</v>
      </c>
      <c r="Z100" s="35">
        <f>indirect(ADDRESS(RANDBETWEEN(1,Modelo!$A$1069),7,,,"Modelo"))
</f>
        <v>0.6996528464</v>
      </c>
      <c r="AA100" s="35">
        <f>indirect(ADDRESS(RANDBETWEEN(1,Modelo!$A$1069),7,,,"Modelo"))
</f>
        <v>1.304388389</v>
      </c>
      <c r="AB100" s="35">
        <f>indirect(ADDRESS(RANDBETWEEN(1,Modelo!$A$1069),7,,,"Modelo"))
</f>
        <v>1.337699098</v>
      </c>
      <c r="AC100" s="35">
        <f>indirect(ADDRESS(RANDBETWEEN(1,Modelo!$A$1069),7,,,"Modelo"))
</f>
        <v>1.749357553</v>
      </c>
      <c r="AD100" s="35">
        <f>indirect(ADDRESS(RANDBETWEEN(1,Modelo!$A$1069),7,,,"Modelo"))
</f>
        <v>0.4167402777</v>
      </c>
      <c r="AE100" s="35">
        <f>indirect(ADDRESS(RANDBETWEEN(1,Modelo!$A$1069),7,,,"Modelo"))
</f>
        <v>0.3102852076</v>
      </c>
      <c r="AF100" s="35">
        <f>indirect(ADDRESS(RANDBETWEEN(1,Modelo!$A$1069),7,,,"Modelo"))
</f>
        <v>1.319941722</v>
      </c>
      <c r="AG100" s="35">
        <f>indirect(ADDRESS(RANDBETWEEN(1,Modelo!$A$1069),7,,,"Modelo"))
</f>
        <v>0</v>
      </c>
      <c r="AH100" s="35">
        <f>indirect(ADDRESS(RANDBETWEEN(1,Modelo!$A$1069),7,,,"Modelo"))
</f>
        <v>0.9334239388</v>
      </c>
      <c r="AI100" s="35">
        <f>indirect(ADDRESS(RANDBETWEEN(1,Modelo!$A$1069),7,,,"Modelo"))
</f>
        <v>0</v>
      </c>
      <c r="AJ100" s="35">
        <f>indirect(ADDRESS(RANDBETWEEN(1,Modelo!$A$1069),7,,,"Modelo"))
</f>
        <v>1.359297946</v>
      </c>
      <c r="AK100" s="35">
        <f>indirect(ADDRESS(RANDBETWEEN(1,Modelo!$A$1069),7,,,"Modelo"))
</f>
        <v>0.1751941369</v>
      </c>
      <c r="AL100" s="35">
        <f>indirect(ADDRESS(RANDBETWEEN(1,Modelo!$A$1069),7,,,"Modelo"))
</f>
        <v>0.3756861085</v>
      </c>
      <c r="AM100" s="35">
        <f>indirect(ADDRESS(RANDBETWEEN(1,Modelo!$A$1069),7,,,"Modelo"))
</f>
        <v>0</v>
      </c>
      <c r="AN100" s="35">
        <f>indirect(ADDRESS(RANDBETWEEN(1,Modelo!$A$1069),7,,,"Modelo"))
</f>
        <v>1.633809105</v>
      </c>
      <c r="AO100" s="35">
        <f>indirect(ADDRESS(RANDBETWEEN(1,Modelo!$A$1069),7,,,"Modelo"))
</f>
        <v>2.577600782</v>
      </c>
      <c r="AP100" s="35">
        <f>indirect(ADDRESS(RANDBETWEEN(1,Modelo!$A$1069),7,,,"Modelo"))
</f>
        <v>1.103029419</v>
      </c>
      <c r="AQ100" s="35">
        <f>indirect(ADDRESS(RANDBETWEEN(1,Modelo!$A$1069),7,,,"Modelo"))
</f>
        <v>1.244262316</v>
      </c>
      <c r="AR100" s="35">
        <f>indirect(ADDRESS(RANDBETWEEN(1,Modelo!$A$1069),7,,,"Modelo"))
</f>
        <v>1.32811234</v>
      </c>
      <c r="AS100" s="35">
        <f>indirect(ADDRESS(RANDBETWEEN(1,Modelo!$A$1069),7,,,"Modelo"))
</f>
        <v>0.4900034793</v>
      </c>
      <c r="AT100" s="35">
        <f>indirect(ADDRESS(RANDBETWEEN(1,Modelo!$A$1069),7,,,"Modelo"))
</f>
        <v>3.593598084</v>
      </c>
      <c r="AU100" s="35">
        <f>indirect(ADDRESS(RANDBETWEEN(1,Modelo!$A$1069),7,,,"Modelo"))
</f>
        <v>0.2884837142</v>
      </c>
      <c r="AV100" s="35">
        <f>indirect(ADDRESS(RANDBETWEEN(1,Modelo!$A$1069),7,,,"Modelo"))
</f>
        <v>0</v>
      </c>
      <c r="AW100" s="35">
        <f>indirect(ADDRESS(RANDBETWEEN(1,Modelo!$A$1069),7,,,"Modelo"))
</f>
        <v>0.4752071334</v>
      </c>
      <c r="AX100" s="35">
        <f>indirect(ADDRESS(RANDBETWEEN(1,Modelo!$A$1069),7,,,"Modelo"))
</f>
        <v>1.141249572</v>
      </c>
      <c r="AY100" s="35">
        <f>indirect(ADDRESS(RANDBETWEEN(1,Modelo!$A$1069),7,,,"Modelo"))
</f>
        <v>1.465140256</v>
      </c>
    </row>
    <row r="101">
      <c r="A101" s="8" t="s">
        <v>173</v>
      </c>
      <c r="B101" s="35">
        <f>indirect(ADDRESS(RANDBETWEEN(1,Modelo!$A$1069),7,,,"Modelo"))
</f>
        <v>0.8274198548</v>
      </c>
      <c r="C101" s="35">
        <f>indirect(ADDRESS(RANDBETWEEN(1,Modelo!$A$1069),7,,,"Modelo"))
</f>
        <v>1.474990998</v>
      </c>
      <c r="D101" s="35">
        <f>indirect(ADDRESS(RANDBETWEEN(1,Modelo!$A$1069),7,,,"Modelo"))
</f>
        <v>1.021500139</v>
      </c>
      <c r="E101" s="35">
        <f>indirect(ADDRESS(RANDBETWEEN(1,Modelo!$A$1069),7,,,"Modelo"))
</f>
        <v>0.8604992574</v>
      </c>
      <c r="F101" s="35">
        <f>indirect(ADDRESS(RANDBETWEEN(1,Modelo!$A$1069),7,,,"Modelo"))
</f>
        <v>0.717613269</v>
      </c>
      <c r="G101" s="35">
        <f>indirect(ADDRESS(RANDBETWEEN(1,Modelo!$A$1069),7,,,"Modelo"))
</f>
        <v>0.9334239388</v>
      </c>
      <c r="H101" s="35">
        <f>indirect(ADDRESS(RANDBETWEEN(1,Modelo!$A$1069),7,,,"Modelo"))
</f>
        <v>1.162454095</v>
      </c>
      <c r="I101" s="35">
        <f>indirect(ADDRESS(RANDBETWEEN(1,Modelo!$A$1069),7,,,"Modelo"))
</f>
        <v>0</v>
      </c>
      <c r="J101" s="35">
        <f>indirect(ADDRESS(RANDBETWEEN(1,Modelo!$A$1069),7,,,"Modelo"))
</f>
        <v>1.62574686</v>
      </c>
      <c r="K101" s="35">
        <f>indirect(ADDRESS(RANDBETWEEN(1,Modelo!$A$1069),7,,,"Modelo"))
</f>
        <v>1.345862915</v>
      </c>
      <c r="L101" s="35">
        <f>indirect(ADDRESS(RANDBETWEEN(1,Modelo!$A$1069),7,,,"Modelo"))
</f>
        <v>1.291305401</v>
      </c>
      <c r="M101" s="35">
        <f>indirect(ADDRESS(RANDBETWEEN(1,Modelo!$A$1069),7,,,"Modelo"))
</f>
        <v>1.297991453</v>
      </c>
      <c r="N101" s="35">
        <f>indirect(ADDRESS(RANDBETWEEN(1,Modelo!$A$1069),7,,,"Modelo"))
</f>
        <v>4.335936116</v>
      </c>
      <c r="O101" s="35">
        <f>indirect(ADDRESS(RANDBETWEEN(1,Modelo!$A$1069),7,,,"Modelo"))
</f>
        <v>1.287337003</v>
      </c>
      <c r="P101" s="35">
        <f>indirect(ADDRESS(RANDBETWEEN(1,Modelo!$A$1069),7,,,"Modelo"))
</f>
        <v>1.564305565</v>
      </c>
      <c r="Q101" s="35">
        <f>indirect(ADDRESS(RANDBETWEEN(1,Modelo!$A$1069),7,,,"Modelo"))
</f>
        <v>0</v>
      </c>
      <c r="R101" s="35">
        <f>indirect(ADDRESS(RANDBETWEEN(1,Modelo!$A$1069),7,,,"Modelo"))
</f>
        <v>0</v>
      </c>
      <c r="S101" s="35">
        <f>indirect(ADDRESS(RANDBETWEEN(1,Modelo!$A$1069),7,,,"Modelo"))
</f>
        <v>1.264825871</v>
      </c>
      <c r="T101" s="35">
        <f>indirect(ADDRESS(RANDBETWEEN(1,Modelo!$A$1069),7,,,"Modelo"))
</f>
        <v>1.3090557</v>
      </c>
      <c r="U101" s="35">
        <f>indirect(ADDRESS(RANDBETWEEN(1,Modelo!$A$1069),7,,,"Modelo"))
</f>
        <v>1.867148546</v>
      </c>
      <c r="V101" s="35">
        <f>indirect(ADDRESS(RANDBETWEEN(1,Modelo!$A$1069),7,,,"Modelo"))
</f>
        <v>0</v>
      </c>
      <c r="W101" s="35">
        <f>indirect(ADDRESS(RANDBETWEEN(1,Modelo!$A$1069),7,,,"Modelo"))
</f>
        <v>6.88262733</v>
      </c>
      <c r="X101" s="35">
        <f>indirect(ADDRESS(RANDBETWEEN(1,Modelo!$A$1069),7,,,"Modelo"))
</f>
        <v>2.589645078</v>
      </c>
      <c r="Y101" s="35">
        <f>indirect(ADDRESS(RANDBETWEEN(1,Modelo!$A$1069),7,,,"Modelo"))
</f>
        <v>0.891531544</v>
      </c>
      <c r="Z101" s="35">
        <f>indirect(ADDRESS(RANDBETWEEN(1,Modelo!$A$1069),7,,,"Modelo"))
</f>
        <v>1.434711089</v>
      </c>
      <c r="AA101" s="35">
        <f>indirect(ADDRESS(RANDBETWEEN(1,Modelo!$A$1069),7,,,"Modelo"))
</f>
        <v>0.9254261826</v>
      </c>
      <c r="AB101" s="35">
        <f>indirect(ADDRESS(RANDBETWEEN(1,Modelo!$A$1069),7,,,"Modelo"))
</f>
        <v>1.429173922</v>
      </c>
      <c r="AC101" s="35">
        <f>indirect(ADDRESS(RANDBETWEEN(1,Modelo!$A$1069),7,,,"Modelo"))
</f>
        <v>0</v>
      </c>
      <c r="AD101" s="35">
        <f>indirect(ADDRESS(RANDBETWEEN(1,Modelo!$A$1069),7,,,"Modelo"))
</f>
        <v>0.4828039233</v>
      </c>
      <c r="AE101" s="35">
        <f>indirect(ADDRESS(RANDBETWEEN(1,Modelo!$A$1069),7,,,"Modelo"))
</f>
        <v>1.953748062</v>
      </c>
      <c r="AF101" s="35">
        <f>indirect(ADDRESS(RANDBETWEEN(1,Modelo!$A$1069),7,,,"Modelo"))
</f>
        <v>0</v>
      </c>
      <c r="AG101" s="35">
        <f>indirect(ADDRESS(RANDBETWEEN(1,Modelo!$A$1069),7,,,"Modelo"))
</f>
        <v>0</v>
      </c>
      <c r="AH101" s="35">
        <f>indirect(ADDRESS(RANDBETWEEN(1,Modelo!$A$1069),7,,,"Modelo"))
</f>
        <v>0</v>
      </c>
      <c r="AI101" s="35">
        <f>indirect(ADDRESS(RANDBETWEEN(1,Modelo!$A$1069),7,,,"Modelo"))
</f>
        <v>1.053495482</v>
      </c>
      <c r="AJ101" s="35">
        <f>indirect(ADDRESS(RANDBETWEEN(1,Modelo!$A$1069),7,,,"Modelo"))
</f>
        <v>0.0815087525</v>
      </c>
      <c r="AK101" s="35">
        <f>indirect(ADDRESS(RANDBETWEEN(1,Modelo!$A$1069),7,,,"Modelo"))
</f>
        <v>3.106184772</v>
      </c>
      <c r="AL101" s="35">
        <f>indirect(ADDRESS(RANDBETWEEN(1,Modelo!$A$1069),7,,,"Modelo"))
</f>
        <v>2.3531547</v>
      </c>
      <c r="AM101" s="35">
        <f>indirect(ADDRESS(RANDBETWEEN(1,Modelo!$A$1069),7,,,"Modelo"))
</f>
        <v>1.908673265</v>
      </c>
      <c r="AN101" s="35">
        <f>indirect(ADDRESS(RANDBETWEEN(1,Modelo!$A$1069),7,,,"Modelo"))
</f>
        <v>0.8395428347</v>
      </c>
      <c r="AO101" s="35">
        <f>indirect(ADDRESS(RANDBETWEEN(1,Modelo!$A$1069),7,,,"Modelo"))
</f>
        <v>0.64436074</v>
      </c>
      <c r="AP101" s="35">
        <f>indirect(ADDRESS(RANDBETWEEN(1,Modelo!$A$1069),7,,,"Modelo"))
</f>
        <v>0.3425246126</v>
      </c>
      <c r="AQ101" s="35">
        <f>indirect(ADDRESS(RANDBETWEEN(1,Modelo!$A$1069),7,,,"Modelo"))
</f>
        <v>0</v>
      </c>
      <c r="AR101" s="35">
        <f>indirect(ADDRESS(RANDBETWEEN(1,Modelo!$A$1069),7,,,"Modelo"))
</f>
        <v>4.290752958</v>
      </c>
      <c r="AS101" s="35">
        <f>indirect(ADDRESS(RANDBETWEEN(1,Modelo!$A$1069),7,,,"Modelo"))
</f>
        <v>0</v>
      </c>
      <c r="AT101" s="35">
        <f>indirect(ADDRESS(RANDBETWEEN(1,Modelo!$A$1069),7,,,"Modelo"))
</f>
        <v>0.4521883928</v>
      </c>
      <c r="AU101" s="35">
        <f>indirect(ADDRESS(RANDBETWEEN(1,Modelo!$A$1069),7,,,"Modelo"))
</f>
        <v>0</v>
      </c>
      <c r="AV101" s="35">
        <f>indirect(ADDRESS(RANDBETWEEN(1,Modelo!$A$1069),7,,,"Modelo"))
</f>
        <v>0</v>
      </c>
      <c r="AW101" s="35">
        <f>indirect(ADDRESS(RANDBETWEEN(1,Modelo!$A$1069),7,,,"Modelo"))
</f>
        <v>0</v>
      </c>
      <c r="AX101" s="35">
        <f>indirect(ADDRESS(RANDBETWEEN(1,Modelo!$A$1069),7,,,"Modelo"))
</f>
        <v>1.013823279</v>
      </c>
      <c r="AY101" s="35">
        <f>indirect(ADDRESS(RANDBETWEEN(1,Modelo!$A$1069),7,,,"Modelo"))
</f>
        <v>1.820061401</v>
      </c>
    </row>
    <row r="102">
      <c r="A102" s="8" t="s">
        <v>174</v>
      </c>
      <c r="B102" s="35">
        <f>indirect(ADDRESS(RANDBETWEEN(1,Modelo!$A$1069),7,,,"Modelo"))
</f>
        <v>0</v>
      </c>
      <c r="C102" s="35">
        <f>indirect(ADDRESS(RANDBETWEEN(1,Modelo!$A$1069),7,,,"Modelo"))
</f>
        <v>2.283090697</v>
      </c>
      <c r="D102" s="35">
        <f>indirect(ADDRESS(RANDBETWEEN(1,Modelo!$A$1069),7,,,"Modelo"))
</f>
        <v>1.045193531</v>
      </c>
      <c r="E102" s="35">
        <f>indirect(ADDRESS(RANDBETWEEN(1,Modelo!$A$1069),7,,,"Modelo"))
</f>
        <v>1.268164543</v>
      </c>
      <c r="F102" s="35">
        <f>indirect(ADDRESS(RANDBETWEEN(1,Modelo!$A$1069),7,,,"Modelo"))
</f>
        <v>0.8698556447</v>
      </c>
      <c r="G102" s="35">
        <f>indirect(ADDRESS(RANDBETWEEN(1,Modelo!$A$1069),7,,,"Modelo"))
</f>
        <v>1.767838173</v>
      </c>
      <c r="H102" s="35">
        <f>indirect(ADDRESS(RANDBETWEEN(1,Modelo!$A$1069),7,,,"Modelo"))
</f>
        <v>0.1063731584</v>
      </c>
      <c r="I102" s="35">
        <f>indirect(ADDRESS(RANDBETWEEN(1,Modelo!$A$1069),7,,,"Modelo"))
</f>
        <v>1.32811234</v>
      </c>
      <c r="J102" s="35">
        <f>indirect(ADDRESS(RANDBETWEEN(1,Modelo!$A$1069),7,,,"Modelo"))
</f>
        <v>1.09710441</v>
      </c>
      <c r="K102" s="35">
        <f>indirect(ADDRESS(RANDBETWEEN(1,Modelo!$A$1069),7,,,"Modelo"))
</f>
        <v>1.278912327</v>
      </c>
      <c r="L102" s="35">
        <f>indirect(ADDRESS(RANDBETWEEN(1,Modelo!$A$1069),7,,,"Modelo"))
</f>
        <v>1.266220973</v>
      </c>
      <c r="M102" s="35">
        <f>indirect(ADDRESS(RANDBETWEEN(1,Modelo!$A$1069),7,,,"Modelo"))
</f>
        <v>3.835520325</v>
      </c>
      <c r="N102" s="35">
        <f>indirect(ADDRESS(RANDBETWEEN(1,Modelo!$A$1069),7,,,"Modelo"))
</f>
        <v>0</v>
      </c>
      <c r="O102" s="35">
        <f>indirect(ADDRESS(RANDBETWEEN(1,Modelo!$A$1069),7,,,"Modelo"))
</f>
        <v>0.766905121</v>
      </c>
      <c r="P102" s="35">
        <f>indirect(ADDRESS(RANDBETWEEN(1,Modelo!$A$1069),7,,,"Modelo"))
</f>
        <v>0</v>
      </c>
      <c r="Q102" s="35">
        <f>indirect(ADDRESS(RANDBETWEEN(1,Modelo!$A$1069),7,,,"Modelo"))
</f>
        <v>1.639295043</v>
      </c>
      <c r="R102" s="35">
        <f>indirect(ADDRESS(RANDBETWEEN(1,Modelo!$A$1069),7,,,"Modelo"))
</f>
        <v>1.463432031</v>
      </c>
      <c r="S102" s="35">
        <f>indirect(ADDRESS(RANDBETWEEN(1,Modelo!$A$1069),7,,,"Modelo"))
</f>
        <v>1.259251421</v>
      </c>
      <c r="T102" s="35">
        <f>indirect(ADDRESS(RANDBETWEEN(1,Modelo!$A$1069),7,,,"Modelo"))
</f>
        <v>1.105670994</v>
      </c>
      <c r="U102" s="35">
        <f>indirect(ADDRESS(RANDBETWEEN(1,Modelo!$A$1069),7,,,"Modelo"))
</f>
        <v>3.121348107</v>
      </c>
      <c r="V102" s="35">
        <f>indirect(ADDRESS(RANDBETWEEN(1,Modelo!$A$1069),7,,,"Modelo"))
</f>
        <v>0.4484266371</v>
      </c>
      <c r="W102" s="35">
        <f>indirect(ADDRESS(RANDBETWEEN(1,Modelo!$A$1069),7,,,"Modelo"))
</f>
        <v>0.6355875372</v>
      </c>
      <c r="X102" s="35">
        <f>indirect(ADDRESS(RANDBETWEEN(1,Modelo!$A$1069),7,,,"Modelo"))
</f>
        <v>0</v>
      </c>
      <c r="Y102" s="35">
        <f>indirect(ADDRESS(RANDBETWEEN(1,Modelo!$A$1069),7,,,"Modelo"))
</f>
        <v>4.443723031</v>
      </c>
      <c r="Z102" s="35">
        <f>indirect(ADDRESS(RANDBETWEEN(1,Modelo!$A$1069),7,,,"Modelo"))
</f>
        <v>0.6667346211</v>
      </c>
      <c r="AA102" s="35">
        <f>indirect(ADDRESS(RANDBETWEEN(1,Modelo!$A$1069),7,,,"Modelo"))
</f>
        <v>1.226462018</v>
      </c>
      <c r="AB102" s="35">
        <f>indirect(ADDRESS(RANDBETWEEN(1,Modelo!$A$1069),7,,,"Modelo"))
</f>
        <v>0</v>
      </c>
      <c r="AC102" s="35">
        <f>indirect(ADDRESS(RANDBETWEEN(1,Modelo!$A$1069),7,,,"Modelo"))
</f>
        <v>1.32811234</v>
      </c>
      <c r="AD102" s="35">
        <f>indirect(ADDRESS(RANDBETWEEN(1,Modelo!$A$1069),7,,,"Modelo"))
</f>
        <v>2.517216372</v>
      </c>
      <c r="AE102" s="35">
        <f>indirect(ADDRESS(RANDBETWEEN(1,Modelo!$A$1069),7,,,"Modelo"))
</f>
        <v>1.693532722</v>
      </c>
      <c r="AF102" s="35">
        <f>indirect(ADDRESS(RANDBETWEEN(1,Modelo!$A$1069),7,,,"Modelo"))
</f>
        <v>0</v>
      </c>
      <c r="AG102" s="35">
        <f>indirect(ADDRESS(RANDBETWEEN(1,Modelo!$A$1069),7,,,"Modelo"))
</f>
        <v>0</v>
      </c>
      <c r="AH102" s="35">
        <f>indirect(ADDRESS(RANDBETWEEN(1,Modelo!$A$1069),7,,,"Modelo"))
</f>
        <v>3.593598084</v>
      </c>
      <c r="AI102" s="35">
        <f>indirect(ADDRESS(RANDBETWEEN(1,Modelo!$A$1069),7,,,"Modelo"))
</f>
        <v>0</v>
      </c>
      <c r="AJ102" s="35">
        <f>indirect(ADDRESS(RANDBETWEEN(1,Modelo!$A$1069),7,,,"Modelo"))
</f>
        <v>1.335343786</v>
      </c>
      <c r="AK102" s="35">
        <f>indirect(ADDRESS(RANDBETWEEN(1,Modelo!$A$1069),7,,,"Modelo"))
</f>
        <v>1.214276655</v>
      </c>
      <c r="AL102" s="35">
        <f>indirect(ADDRESS(RANDBETWEEN(1,Modelo!$A$1069),7,,,"Modelo"))
</f>
        <v>0.7010554877</v>
      </c>
      <c r="AM102" s="35">
        <f>indirect(ADDRESS(RANDBETWEEN(1,Modelo!$A$1069),7,,,"Modelo"))
</f>
        <v>1.676675812</v>
      </c>
      <c r="AN102" s="35">
        <f>indirect(ADDRESS(RANDBETWEEN(1,Modelo!$A$1069),7,,,"Modelo"))
</f>
        <v>0.274532455</v>
      </c>
      <c r="AO102" s="35">
        <f>indirect(ADDRESS(RANDBETWEEN(1,Modelo!$A$1069),7,,,"Modelo"))
</f>
        <v>0</v>
      </c>
      <c r="AP102" s="35">
        <f>indirect(ADDRESS(RANDBETWEEN(1,Modelo!$A$1069),7,,,"Modelo"))
</f>
        <v>1.153280679</v>
      </c>
      <c r="AQ102" s="35">
        <f>indirect(ADDRESS(RANDBETWEEN(1,Modelo!$A$1069),7,,,"Modelo"))
</f>
        <v>1.400045777</v>
      </c>
      <c r="AR102" s="35">
        <f>indirect(ADDRESS(RANDBETWEEN(1,Modelo!$A$1069),7,,,"Modelo"))
</f>
        <v>0</v>
      </c>
      <c r="AS102" s="35">
        <f>indirect(ADDRESS(RANDBETWEEN(1,Modelo!$A$1069),7,,,"Modelo"))
</f>
        <v>1.924071894</v>
      </c>
      <c r="AT102" s="35">
        <f>indirect(ADDRESS(RANDBETWEEN(1,Modelo!$A$1069),7,,,"Modelo"))
</f>
        <v>0</v>
      </c>
      <c r="AU102" s="35">
        <f>indirect(ADDRESS(RANDBETWEEN(1,Modelo!$A$1069),7,,,"Modelo"))
</f>
        <v>3.84345437</v>
      </c>
      <c r="AV102" s="35">
        <f>indirect(ADDRESS(RANDBETWEEN(1,Modelo!$A$1069),7,,,"Modelo"))
</f>
        <v>0</v>
      </c>
      <c r="AW102" s="35">
        <f>indirect(ADDRESS(RANDBETWEEN(1,Modelo!$A$1069),7,,,"Modelo"))
</f>
        <v>1.676675812</v>
      </c>
      <c r="AX102" s="35">
        <f>indirect(ADDRESS(RANDBETWEEN(1,Modelo!$A$1069),7,,,"Modelo"))
</f>
        <v>0.9016449264</v>
      </c>
      <c r="AY102" s="35">
        <f>indirect(ADDRESS(RANDBETWEEN(1,Modelo!$A$1069),7,,,"Modelo"))
</f>
        <v>1.319941722</v>
      </c>
    </row>
    <row r="103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  <row r="1006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</row>
    <row r="1007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</row>
    <row r="1008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</row>
    <row r="1009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</row>
    <row r="1010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</row>
    <row r="1011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</row>
    <row r="1012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</row>
    <row r="1013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</row>
    <row r="1014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</row>
    <row r="1015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</row>
    <row r="1016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</row>
    <row r="1017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</row>
    <row r="1018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</row>
    <row r="1019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</row>
    <row r="1020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</row>
    <row r="1021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</row>
    <row r="1022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</row>
    <row r="1023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</row>
    <row r="1024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</row>
    <row r="1025"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</row>
    <row r="1026"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</row>
    <row r="1027"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</row>
    <row r="1028"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</row>
    <row r="1029"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</row>
    <row r="1030"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</row>
    <row r="1031"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</row>
    <row r="1032"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</row>
    <row r="1033"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</row>
    <row r="1034"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</row>
    <row r="1035"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</row>
    <row r="1036"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</row>
    <row r="1037"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</row>
    <row r="1038"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</row>
    <row r="1039"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</row>
    <row r="1040"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</row>
    <row r="1041"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</row>
    <row r="1042"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</row>
    <row r="1043"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</row>
    <row r="1044"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</row>
    <row r="1045"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</row>
    <row r="1046"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</row>
    <row r="1047"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</row>
    <row r="1048"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</row>
    <row r="1049"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</row>
    <row r="1050"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</row>
    <row r="1051"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</row>
    <row r="1052"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</row>
    <row r="1053"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</row>
    <row r="1054"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</row>
    <row r="1055"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</row>
    <row r="1056"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</row>
    <row r="1057"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</row>
    <row r="1058"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</row>
    <row r="1059"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</row>
    <row r="1060"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</row>
    <row r="1061"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</row>
    <row r="1062"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</row>
    <row r="1063"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</row>
    <row r="1064"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</row>
    <row r="1065"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</row>
    <row r="1066"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</row>
    <row r="1067"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</row>
    <row r="1068"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</row>
    <row r="1069"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</row>
    <row r="1070"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</row>
    <row r="1071"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</row>
    <row r="1072"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</row>
    <row r="1073"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</row>
    <row r="1074"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</row>
    <row r="1075"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</row>
    <row r="1076"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</row>
    <row r="1077"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</row>
    <row r="1078"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</row>
    <row r="1079"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</row>
    <row r="1080"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</row>
    <row r="1081"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</row>
    <row r="1082"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</row>
    <row r="1083"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</row>
    <row r="1084"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</row>
    <row r="1085"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</row>
    <row r="1086"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</row>
    <row r="1087"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</row>
    <row r="1088"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</row>
    <row r="1089"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</row>
    <row r="1090"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</row>
    <row r="1091"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</row>
    <row r="1092"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</row>
    <row r="1093"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</row>
    <row r="1094"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</row>
    <row r="1095"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</row>
    <row r="1096"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</row>
    <row r="1097"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</row>
    <row r="1098"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</row>
    <row r="1099"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</row>
    <row r="1100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</row>
    <row r="1101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</row>
    <row r="1102"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</row>
    <row r="1103"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</row>
    <row r="1104"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</row>
    <row r="1105"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</row>
    <row r="1106"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</row>
    <row r="1107"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</row>
    <row r="1108"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</row>
    <row r="1109"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</row>
    <row r="1110"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</row>
    <row r="1111"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</row>
    <row r="1112"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</row>
    <row r="1113"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</row>
    <row r="1114"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</row>
    <row r="1115"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</row>
    <row r="1116"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</row>
    <row r="1117"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</row>
    <row r="1118"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</row>
    <row r="1119"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</row>
    <row r="1120"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</row>
    <row r="1121"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</row>
    <row r="1122"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</row>
    <row r="1123"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</row>
    <row r="1124"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</row>
    <row r="1125"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</row>
    <row r="1126"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</row>
    <row r="1127"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</row>
    <row r="1128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</row>
    <row r="1129"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</row>
    <row r="1130"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</row>
    <row r="1131"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</row>
    <row r="1132"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</row>
    <row r="1133"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</row>
    <row r="1134"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</row>
    <row r="1135"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</row>
    <row r="1136"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</row>
    <row r="1137"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</row>
    <row r="1138"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</row>
    <row r="1139"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</row>
    <row r="1140"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</row>
    <row r="1141"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</row>
    <row r="1142"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</row>
    <row r="1143"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</row>
    <row r="1144"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</row>
    <row r="1145"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</row>
    <row r="1146"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</row>
    <row r="1147"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</row>
    <row r="1148"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</row>
    <row r="1149"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</row>
    <row r="1150"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</row>
    <row r="1151"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</row>
    <row r="1152"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</row>
    <row r="1153"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</row>
    <row r="1154"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</row>
    <row r="1155"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</row>
    <row r="1156"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</row>
    <row r="1157"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</row>
    <row r="1158"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</row>
    <row r="1159"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</row>
    <row r="1160"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</row>
    <row r="1161"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</row>
    <row r="116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</row>
    <row r="1163"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</row>
    <row r="1164"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</row>
    <row r="1165"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</row>
    <row r="1166"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</row>
    <row r="1167"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</row>
    <row r="1168"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</row>
    <row r="1169"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</row>
    <row r="1170"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</row>
    <row r="1171"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</row>
    <row r="1172"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</row>
    <row r="1173"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</row>
    <row r="1174"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</row>
    <row r="1175"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</row>
    <row r="1176"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</row>
    <row r="1177"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</row>
    <row r="1178"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</row>
    <row r="1179"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</row>
    <row r="1180"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</row>
    <row r="1181"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</row>
    <row r="1182"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</row>
    <row r="1183"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</row>
    <row r="1184"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</row>
    <row r="1185"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</row>
    <row r="1186"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</row>
    <row r="1187"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</row>
    <row r="1188"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</row>
    <row r="1189"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</row>
    <row r="1190"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</row>
    <row r="1191"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</row>
    <row r="1192"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</row>
    <row r="1193"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</row>
    <row r="1194"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</row>
    <row r="1195"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</row>
    <row r="1196"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</row>
    <row r="1197"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</row>
    <row r="1198"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</row>
    <row r="1199"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</row>
    <row r="1200"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</row>
    <row r="1201"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</row>
    <row r="1202"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</row>
    <row r="1203"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</row>
    <row r="1204"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</row>
    <row r="1205"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</row>
    <row r="1206"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</row>
    <row r="1207"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</row>
    <row r="1208"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</row>
    <row r="1209"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</row>
    <row r="1210"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</row>
    <row r="1211"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</row>
    <row r="1212"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</row>
    <row r="1213"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</row>
    <row r="1214"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</row>
    <row r="1215"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</row>
    <row r="1216"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</row>
    <row r="1217"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</row>
    <row r="1218"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</row>
    <row r="1219"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</row>
    <row r="1220"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</row>
    <row r="1221"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</row>
    <row r="1222"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</row>
    <row r="1223"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</row>
    <row r="1224"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</row>
    <row r="1225"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</row>
    <row r="1226"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</row>
    <row r="1227"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</row>
    <row r="1228"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</row>
    <row r="1229"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</row>
    <row r="1230"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</row>
    <row r="1231"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</row>
    <row r="1232"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</row>
    <row r="1233"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</row>
    <row r="1234"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</row>
    <row r="1235"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</row>
    <row r="1236"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</row>
    <row r="1237"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</row>
    <row r="1238"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</row>
    <row r="1239"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</row>
    <row r="1240"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</row>
    <row r="1241"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</row>
    <row r="1242"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</row>
    <row r="1243"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</row>
    <row r="1244"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</row>
    <row r="1245"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</row>
    <row r="1246"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</row>
    <row r="1247"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</row>
    <row r="1248"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</row>
    <row r="1249"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</row>
    <row r="1250"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</row>
    <row r="1251"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</row>
    <row r="1252"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</row>
    <row r="1253"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</row>
    <row r="1254"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</row>
    <row r="1255"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</row>
    <row r="1256"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</row>
    <row r="1257"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</row>
    <row r="1258"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</row>
    <row r="1259"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</row>
    <row r="1260"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</row>
    <row r="1261"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</row>
    <row r="1262"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</row>
    <row r="1263"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</row>
    <row r="1264"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</row>
    <row r="1265"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</row>
    <row r="1266"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</row>
    <row r="1267"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</row>
    <row r="1268"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</row>
    <row r="1269"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</row>
    <row r="1270"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</row>
    <row r="1271"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</row>
    <row r="1272"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</row>
    <row r="1273"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</row>
    <row r="1274"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</row>
    <row r="1275"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</row>
    <row r="1276"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</row>
    <row r="1277"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</row>
    <row r="1278"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</row>
    <row r="1279"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</row>
    <row r="1280"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</row>
    <row r="1281"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</row>
    <row r="1282"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</row>
    <row r="1283"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</row>
    <row r="1284"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</row>
    <row r="1285"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</row>
    <row r="1286"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</row>
    <row r="1287"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</row>
    <row r="1288"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</row>
    <row r="1289"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</row>
    <row r="1290"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</row>
    <row r="1291"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</row>
    <row r="1292"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</row>
    <row r="1293"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</row>
    <row r="1294"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</row>
    <row r="1295"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</row>
    <row r="1296"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</row>
    <row r="1297"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</row>
    <row r="1298"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</row>
    <row r="1299"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</row>
    <row r="1300"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</row>
    <row r="1301"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</row>
    <row r="1302"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</row>
    <row r="1303"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</row>
    <row r="1304"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</row>
    <row r="1305"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</row>
    <row r="1306"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</row>
    <row r="1307"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</row>
    <row r="1308"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</row>
    <row r="1309"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</row>
    <row r="1310"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</row>
    <row r="1311"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</row>
    <row r="1312"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</row>
    <row r="1313"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</row>
    <row r="1314"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</row>
    <row r="1315"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</row>
    <row r="1316"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</row>
    <row r="1317"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</row>
    <row r="1318"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</row>
    <row r="1319"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</row>
    <row r="1320"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</row>
    <row r="1321"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</row>
    <row r="1322"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</row>
    <row r="1323"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</row>
    <row r="1324"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</row>
    <row r="1325"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</row>
    <row r="1326"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</row>
    <row r="1327"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</row>
    <row r="1328"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</row>
    <row r="1329"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</row>
    <row r="1330"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</row>
    <row r="1331"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</row>
    <row r="1332"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</row>
    <row r="1333"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</row>
    <row r="1334"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</row>
    <row r="1335"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</row>
    <row r="1336"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</row>
    <row r="1337"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</row>
    <row r="1338"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</row>
    <row r="1339"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</row>
    <row r="1340"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</row>
    <row r="1341"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</row>
    <row r="1342"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</row>
    <row r="1343"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</row>
    <row r="1344"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</row>
    <row r="1345"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</row>
    <row r="1346"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</row>
    <row r="1347"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</row>
    <row r="1348"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</row>
    <row r="1349"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</row>
    <row r="1350"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</row>
    <row r="1351"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</row>
    <row r="1352"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</row>
    <row r="1353"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</row>
    <row r="1354"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</row>
    <row r="1355"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</row>
    <row r="1356"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</row>
    <row r="1357"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</row>
    <row r="1358"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</row>
    <row r="1359"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</row>
    <row r="1360"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</row>
    <row r="1361"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</row>
    <row r="1362"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</row>
    <row r="1363"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</row>
    <row r="1364"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  <c r="AA1364" s="36"/>
      <c r="AB1364" s="36"/>
    </row>
    <row r="1365"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  <c r="AA1365" s="36"/>
      <c r="AB1365" s="36"/>
    </row>
    <row r="1366"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  <c r="AA1366" s="36"/>
      <c r="AB1366" s="36"/>
    </row>
    <row r="1367"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  <c r="AA1367" s="36"/>
      <c r="AB1367" s="36"/>
    </row>
    <row r="1368"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  <c r="AA1368" s="36"/>
      <c r="AB1368" s="36"/>
    </row>
    <row r="1369"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  <c r="AA1369" s="36"/>
      <c r="AB1369" s="36"/>
    </row>
    <row r="1370"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  <c r="AA1370" s="36"/>
      <c r="AB1370" s="36"/>
    </row>
    <row r="1371"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  <c r="AA1371" s="36"/>
      <c r="AB1371" s="36"/>
    </row>
    <row r="1372"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  <c r="AA1372" s="36"/>
      <c r="AB1372" s="36"/>
    </row>
    <row r="1373"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  <c r="AA1373" s="36"/>
      <c r="AB1373" s="36"/>
    </row>
    <row r="1374"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  <c r="AA1374" s="36"/>
      <c r="AB1374" s="36"/>
    </row>
    <row r="1375"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  <c r="AA1375" s="36"/>
      <c r="AB1375" s="36"/>
    </row>
    <row r="1376"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  <c r="AA1376" s="36"/>
      <c r="AB1376" s="36"/>
    </row>
    <row r="1377"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  <c r="AA1377" s="36"/>
      <c r="AB1377" s="36"/>
    </row>
    <row r="1378"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</row>
    <row r="1379"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  <c r="AA1379" s="36"/>
      <c r="AB1379" s="36"/>
    </row>
    <row r="1380"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  <c r="AA1380" s="36"/>
      <c r="AB1380" s="36"/>
    </row>
    <row r="1381"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  <c r="AA1381" s="36"/>
      <c r="AB1381" s="36"/>
    </row>
    <row r="1382"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  <c r="AA1382" s="36"/>
      <c r="AB1382" s="36"/>
    </row>
    <row r="1383"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  <c r="AA1383" s="36"/>
      <c r="AB1383" s="36"/>
    </row>
    <row r="1384"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  <c r="AA1384" s="36"/>
      <c r="AB1384" s="36"/>
    </row>
    <row r="1385"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  <c r="AA1385" s="36"/>
      <c r="AB1385" s="36"/>
    </row>
    <row r="1386"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  <c r="AA1386" s="36"/>
      <c r="AB1386" s="36"/>
    </row>
    <row r="1387"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  <c r="AA1387" s="36"/>
      <c r="AB1387" s="36"/>
    </row>
    <row r="1388"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  <c r="AA1388" s="36"/>
      <c r="AB1388" s="36"/>
    </row>
    <row r="1389"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  <c r="AA1389" s="36"/>
      <c r="AB1389" s="36"/>
    </row>
    <row r="1390"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</row>
    <row r="1391"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  <c r="AA1391" s="36"/>
      <c r="AB1391" s="36"/>
    </row>
    <row r="1392"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  <c r="AA1392" s="36"/>
      <c r="AB1392" s="36"/>
    </row>
    <row r="1393"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  <c r="AA1393" s="36"/>
      <c r="AB1393" s="36"/>
    </row>
    <row r="1394"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  <c r="AA1394" s="36"/>
      <c r="AB1394" s="36"/>
    </row>
    <row r="1395"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  <c r="AA1395" s="36"/>
      <c r="AB1395" s="36"/>
    </row>
    <row r="1396"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  <c r="AA1396" s="36"/>
      <c r="AB1396" s="36"/>
    </row>
    <row r="1397"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  <c r="AA1397" s="36"/>
      <c r="AB1397" s="36"/>
    </row>
    <row r="1398"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  <c r="AA1398" s="36"/>
      <c r="AB1398" s="36"/>
    </row>
    <row r="1399"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  <c r="AA1399" s="36"/>
      <c r="AB1399" s="36"/>
    </row>
    <row r="1400"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  <c r="AA1400" s="36"/>
      <c r="AB1400" s="36"/>
    </row>
    <row r="1401"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  <c r="AA1401" s="36"/>
      <c r="AB1401" s="36"/>
    </row>
    <row r="1402"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  <c r="AA1402" s="36"/>
      <c r="AB1402" s="36"/>
    </row>
    <row r="1403"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  <c r="AA1403" s="36"/>
      <c r="AB1403" s="36"/>
    </row>
    <row r="1404"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  <c r="AA1404" s="36"/>
      <c r="AB1404" s="36"/>
    </row>
    <row r="1405"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  <c r="AA1405" s="36"/>
      <c r="AB1405" s="36"/>
    </row>
    <row r="1406"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  <c r="AA1406" s="36"/>
      <c r="AB1406" s="36"/>
    </row>
    <row r="1407"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  <c r="AA1407" s="36"/>
      <c r="AB1407" s="36"/>
    </row>
    <row r="1408"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  <c r="AA1408" s="36"/>
      <c r="AB1408" s="36"/>
    </row>
    <row r="1409"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  <c r="AA1409" s="36"/>
      <c r="AB1409" s="36"/>
    </row>
    <row r="1410"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  <c r="AA1410" s="36"/>
      <c r="AB1410" s="36"/>
    </row>
    <row r="1411"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  <c r="AA1411" s="36"/>
      <c r="AB1411" s="36"/>
    </row>
    <row r="1412"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  <c r="AA1412" s="36"/>
      <c r="AB1412" s="36"/>
    </row>
    <row r="1413"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  <c r="AA1413" s="36"/>
      <c r="AB1413" s="36"/>
    </row>
    <row r="1414"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  <c r="AA1414" s="36"/>
      <c r="AB1414" s="36"/>
    </row>
    <row r="1415"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  <c r="AA1415" s="36"/>
      <c r="AB1415" s="36"/>
    </row>
    <row r="1416"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  <c r="AA1416" s="36"/>
      <c r="AB1416" s="36"/>
    </row>
    <row r="1417"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  <c r="AA1417" s="36"/>
      <c r="AB1417" s="36"/>
    </row>
    <row r="1418"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  <c r="AA1418" s="36"/>
      <c r="AB1418" s="36"/>
    </row>
    <row r="1419"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  <c r="AA1419" s="36"/>
      <c r="AB1419" s="36"/>
    </row>
    <row r="1420"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  <c r="AA1420" s="36"/>
      <c r="AB1420" s="36"/>
    </row>
    <row r="1421"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  <c r="AA1421" s="36"/>
      <c r="AB1421" s="36"/>
    </row>
    <row r="1422"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  <c r="AA1422" s="36"/>
      <c r="AB1422" s="36"/>
    </row>
    <row r="1423"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  <c r="AA1423" s="36"/>
      <c r="AB1423" s="36"/>
    </row>
    <row r="1424"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  <c r="AA1424" s="36"/>
      <c r="AB1424" s="36"/>
    </row>
    <row r="1425"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  <c r="AA1425" s="36"/>
      <c r="AB1425" s="36"/>
    </row>
    <row r="1426"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  <c r="AA1426" s="36"/>
      <c r="AB1426" s="36"/>
    </row>
    <row r="1427"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  <c r="AA1427" s="36"/>
      <c r="AB1427" s="36"/>
    </row>
    <row r="1428"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  <c r="AA1428" s="36"/>
      <c r="AB1428" s="36"/>
    </row>
    <row r="1429"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  <c r="AA1429" s="36"/>
      <c r="AB1429" s="36"/>
    </row>
    <row r="1430"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  <c r="AA1430" s="36"/>
      <c r="AB1430" s="36"/>
    </row>
    <row r="1431"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  <c r="AA1431" s="36"/>
      <c r="AB1431" s="36"/>
    </row>
    <row r="1432"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  <c r="AA1432" s="36"/>
      <c r="AB1432" s="36"/>
    </row>
    <row r="1433"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  <c r="AA1433" s="36"/>
      <c r="AB1433" s="36"/>
    </row>
    <row r="1434"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  <c r="AA1434" s="36"/>
      <c r="AB1434" s="36"/>
    </row>
    <row r="1435"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  <c r="AA1435" s="36"/>
      <c r="AB1435" s="36"/>
    </row>
    <row r="1436"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  <c r="AA1436" s="36"/>
      <c r="AB1436" s="36"/>
    </row>
    <row r="1437"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  <c r="AA1437" s="36"/>
      <c r="AB1437" s="36"/>
    </row>
    <row r="1438"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  <c r="AA1438" s="36"/>
      <c r="AB1438" s="36"/>
    </row>
    <row r="1439"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  <c r="AA1439" s="36"/>
      <c r="AB1439" s="36"/>
    </row>
    <row r="1440"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  <c r="AA1440" s="36"/>
      <c r="AB1440" s="36"/>
    </row>
    <row r="1441"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  <c r="AA1441" s="36"/>
      <c r="AB1441" s="36"/>
    </row>
    <row r="1442"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  <c r="AA1442" s="36"/>
      <c r="AB1442" s="36"/>
    </row>
    <row r="1443"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  <c r="AA1443" s="36"/>
      <c r="AB1443" s="36"/>
    </row>
    <row r="1444"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  <c r="AA1444" s="36"/>
      <c r="AB1444" s="36"/>
    </row>
    <row r="1445"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  <c r="AA1445" s="36"/>
      <c r="AB1445" s="36"/>
    </row>
    <row r="1446"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  <c r="AA1446" s="36"/>
      <c r="AB1446" s="36"/>
    </row>
    <row r="1447"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  <c r="AA1447" s="36"/>
      <c r="AB1447" s="36"/>
    </row>
    <row r="1448"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  <c r="AA1448" s="36"/>
      <c r="AB1448" s="36"/>
    </row>
    <row r="1449"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  <c r="AA1449" s="36"/>
      <c r="AB1449" s="36"/>
    </row>
    <row r="1450"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  <c r="AA1450" s="36"/>
      <c r="AB1450" s="36"/>
    </row>
    <row r="1451"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  <c r="AA1451" s="36"/>
      <c r="AB1451" s="36"/>
    </row>
    <row r="1452"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  <c r="AA1452" s="36"/>
      <c r="AB1452" s="36"/>
    </row>
    <row r="1453"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  <c r="AA1453" s="36"/>
      <c r="AB1453" s="36"/>
    </row>
    <row r="1454"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  <c r="AA1454" s="36"/>
      <c r="AB1454" s="36"/>
    </row>
    <row r="1455"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  <c r="AA1455" s="36"/>
      <c r="AB1455" s="36"/>
    </row>
    <row r="1456"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  <c r="AA1456" s="36"/>
      <c r="AB1456" s="36"/>
    </row>
    <row r="1457"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  <c r="AA1457" s="36"/>
      <c r="AB1457" s="36"/>
    </row>
    <row r="1458"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  <c r="AA1458" s="36"/>
      <c r="AB1458" s="36"/>
    </row>
    <row r="1459"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  <c r="AA1459" s="36"/>
      <c r="AB1459" s="36"/>
    </row>
    <row r="1460"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  <c r="AA1460" s="36"/>
      <c r="AB1460" s="36"/>
    </row>
    <row r="1461"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  <c r="AA1461" s="36"/>
      <c r="AB1461" s="36"/>
    </row>
    <row r="1462"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  <c r="AA1462" s="36"/>
      <c r="AB1462" s="36"/>
    </row>
    <row r="1463"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  <c r="AA1463" s="36"/>
      <c r="AB1463" s="36"/>
    </row>
    <row r="1464"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  <c r="AA1464" s="36"/>
      <c r="AB1464" s="36"/>
    </row>
    <row r="1465"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  <c r="AA1465" s="36"/>
      <c r="AB1465" s="36"/>
    </row>
    <row r="1466"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  <c r="AA1466" s="36"/>
      <c r="AB1466" s="36"/>
    </row>
    <row r="1467"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  <c r="AA1467" s="36"/>
      <c r="AB1467" s="36"/>
    </row>
    <row r="1468"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  <c r="AA1468" s="36"/>
      <c r="AB1468" s="36"/>
    </row>
    <row r="1469"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  <c r="AA1469" s="36"/>
      <c r="AB1469" s="36"/>
    </row>
    <row r="1470"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  <c r="AA1470" s="36"/>
      <c r="AB1470" s="36"/>
    </row>
    <row r="1471"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  <c r="AA1471" s="36"/>
      <c r="AB1471" s="36"/>
    </row>
    <row r="1472"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  <c r="AA1472" s="36"/>
      <c r="AB1472" s="36"/>
    </row>
    <row r="1473"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  <c r="AA1473" s="36"/>
      <c r="AB1473" s="36"/>
    </row>
    <row r="1474"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  <c r="AA1474" s="36"/>
      <c r="AB1474" s="36"/>
    </row>
    <row r="1475"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  <c r="AA1475" s="36"/>
      <c r="AB1475" s="36"/>
    </row>
    <row r="1476"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  <c r="AA1476" s="36"/>
      <c r="AB1476" s="36"/>
    </row>
    <row r="1477"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  <c r="AA1477" s="36"/>
      <c r="AB1477" s="36"/>
    </row>
    <row r="1478"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  <c r="AA1478" s="36"/>
      <c r="AB1478" s="36"/>
    </row>
    <row r="1479"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  <c r="AA1479" s="36"/>
      <c r="AB1479" s="36"/>
    </row>
    <row r="1480"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  <c r="AA1480" s="36"/>
      <c r="AB1480" s="36"/>
    </row>
    <row r="1481"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  <c r="AA1481" s="36"/>
      <c r="AB1481" s="36"/>
    </row>
    <row r="1482"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  <c r="AA1482" s="36"/>
      <c r="AB1482" s="36"/>
    </row>
    <row r="1483"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  <c r="AA1483" s="36"/>
      <c r="AB1483" s="36"/>
    </row>
    <row r="1484"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  <c r="AA1484" s="36"/>
      <c r="AB1484" s="36"/>
    </row>
    <row r="1485"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  <c r="AA1485" s="36"/>
      <c r="AB1485" s="36"/>
    </row>
    <row r="1486"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  <c r="AA1486" s="36"/>
      <c r="AB1486" s="36"/>
    </row>
    <row r="1487"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  <c r="AA1487" s="36"/>
      <c r="AB1487" s="36"/>
    </row>
    <row r="1488"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  <c r="AA1488" s="36"/>
      <c r="AB1488" s="36"/>
    </row>
    <row r="1489"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  <c r="AA1489" s="36"/>
      <c r="AB1489" s="36"/>
    </row>
    <row r="1490"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  <c r="AA1490" s="36"/>
      <c r="AB1490" s="36"/>
    </row>
    <row r="1491"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  <c r="AA1491" s="36"/>
      <c r="AB1491" s="36"/>
    </row>
    <row r="1492"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  <c r="AA1492" s="36"/>
      <c r="AB1492" s="36"/>
    </row>
    <row r="1493"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  <c r="AA1493" s="36"/>
      <c r="AB1493" s="36"/>
    </row>
    <row r="1494"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  <c r="AA1494" s="36"/>
      <c r="AB1494" s="36"/>
    </row>
    <row r="1495"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  <c r="AA1495" s="36"/>
      <c r="AB1495" s="36"/>
    </row>
    <row r="1496"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  <c r="AA1496" s="36"/>
      <c r="AB1496" s="36"/>
    </row>
    <row r="1497"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  <c r="AA1497" s="36"/>
      <c r="AB1497" s="36"/>
    </row>
    <row r="1498"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  <c r="AA1498" s="36"/>
      <c r="AB1498" s="36"/>
    </row>
    <row r="1499"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  <c r="AA1499" s="36"/>
      <c r="AB1499" s="36"/>
    </row>
    <row r="1500"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  <c r="AA1500" s="36"/>
      <c r="AB1500" s="36"/>
    </row>
    <row r="1501"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  <c r="AA1501" s="36"/>
      <c r="AB1501" s="36"/>
    </row>
    <row r="1502"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</row>
    <row r="1503"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  <c r="AA1503" s="36"/>
      <c r="AB1503" s="36"/>
    </row>
    <row r="1504"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  <c r="AA1504" s="36"/>
      <c r="AB1504" s="36"/>
    </row>
    <row r="1505"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  <c r="AA1505" s="36"/>
      <c r="AB1505" s="36"/>
    </row>
    <row r="1506"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  <c r="AA1506" s="36"/>
      <c r="AB1506" s="36"/>
    </row>
    <row r="1507"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  <c r="AA1507" s="36"/>
      <c r="AB1507" s="36"/>
    </row>
    <row r="1508"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  <c r="AA1508" s="36"/>
      <c r="AB1508" s="36"/>
    </row>
    <row r="1509"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  <c r="AA1509" s="36"/>
      <c r="AB1509" s="36"/>
    </row>
    <row r="1510"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  <c r="AA1510" s="36"/>
      <c r="AB1510" s="36"/>
    </row>
    <row r="1511"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  <c r="AA1511" s="36"/>
      <c r="AB1511" s="36"/>
    </row>
    <row r="1512"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  <c r="AA1512" s="36"/>
      <c r="AB1512" s="36"/>
    </row>
    <row r="1513"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  <c r="AA1513" s="36"/>
      <c r="AB1513" s="36"/>
    </row>
    <row r="1514"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  <c r="AA1514" s="36"/>
      <c r="AB1514" s="36"/>
    </row>
    <row r="1515"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  <c r="AA1515" s="36"/>
      <c r="AB1515" s="36"/>
    </row>
    <row r="1516"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  <c r="AA1516" s="36"/>
      <c r="AB1516" s="36"/>
    </row>
    <row r="1517"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  <c r="AA1517" s="36"/>
      <c r="AB1517" s="36"/>
    </row>
    <row r="1518"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  <c r="AA1518" s="36"/>
      <c r="AB1518" s="36"/>
    </row>
    <row r="1519"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  <c r="AA1519" s="36"/>
      <c r="AB1519" s="36"/>
    </row>
    <row r="1520"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  <c r="AA1520" s="36"/>
      <c r="AB1520" s="36"/>
    </row>
    <row r="1521"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  <c r="AA1521" s="36"/>
      <c r="AB1521" s="36"/>
    </row>
    <row r="1522"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</row>
    <row r="1523"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  <c r="AA1523" s="36"/>
      <c r="AB1523" s="36"/>
    </row>
    <row r="1524"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  <c r="AA1524" s="36"/>
      <c r="AB1524" s="36"/>
    </row>
    <row r="1525"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  <c r="AA1525" s="36"/>
      <c r="AB1525" s="36"/>
    </row>
    <row r="1526"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  <c r="AA1526" s="36"/>
      <c r="AB1526" s="36"/>
    </row>
    <row r="1527"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  <c r="AA1527" s="36"/>
      <c r="AB1527" s="36"/>
    </row>
    <row r="1528"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  <c r="AA1528" s="36"/>
      <c r="AB1528" s="36"/>
    </row>
    <row r="1529"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  <c r="AA1529" s="36"/>
      <c r="AB1529" s="36"/>
    </row>
    <row r="1530"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  <c r="AA1530" s="36"/>
      <c r="AB1530" s="36"/>
    </row>
    <row r="1531"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  <c r="AA1531" s="36"/>
      <c r="AB1531" s="36"/>
    </row>
    <row r="1532"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  <c r="AA1532" s="36"/>
      <c r="AB1532" s="36"/>
    </row>
    <row r="1533"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  <c r="AA1533" s="36"/>
      <c r="AB1533" s="36"/>
    </row>
    <row r="1534"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  <c r="AA1534" s="36"/>
      <c r="AB1534" s="36"/>
    </row>
    <row r="1535"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  <c r="AA1535" s="36"/>
      <c r="AB1535" s="36"/>
    </row>
    <row r="1536"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  <c r="AA1536" s="36"/>
      <c r="AB1536" s="36"/>
    </row>
    <row r="1537"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  <c r="AA1537" s="36"/>
      <c r="AB1537" s="36"/>
    </row>
    <row r="1538"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  <c r="AA1538" s="36"/>
      <c r="AB1538" s="36"/>
    </row>
    <row r="1539"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  <c r="AA1539" s="36"/>
      <c r="AB1539" s="36"/>
    </row>
    <row r="1540"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  <c r="AA1540" s="36"/>
      <c r="AB1540" s="36"/>
    </row>
    <row r="1541"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  <c r="AA1541" s="36"/>
      <c r="AB1541" s="36"/>
    </row>
    <row r="1542"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  <c r="AA1542" s="36"/>
      <c r="AB1542" s="36"/>
    </row>
    <row r="1543"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  <c r="AA1543" s="36"/>
      <c r="AB1543" s="36"/>
    </row>
    <row r="1544"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  <c r="AA1544" s="36"/>
      <c r="AB1544" s="36"/>
    </row>
    <row r="1545"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  <c r="AA1545" s="36"/>
      <c r="AB1545" s="36"/>
    </row>
    <row r="1546"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  <c r="AA1546" s="36"/>
      <c r="AB1546" s="36"/>
    </row>
    <row r="1547"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  <c r="AA1547" s="36"/>
      <c r="AB1547" s="36"/>
    </row>
    <row r="1548"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  <c r="AA1548" s="36"/>
      <c r="AB1548" s="36"/>
    </row>
    <row r="1549"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  <c r="AA1549" s="36"/>
      <c r="AB1549" s="36"/>
    </row>
    <row r="1550"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  <c r="AA1550" s="36"/>
      <c r="AB1550" s="36"/>
    </row>
    <row r="1551"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  <c r="AA1551" s="36"/>
      <c r="AB1551" s="36"/>
    </row>
    <row r="1552"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  <c r="AA1552" s="36"/>
      <c r="AB1552" s="36"/>
    </row>
    <row r="1553"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  <c r="AA1553" s="36"/>
      <c r="AB1553" s="36"/>
    </row>
    <row r="1554"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  <c r="AA1554" s="36"/>
      <c r="AB1554" s="36"/>
    </row>
    <row r="1555"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  <c r="AA1555" s="36"/>
      <c r="AB1555" s="36"/>
    </row>
    <row r="1556"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  <c r="AA1556" s="36"/>
      <c r="AB1556" s="36"/>
    </row>
    <row r="1557"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  <c r="AA1557" s="36"/>
      <c r="AB1557" s="36"/>
    </row>
    <row r="1558"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  <c r="AA1558" s="36"/>
      <c r="AB1558" s="36"/>
    </row>
    <row r="1559"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  <c r="AA1559" s="36"/>
      <c r="AB1559" s="36"/>
    </row>
    <row r="1560"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  <c r="AA1560" s="36"/>
      <c r="AB1560" s="36"/>
    </row>
    <row r="1561"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  <c r="AA1561" s="36"/>
      <c r="AB1561" s="36"/>
    </row>
    <row r="1562">
      <c r="B1562" s="36"/>
      <c r="C1562" s="36"/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  <c r="AA1562" s="36"/>
      <c r="AB1562" s="36"/>
    </row>
    <row r="1563"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  <c r="AA1563" s="36"/>
      <c r="AB1563" s="36"/>
    </row>
    <row r="1564"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  <c r="AA1564" s="36"/>
      <c r="AB1564" s="36"/>
    </row>
    <row r="1565"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  <c r="AA1565" s="36"/>
      <c r="AB1565" s="36"/>
    </row>
    <row r="1566"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  <c r="AA1566" s="36"/>
      <c r="AB1566" s="36"/>
    </row>
    <row r="1567"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  <c r="AA1567" s="36"/>
      <c r="AB1567" s="36"/>
    </row>
    <row r="1568">
      <c r="B1568" s="36"/>
      <c r="C1568" s="36"/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  <c r="AA1568" s="36"/>
      <c r="AB1568" s="36"/>
    </row>
    <row r="1569"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  <c r="AA1569" s="36"/>
      <c r="AB1569" s="36"/>
    </row>
    <row r="1570"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  <c r="AA1570" s="36"/>
      <c r="AB1570" s="36"/>
    </row>
    <row r="1571"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  <c r="AA1571" s="36"/>
      <c r="AB1571" s="36"/>
    </row>
    <row r="1572"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  <c r="AA1572" s="36"/>
      <c r="AB1572" s="36"/>
    </row>
    <row r="1573"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  <c r="AA1573" s="36"/>
      <c r="AB1573" s="36"/>
    </row>
    <row r="1574">
      <c r="B1574" s="36"/>
      <c r="C1574" s="36"/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  <c r="AA1574" s="36"/>
      <c r="AB1574" s="36"/>
    </row>
    <row r="1575"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  <c r="AA1575" s="36"/>
      <c r="AB1575" s="36"/>
    </row>
    <row r="1576"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  <c r="AA1576" s="36"/>
      <c r="AB1576" s="36"/>
    </row>
    <row r="1577"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  <c r="AA1577" s="36"/>
      <c r="AB1577" s="36"/>
    </row>
    <row r="1578"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  <c r="AA1578" s="36"/>
      <c r="AB1578" s="36"/>
    </row>
    <row r="1579"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  <c r="AA1579" s="36"/>
      <c r="AB1579" s="36"/>
    </row>
    <row r="1580">
      <c r="B1580" s="36"/>
      <c r="C1580" s="36"/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  <c r="AA1580" s="36"/>
      <c r="AB1580" s="36"/>
    </row>
    <row r="1581"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  <c r="AA1581" s="36"/>
      <c r="AB1581" s="36"/>
    </row>
    <row r="1582"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  <c r="AA1582" s="36"/>
      <c r="AB1582" s="36"/>
    </row>
    <row r="1583"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  <c r="AA1583" s="36"/>
      <c r="AB1583" s="36"/>
    </row>
    <row r="1584"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  <c r="AA1584" s="36"/>
      <c r="AB1584" s="36"/>
    </row>
    <row r="1585"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  <c r="AA1585" s="36"/>
      <c r="AB1585" s="36"/>
    </row>
    <row r="1586">
      <c r="B1586" s="36"/>
      <c r="C1586" s="36"/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  <c r="AA1586" s="36"/>
      <c r="AB1586" s="36"/>
    </row>
    <row r="1587"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  <c r="AA1587" s="36"/>
      <c r="AB1587" s="36"/>
    </row>
    <row r="1588"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  <c r="AA1588" s="36"/>
      <c r="AB1588" s="36"/>
    </row>
    <row r="1589"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  <c r="AA1589" s="36"/>
      <c r="AB1589" s="36"/>
    </row>
    <row r="1590"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  <c r="AA1590" s="36"/>
      <c r="AB1590" s="36"/>
    </row>
    <row r="1591"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  <c r="AA1591" s="36"/>
      <c r="AB1591" s="36"/>
    </row>
    <row r="1592">
      <c r="B1592" s="36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  <c r="AA1592" s="36"/>
      <c r="AB1592" s="36"/>
    </row>
    <row r="1593"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  <c r="AA1593" s="36"/>
      <c r="AB1593" s="36"/>
    </row>
    <row r="1594"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  <c r="AA1594" s="36"/>
      <c r="AB1594" s="36"/>
    </row>
    <row r="1595"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  <c r="AA1595" s="36"/>
      <c r="AB1595" s="36"/>
    </row>
    <row r="1596">
      <c r="B1596" s="36"/>
      <c r="C1596" s="36"/>
      <c r="D1596" s="36"/>
      <c r="E1596" s="36"/>
      <c r="F1596" s="36"/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  <c r="AA1596" s="36"/>
      <c r="AB1596" s="36"/>
    </row>
    <row r="1597"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  <c r="AA1597" s="36"/>
      <c r="AB1597" s="36"/>
    </row>
    <row r="1598"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  <c r="AA1598" s="36"/>
      <c r="AB1598" s="36"/>
    </row>
    <row r="1599"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  <c r="AA1599" s="36"/>
      <c r="AB1599" s="36"/>
    </row>
    <row r="1600"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  <c r="AA1600" s="36"/>
      <c r="AB1600" s="36"/>
    </row>
    <row r="1601">
      <c r="B1601" s="36"/>
      <c r="C1601" s="36"/>
      <c r="D1601" s="36"/>
      <c r="E1601" s="36"/>
      <c r="F1601" s="36"/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  <c r="AA1601" s="36"/>
      <c r="AB1601" s="36"/>
    </row>
    <row r="1602"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  <c r="AA1602" s="36"/>
      <c r="AB1602" s="36"/>
    </row>
    <row r="1603"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  <c r="AA1603" s="36"/>
      <c r="AB1603" s="36"/>
    </row>
    <row r="1604"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</row>
    <row r="1605"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  <c r="AA1605" s="36"/>
      <c r="AB1605" s="36"/>
    </row>
    <row r="1606">
      <c r="B1606" s="36"/>
      <c r="C1606" s="36"/>
      <c r="D1606" s="36"/>
      <c r="E1606" s="36"/>
      <c r="F1606" s="36"/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  <c r="AA1606" s="36"/>
      <c r="AB1606" s="36"/>
    </row>
    <row r="1607"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  <c r="AA1607" s="36"/>
      <c r="AB1607" s="36"/>
    </row>
    <row r="1608"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  <c r="AA1608" s="36"/>
      <c r="AB1608" s="36"/>
    </row>
    <row r="1609"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  <c r="AA1609" s="36"/>
      <c r="AB1609" s="36"/>
    </row>
    <row r="1610"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</row>
    <row r="1611"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  <c r="AA1611" s="36"/>
      <c r="AB1611" s="36"/>
    </row>
    <row r="1612">
      <c r="B1612" s="36"/>
      <c r="C1612" s="36"/>
      <c r="D1612" s="36"/>
      <c r="E1612" s="36"/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  <c r="AA1612" s="36"/>
      <c r="AB1612" s="36"/>
    </row>
    <row r="1613"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  <c r="AA1613" s="36"/>
      <c r="AB1613" s="36"/>
    </row>
    <row r="1614"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  <c r="AA1614" s="36"/>
      <c r="AB1614" s="36"/>
    </row>
    <row r="1615"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  <c r="AA1615" s="36"/>
      <c r="AB1615" s="36"/>
    </row>
    <row r="1616">
      <c r="B1616" s="36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  <c r="AA1616" s="36"/>
      <c r="AB1616" s="36"/>
    </row>
    <row r="1617"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  <c r="AA1617" s="36"/>
      <c r="AB1617" s="36"/>
    </row>
    <row r="1618"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  <c r="AA1618" s="36"/>
      <c r="AB1618" s="36"/>
    </row>
    <row r="1619"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  <c r="AA1619" s="36"/>
      <c r="AB1619" s="36"/>
    </row>
    <row r="1620">
      <c r="B1620" s="36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  <c r="AA1620" s="36"/>
      <c r="AB1620" s="36"/>
    </row>
    <row r="1621"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  <c r="AA1621" s="36"/>
      <c r="AB1621" s="36"/>
    </row>
    <row r="1622"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  <c r="AA1622" s="36"/>
      <c r="AB1622" s="36"/>
    </row>
    <row r="1623"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  <c r="AA1623" s="36"/>
      <c r="AB1623" s="36"/>
    </row>
    <row r="1624">
      <c r="B1624" s="36"/>
      <c r="C1624" s="36"/>
      <c r="D1624" s="36"/>
      <c r="E1624" s="36"/>
      <c r="F1624" s="36"/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  <c r="AA1624" s="36"/>
      <c r="AB1624" s="36"/>
    </row>
    <row r="1625"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  <c r="AA1625" s="36"/>
      <c r="AB1625" s="36"/>
    </row>
    <row r="1626"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  <c r="AA1626" s="36"/>
      <c r="AB1626" s="36"/>
    </row>
    <row r="1627"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  <c r="AA1627" s="36"/>
      <c r="AB1627" s="36"/>
    </row>
    <row r="1628">
      <c r="B1628" s="36"/>
      <c r="C1628" s="36"/>
      <c r="D1628" s="36"/>
      <c r="E1628" s="36"/>
      <c r="F1628" s="36"/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  <c r="AA1628" s="36"/>
      <c r="AB1628" s="36"/>
    </row>
    <row r="1629"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  <c r="AA1629" s="36"/>
      <c r="AB1629" s="36"/>
    </row>
    <row r="1630"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  <c r="AA1630" s="36"/>
      <c r="AB1630" s="36"/>
    </row>
    <row r="1631"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  <c r="AA1631" s="36"/>
      <c r="AB1631" s="36"/>
    </row>
    <row r="1632">
      <c r="B1632" s="36"/>
      <c r="C1632" s="36"/>
      <c r="D1632" s="36"/>
      <c r="E1632" s="36"/>
      <c r="F1632" s="36"/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  <c r="AA1632" s="36"/>
      <c r="AB1632" s="36"/>
    </row>
    <row r="1633"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  <c r="AA1633" s="36"/>
      <c r="AB1633" s="36"/>
    </row>
    <row r="1634"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  <c r="AA1634" s="36"/>
      <c r="AB1634" s="36"/>
    </row>
    <row r="1635"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  <c r="AA1635" s="36"/>
      <c r="AB1635" s="36"/>
    </row>
    <row r="1636">
      <c r="B1636" s="36"/>
      <c r="C1636" s="36"/>
      <c r="D1636" s="36"/>
      <c r="E1636" s="36"/>
      <c r="F1636" s="36"/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  <c r="AA1636" s="36"/>
      <c r="AB1636" s="36"/>
    </row>
    <row r="1637"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  <c r="AA1637" s="36"/>
      <c r="AB1637" s="36"/>
    </row>
    <row r="1638"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  <c r="AA1638" s="36"/>
      <c r="AB1638" s="36"/>
    </row>
    <row r="1639"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  <c r="AA1639" s="36"/>
      <c r="AB1639" s="36"/>
    </row>
    <row r="1640">
      <c r="B1640" s="36"/>
      <c r="C1640" s="36"/>
      <c r="D1640" s="36"/>
      <c r="E1640" s="36"/>
      <c r="F1640" s="36"/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  <c r="AA1640" s="36"/>
      <c r="AB1640" s="36"/>
    </row>
    <row r="1641"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  <c r="AA1641" s="36"/>
      <c r="AB1641" s="36"/>
    </row>
    <row r="1642"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  <c r="AA1642" s="36"/>
      <c r="AB1642" s="36"/>
    </row>
    <row r="1643"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  <c r="AA1643" s="36"/>
      <c r="AB1643" s="36"/>
    </row>
    <row r="1644">
      <c r="B1644" s="36"/>
      <c r="C1644" s="36"/>
      <c r="D1644" s="36"/>
      <c r="E1644" s="36"/>
      <c r="F1644" s="36"/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  <c r="AA1644" s="36"/>
      <c r="AB1644" s="36"/>
    </row>
    <row r="1645"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  <c r="AA1645" s="36"/>
      <c r="AB1645" s="36"/>
    </row>
    <row r="1646"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  <c r="AA1646" s="36"/>
      <c r="AB1646" s="36"/>
    </row>
    <row r="1647"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  <c r="AA1647" s="36"/>
      <c r="AB1647" s="36"/>
    </row>
    <row r="1648">
      <c r="B1648" s="36"/>
      <c r="C1648" s="36"/>
      <c r="D1648" s="36"/>
      <c r="E1648" s="36"/>
      <c r="F1648" s="36"/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  <c r="AA1648" s="36"/>
      <c r="AB1648" s="36"/>
    </row>
    <row r="1649"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  <c r="AA1649" s="36"/>
      <c r="AB1649" s="36"/>
    </row>
    <row r="1650"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  <c r="AA1650" s="36"/>
      <c r="AB1650" s="36"/>
    </row>
    <row r="1651"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  <c r="AA1651" s="36"/>
      <c r="AB1651" s="36"/>
    </row>
    <row r="1652">
      <c r="B1652" s="36"/>
      <c r="C1652" s="36"/>
      <c r="D1652" s="36"/>
      <c r="E1652" s="36"/>
      <c r="F1652" s="36"/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  <c r="AA1652" s="36"/>
      <c r="AB1652" s="36"/>
    </row>
    <row r="1653"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  <c r="AA1653" s="36"/>
      <c r="AB1653" s="36"/>
    </row>
    <row r="1654"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  <c r="AA1654" s="36"/>
      <c r="AB1654" s="36"/>
    </row>
    <row r="1655"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  <c r="AA1655" s="36"/>
      <c r="AB1655" s="36"/>
    </row>
    <row r="1656"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  <c r="AA1656" s="36"/>
      <c r="AB1656" s="36"/>
    </row>
    <row r="1657"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  <c r="AA1657" s="36"/>
      <c r="AB1657" s="36"/>
    </row>
    <row r="1658"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  <c r="AA1658" s="36"/>
      <c r="AB1658" s="36"/>
    </row>
    <row r="1659">
      <c r="B1659" s="36"/>
      <c r="C1659" s="36"/>
      <c r="D1659" s="36"/>
      <c r="E1659" s="36"/>
      <c r="F1659" s="36"/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  <c r="AA1659" s="36"/>
      <c r="AB1659" s="36"/>
    </row>
    <row r="1660"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  <c r="AA1660" s="36"/>
      <c r="AB1660" s="36"/>
    </row>
    <row r="1661"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  <c r="AA1661" s="36"/>
      <c r="AB1661" s="36"/>
    </row>
    <row r="1662"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  <c r="AA1662" s="36"/>
      <c r="AB1662" s="36"/>
    </row>
    <row r="1663">
      <c r="B1663" s="36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  <c r="AA1663" s="36"/>
      <c r="AB1663" s="36"/>
    </row>
    <row r="1664"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  <c r="AA1664" s="36"/>
      <c r="AB1664" s="36"/>
    </row>
    <row r="1665"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  <c r="AA1665" s="36"/>
      <c r="AB1665" s="36"/>
    </row>
    <row r="1666">
      <c r="B1666" s="36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  <c r="AA1666" s="36"/>
      <c r="AB1666" s="36"/>
    </row>
    <row r="1667"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6"/>
      <c r="AB1667" s="36"/>
    </row>
    <row r="1668"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  <c r="AA1668" s="36"/>
      <c r="AB1668" s="36"/>
    </row>
    <row r="1669"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  <c r="AA1669" s="36"/>
      <c r="AB1669" s="36"/>
    </row>
    <row r="1670">
      <c r="B1670" s="36"/>
      <c r="C1670" s="36"/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  <c r="AA1670" s="36"/>
      <c r="AB1670" s="36"/>
    </row>
    <row r="1671"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  <c r="AA1671" s="36"/>
      <c r="AB1671" s="36"/>
    </row>
    <row r="1672"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  <c r="AA1672" s="36"/>
      <c r="AB1672" s="36"/>
    </row>
    <row r="1673"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6"/>
      <c r="AB1673" s="36"/>
    </row>
    <row r="1674">
      <c r="B1674" s="36"/>
      <c r="C1674" s="36"/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  <c r="AA1674" s="36"/>
      <c r="AB1674" s="36"/>
    </row>
    <row r="1675"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  <c r="AA1675" s="36"/>
      <c r="AB1675" s="36"/>
    </row>
    <row r="1676"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  <c r="AA1676" s="36"/>
      <c r="AB1676" s="36"/>
    </row>
    <row r="1677"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  <c r="AA1677" s="36"/>
      <c r="AB1677" s="36"/>
    </row>
    <row r="1678">
      <c r="B1678" s="36"/>
      <c r="C1678" s="36"/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  <c r="AA1678" s="36"/>
      <c r="AB1678" s="36"/>
    </row>
    <row r="1679"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  <c r="AA1679" s="36"/>
      <c r="AB1679" s="36"/>
    </row>
    <row r="1680"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  <c r="AA1680" s="36"/>
      <c r="AB1680" s="36"/>
    </row>
    <row r="1681"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  <c r="AA1681" s="36"/>
      <c r="AB1681" s="36"/>
    </row>
    <row r="1682"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  <c r="AA1682" s="36"/>
      <c r="AB1682" s="36"/>
    </row>
    <row r="1683">
      <c r="B1683" s="36"/>
      <c r="C1683" s="36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  <c r="AA1683" s="36"/>
      <c r="AB1683" s="36"/>
    </row>
    <row r="1684"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  <c r="AA1684" s="36"/>
      <c r="AB1684" s="36"/>
    </row>
    <row r="1685"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  <c r="AA1685" s="36"/>
      <c r="AB1685" s="36"/>
    </row>
    <row r="1686"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  <c r="AA1686" s="36"/>
      <c r="AB1686" s="36"/>
    </row>
    <row r="1687"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  <c r="AA1687" s="36"/>
      <c r="AB1687" s="36"/>
    </row>
    <row r="1688">
      <c r="B1688" s="36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  <c r="AA1688" s="36"/>
      <c r="AB1688" s="36"/>
    </row>
    <row r="1689">
      <c r="B1689" s="36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  <c r="AA1689" s="36"/>
      <c r="AB1689" s="36"/>
    </row>
    <row r="1690"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  <c r="AA1690" s="36"/>
      <c r="AB1690" s="36"/>
    </row>
    <row r="1691"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  <c r="AA1691" s="36"/>
      <c r="AB1691" s="36"/>
    </row>
    <row r="1692"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  <c r="AA1692" s="36"/>
      <c r="AB1692" s="36"/>
    </row>
    <row r="1693"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  <c r="AA1693" s="36"/>
      <c r="AB1693" s="36"/>
    </row>
    <row r="1694"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  <c r="AA1694" s="36"/>
      <c r="AB1694" s="36"/>
    </row>
    <row r="1695"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  <c r="AA1695" s="36"/>
      <c r="AB1695" s="36"/>
    </row>
    <row r="1696">
      <c r="B1696" s="36"/>
      <c r="C1696" s="36"/>
      <c r="D1696" s="36"/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  <c r="AA1696" s="36"/>
      <c r="AB1696" s="36"/>
    </row>
    <row r="1697"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  <c r="AA1697" s="36"/>
      <c r="AB1697" s="36"/>
    </row>
    <row r="1698"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</row>
    <row r="1699"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</row>
    <row r="1700"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  <c r="AA1700" s="36"/>
      <c r="AB1700" s="36"/>
    </row>
    <row r="1701">
      <c r="B1701" s="36"/>
      <c r="C1701" s="36"/>
      <c r="D1701" s="36"/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  <c r="AA1701" s="36"/>
      <c r="AB1701" s="36"/>
    </row>
    <row r="1702"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  <c r="AA1702" s="36"/>
      <c r="AB1702" s="36"/>
    </row>
    <row r="1703"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  <c r="AA1703" s="36"/>
      <c r="AB1703" s="36"/>
    </row>
    <row r="1704"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  <c r="AA1704" s="36"/>
      <c r="AB1704" s="36"/>
    </row>
    <row r="1705"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  <c r="AA1705" s="36"/>
      <c r="AB1705" s="36"/>
    </row>
    <row r="1706"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  <c r="AA1706" s="36"/>
      <c r="AB1706" s="36"/>
    </row>
    <row r="1707"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  <c r="AA1707" s="36"/>
      <c r="AB1707" s="36"/>
    </row>
    <row r="1708"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  <c r="AA1708" s="36"/>
      <c r="AB1708" s="36"/>
    </row>
    <row r="1709">
      <c r="B1709" s="36"/>
      <c r="C1709" s="36"/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  <c r="AA1709" s="36"/>
      <c r="AB1709" s="36"/>
    </row>
    <row r="1710"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  <c r="AA1710" s="36"/>
      <c r="AB1710" s="36"/>
    </row>
    <row r="1711"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  <c r="AA1711" s="36"/>
      <c r="AB1711" s="36"/>
    </row>
    <row r="1712"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  <c r="AA1712" s="36"/>
      <c r="AB1712" s="36"/>
    </row>
    <row r="1713"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  <c r="AA1713" s="36"/>
      <c r="AB1713" s="36"/>
    </row>
    <row r="1714"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  <c r="AA1714" s="36"/>
      <c r="AB1714" s="36"/>
    </row>
    <row r="1715"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  <c r="AA1715" s="36"/>
      <c r="AB1715" s="36"/>
    </row>
    <row r="1716"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  <c r="AA1716" s="36"/>
      <c r="AB1716" s="36"/>
    </row>
    <row r="1717"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  <c r="AA1717" s="36"/>
      <c r="AB1717" s="36"/>
    </row>
    <row r="1718">
      <c r="B1718" s="36"/>
      <c r="C1718" s="36"/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  <c r="AA1718" s="36"/>
      <c r="AB1718" s="36"/>
    </row>
    <row r="1719"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  <c r="AA1719" s="36"/>
      <c r="AB1719" s="36"/>
    </row>
    <row r="1720"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  <c r="AA1720" s="36"/>
      <c r="AB1720" s="36"/>
    </row>
    <row r="1721"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  <c r="AA1721" s="36"/>
      <c r="AB1721" s="36"/>
    </row>
    <row r="1722"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  <c r="AA1722" s="36"/>
      <c r="AB1722" s="36"/>
    </row>
    <row r="1723">
      <c r="B1723" s="36"/>
      <c r="C1723" s="36"/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  <c r="AA1723" s="36"/>
      <c r="AB1723" s="36"/>
    </row>
    <row r="1724"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  <c r="AA1724" s="36"/>
      <c r="AB1724" s="36"/>
    </row>
    <row r="1725"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  <c r="AA1725" s="36"/>
      <c r="AB1725" s="36"/>
    </row>
    <row r="1726"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  <c r="AA1726" s="36"/>
      <c r="AB1726" s="36"/>
    </row>
    <row r="1727"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6"/>
      <c r="AB1727" s="36"/>
    </row>
    <row r="1728"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  <c r="AA1728" s="36"/>
      <c r="AB1728" s="36"/>
    </row>
    <row r="1729">
      <c r="B1729" s="36"/>
      <c r="C1729" s="36"/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  <c r="AA1729" s="36"/>
      <c r="AB1729" s="36"/>
    </row>
    <row r="1730"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  <c r="AA1730" s="36"/>
      <c r="AB1730" s="36"/>
    </row>
    <row r="1731"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  <c r="AA1731" s="36"/>
      <c r="AB1731" s="36"/>
    </row>
    <row r="1732"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  <c r="AA1732" s="36"/>
      <c r="AB1732" s="36"/>
    </row>
    <row r="1733"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  <c r="AA1733" s="36"/>
      <c r="AB1733" s="36"/>
    </row>
    <row r="1734"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6"/>
      <c r="AB1734" s="36"/>
    </row>
    <row r="1735"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  <c r="AA1735" s="36"/>
      <c r="AB1735" s="36"/>
    </row>
    <row r="1736"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  <c r="AA1736" s="36"/>
      <c r="AB1736" s="36"/>
    </row>
    <row r="1737"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  <c r="AA1737" s="36"/>
      <c r="AB1737" s="36"/>
    </row>
    <row r="1738">
      <c r="B1738" s="36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  <c r="AA1738" s="36"/>
      <c r="AB1738" s="36"/>
    </row>
    <row r="1739"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  <c r="AA1739" s="36"/>
      <c r="AB1739" s="36"/>
    </row>
    <row r="1740"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  <c r="AA1740" s="36"/>
      <c r="AB1740" s="36"/>
    </row>
    <row r="1741"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  <c r="AA1741" s="36"/>
      <c r="AB1741" s="36"/>
    </row>
    <row r="1742"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  <c r="AA1742" s="36"/>
      <c r="AB1742" s="36"/>
    </row>
    <row r="1743">
      <c r="B1743" s="36"/>
      <c r="C1743" s="36"/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  <c r="AA1743" s="36"/>
      <c r="AB1743" s="36"/>
    </row>
    <row r="1744"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  <c r="AA1744" s="36"/>
      <c r="AB1744" s="36"/>
    </row>
    <row r="1745"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  <c r="AA1745" s="36"/>
      <c r="AB1745" s="36"/>
    </row>
    <row r="1746"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  <c r="AA1746" s="36"/>
      <c r="AB1746" s="36"/>
    </row>
    <row r="1747"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  <c r="AA1747" s="36"/>
      <c r="AB1747" s="36"/>
    </row>
    <row r="1748"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  <c r="AA1748" s="36"/>
      <c r="AB1748" s="36"/>
    </row>
    <row r="1749"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  <c r="AA1749" s="36"/>
      <c r="AB1749" s="36"/>
    </row>
    <row r="1750"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  <c r="AA1750" s="36"/>
      <c r="AB1750" s="36"/>
    </row>
    <row r="1751">
      <c r="B1751" s="36"/>
      <c r="C1751" s="36"/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  <c r="AA1751" s="36"/>
      <c r="AB1751" s="36"/>
    </row>
    <row r="1752"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  <c r="AA1752" s="36"/>
      <c r="AB1752" s="36"/>
    </row>
    <row r="1753"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  <c r="AA1753" s="36"/>
      <c r="AB1753" s="36"/>
    </row>
    <row r="1754"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  <c r="AA1754" s="36"/>
      <c r="AB1754" s="36"/>
    </row>
    <row r="1755"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  <c r="AA1755" s="36"/>
      <c r="AB1755" s="36"/>
    </row>
    <row r="1756"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  <c r="AA1756" s="36"/>
      <c r="AB1756" s="36"/>
    </row>
    <row r="1757"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  <c r="AA1757" s="36"/>
      <c r="AB1757" s="36"/>
    </row>
    <row r="1758">
      <c r="B1758" s="36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  <c r="AA1758" s="36"/>
      <c r="AB1758" s="36"/>
    </row>
    <row r="1759"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  <c r="AA1759" s="36"/>
      <c r="AB1759" s="36"/>
    </row>
    <row r="1760"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  <c r="AA1760" s="36"/>
      <c r="AB1760" s="36"/>
    </row>
    <row r="1761"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  <c r="AA1761" s="36"/>
      <c r="AB1761" s="36"/>
    </row>
    <row r="1762"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  <c r="AA1762" s="36"/>
      <c r="AB1762" s="36"/>
    </row>
    <row r="1763">
      <c r="B1763" s="36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  <c r="AA1763" s="36"/>
      <c r="AB1763" s="36"/>
    </row>
    <row r="1764"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  <c r="AA1764" s="36"/>
      <c r="AB1764" s="36"/>
    </row>
    <row r="1765"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  <c r="AA1765" s="36"/>
      <c r="AB1765" s="36"/>
    </row>
    <row r="1766"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  <c r="AA1766" s="36"/>
      <c r="AB1766" s="36"/>
    </row>
    <row r="1767"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  <c r="AA1767" s="36"/>
      <c r="AB1767" s="36"/>
    </row>
    <row r="1768"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  <c r="AA1768" s="36"/>
      <c r="AB1768" s="36"/>
    </row>
    <row r="1769">
      <c r="B1769" s="36"/>
      <c r="C1769" s="36"/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  <c r="AA1769" s="36"/>
      <c r="AB1769" s="36"/>
    </row>
    <row r="1770"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</row>
    <row r="1771"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  <c r="AA1771" s="36"/>
      <c r="AB1771" s="36"/>
    </row>
    <row r="1772"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  <c r="AA1772" s="36"/>
      <c r="AB1772" s="36"/>
    </row>
    <row r="1773"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  <c r="AA1773" s="36"/>
      <c r="AB1773" s="36"/>
    </row>
    <row r="1774"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6"/>
      <c r="AB1774" s="36"/>
    </row>
    <row r="1775"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  <c r="AA1775" s="36"/>
      <c r="AB1775" s="36"/>
    </row>
    <row r="1776"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  <c r="AA1776" s="36"/>
      <c r="AB1776" s="36"/>
    </row>
    <row r="1777"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  <c r="AA1777" s="36"/>
      <c r="AB1777" s="36"/>
    </row>
    <row r="1778"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  <c r="AA1778" s="36"/>
      <c r="AB1778" s="36"/>
    </row>
    <row r="1779"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  <c r="AA1779" s="36"/>
      <c r="AB1779" s="36"/>
    </row>
    <row r="1780">
      <c r="B1780" s="36"/>
      <c r="C1780" s="36"/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  <c r="AA1780" s="36"/>
      <c r="AB1780" s="36"/>
    </row>
    <row r="1781"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  <c r="AA1781" s="36"/>
      <c r="AB1781" s="36"/>
    </row>
    <row r="1782"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  <c r="AA1782" s="36"/>
      <c r="AB1782" s="36"/>
    </row>
    <row r="1783"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  <c r="AA1783" s="36"/>
      <c r="AB1783" s="36"/>
    </row>
    <row r="1784"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  <c r="AA1784" s="36"/>
      <c r="AB1784" s="36"/>
    </row>
    <row r="1785"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  <c r="AA1785" s="36"/>
      <c r="AB1785" s="36"/>
    </row>
    <row r="1786"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  <c r="AA1786" s="36"/>
      <c r="AB1786" s="36"/>
    </row>
    <row r="1787"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  <c r="AA1787" s="36"/>
      <c r="AB1787" s="36"/>
    </row>
    <row r="1788"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  <c r="AA1788" s="36"/>
      <c r="AB1788" s="36"/>
    </row>
    <row r="1789"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  <c r="AA1789" s="36"/>
      <c r="AB1789" s="36"/>
    </row>
    <row r="1790">
      <c r="B1790" s="36"/>
      <c r="C1790" s="36"/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  <c r="AA1790" s="36"/>
      <c r="AB1790" s="36"/>
    </row>
    <row r="1791"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  <c r="AA1791" s="36"/>
      <c r="AB1791" s="36"/>
    </row>
    <row r="1792"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  <c r="AA1792" s="36"/>
      <c r="AB1792" s="36"/>
    </row>
    <row r="1793"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  <c r="AA1793" s="36"/>
      <c r="AB1793" s="36"/>
    </row>
    <row r="1794"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6"/>
      <c r="AB1794" s="36"/>
    </row>
    <row r="1795"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  <c r="AA1795" s="36"/>
      <c r="AB1795" s="36"/>
    </row>
    <row r="1796"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  <c r="AA1796" s="36"/>
      <c r="AB1796" s="36"/>
    </row>
    <row r="1797"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  <c r="AA1797" s="36"/>
      <c r="AB1797" s="36"/>
    </row>
    <row r="1798"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  <c r="AA1798" s="36"/>
      <c r="AB1798" s="36"/>
    </row>
    <row r="1799">
      <c r="B1799" s="36"/>
      <c r="C1799" s="36"/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  <c r="AA1799" s="36"/>
      <c r="AB1799" s="36"/>
    </row>
    <row r="1800"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  <c r="AA1800" s="36"/>
      <c r="AB1800" s="36"/>
    </row>
    <row r="1801"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  <c r="AA1801" s="36"/>
      <c r="AB1801" s="36"/>
    </row>
    <row r="1802"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  <c r="AA1802" s="36"/>
      <c r="AB1802" s="36"/>
    </row>
    <row r="1803"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  <c r="AA1803" s="36"/>
      <c r="AB1803" s="36"/>
    </row>
    <row r="1804"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  <c r="AA1804" s="36"/>
      <c r="AB1804" s="36"/>
    </row>
    <row r="1805"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  <c r="AA1805" s="36"/>
      <c r="AB1805" s="36"/>
    </row>
    <row r="1806"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  <c r="AA1806" s="36"/>
      <c r="AB1806" s="36"/>
    </row>
    <row r="1807"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  <c r="AA1807" s="36"/>
      <c r="AB1807" s="36"/>
    </row>
    <row r="1808">
      <c r="B1808" s="36"/>
      <c r="C1808" s="36"/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  <c r="AA1808" s="36"/>
      <c r="AB1808" s="36"/>
    </row>
    <row r="1809"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  <c r="AA1809" s="36"/>
      <c r="AB1809" s="36"/>
    </row>
    <row r="1810"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  <c r="AA1810" s="36"/>
      <c r="AB1810" s="36"/>
    </row>
    <row r="1811"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  <c r="AA1811" s="36"/>
      <c r="AB1811" s="36"/>
    </row>
    <row r="1812"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  <c r="AA1812" s="36"/>
      <c r="AB1812" s="36"/>
    </row>
    <row r="1813"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  <c r="AA1813" s="36"/>
      <c r="AB1813" s="36"/>
    </row>
    <row r="1814"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  <c r="AA1814" s="36"/>
      <c r="AB1814" s="36"/>
    </row>
    <row r="1815"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  <c r="AA1815" s="36"/>
      <c r="AB1815" s="36"/>
    </row>
    <row r="1816"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  <c r="AA1816" s="36"/>
      <c r="AB1816" s="36"/>
    </row>
    <row r="1817"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  <c r="AA1817" s="36"/>
      <c r="AB1817" s="36"/>
    </row>
    <row r="1818"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  <c r="AA1818" s="36"/>
      <c r="AB1818" s="36"/>
    </row>
    <row r="1819"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  <c r="AA1819" s="36"/>
      <c r="AB1819" s="36"/>
    </row>
    <row r="1820"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  <c r="AA1820" s="36"/>
      <c r="AB1820" s="36"/>
    </row>
    <row r="1821"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  <c r="AA1821" s="36"/>
      <c r="AB1821" s="36"/>
    </row>
    <row r="1822"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  <c r="AA1822" s="36"/>
      <c r="AB1822" s="36"/>
    </row>
    <row r="1823"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  <c r="AA1823" s="36"/>
      <c r="AB1823" s="36"/>
    </row>
    <row r="1824">
      <c r="B1824" s="36"/>
      <c r="C1824" s="36"/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  <c r="AA1824" s="36"/>
      <c r="AB1824" s="36"/>
    </row>
    <row r="1825"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  <c r="AA1825" s="36"/>
      <c r="AB1825" s="36"/>
    </row>
    <row r="1826"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  <c r="AA1826" s="36"/>
      <c r="AB1826" s="36"/>
    </row>
    <row r="1827"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  <c r="AA1827" s="36"/>
      <c r="AB1827" s="36"/>
    </row>
    <row r="1828"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  <c r="AA1828" s="36"/>
      <c r="AB1828" s="36"/>
    </row>
    <row r="1829"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  <c r="AA1829" s="36"/>
      <c r="AB1829" s="36"/>
    </row>
    <row r="1830">
      <c r="B1830" s="36"/>
      <c r="C1830" s="36"/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  <c r="AA1830" s="36"/>
      <c r="AB1830" s="36"/>
    </row>
    <row r="1831"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  <c r="AA1831" s="36"/>
      <c r="AB1831" s="36"/>
    </row>
    <row r="1832"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  <c r="AA1832" s="36"/>
      <c r="AB1832" s="36"/>
    </row>
    <row r="1833"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  <c r="AA1833" s="36"/>
      <c r="AB1833" s="36"/>
    </row>
    <row r="1834"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  <c r="AA1834" s="36"/>
      <c r="AB1834" s="36"/>
    </row>
    <row r="1835"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  <c r="AA1835" s="36"/>
      <c r="AB1835" s="36"/>
    </row>
    <row r="1836">
      <c r="B1836" s="36"/>
      <c r="C1836" s="36"/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  <c r="AA1836" s="36"/>
      <c r="AB1836" s="36"/>
    </row>
    <row r="1837"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  <c r="AA1837" s="36"/>
      <c r="AB1837" s="36"/>
    </row>
    <row r="1838"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6"/>
      <c r="AB1838" s="36"/>
    </row>
    <row r="1839"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  <c r="AA1839" s="36"/>
      <c r="AB1839" s="36"/>
    </row>
    <row r="1840"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  <c r="AA1840" s="36"/>
      <c r="AB1840" s="36"/>
    </row>
    <row r="1841"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6"/>
      <c r="AB1841" s="36"/>
    </row>
    <row r="1842"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  <c r="AA1842" s="36"/>
      <c r="AB1842" s="36"/>
    </row>
    <row r="1843"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6"/>
      <c r="AB1843" s="36"/>
    </row>
    <row r="1844">
      <c r="B1844" s="36"/>
      <c r="C1844" s="36"/>
      <c r="D1844" s="36"/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  <c r="AA1844" s="36"/>
      <c r="AB1844" s="36"/>
    </row>
    <row r="1845"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  <c r="AA1845" s="36"/>
      <c r="AB1845" s="36"/>
    </row>
    <row r="1846"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  <c r="AA1846" s="36"/>
      <c r="AB1846" s="36"/>
    </row>
    <row r="1847"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  <c r="AA1847" s="36"/>
      <c r="AB1847" s="36"/>
    </row>
    <row r="1848"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  <c r="AA1848" s="36"/>
      <c r="AB1848" s="36"/>
    </row>
    <row r="1849"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  <c r="AA1849" s="36"/>
      <c r="AB1849" s="36"/>
    </row>
    <row r="1850"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  <c r="AA1850" s="36"/>
      <c r="AB1850" s="36"/>
    </row>
    <row r="1851"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  <c r="AA1851" s="36"/>
      <c r="AB1851" s="36"/>
    </row>
    <row r="1852"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  <c r="AA1852" s="36"/>
      <c r="AB1852" s="36"/>
    </row>
    <row r="1853">
      <c r="B1853" s="36"/>
      <c r="C1853" s="36"/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  <c r="AA1853" s="36"/>
      <c r="AB1853" s="36"/>
    </row>
    <row r="1854"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  <c r="AA1854" s="36"/>
      <c r="AB1854" s="36"/>
    </row>
    <row r="1855"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  <c r="AA1855" s="36"/>
      <c r="AB1855" s="36"/>
    </row>
    <row r="1856"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  <c r="AA1856" s="36"/>
      <c r="AB1856" s="36"/>
    </row>
    <row r="1857"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  <c r="AA1857" s="36"/>
      <c r="AB1857" s="36"/>
    </row>
    <row r="1858"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  <c r="AA1858" s="36"/>
      <c r="AB1858" s="36"/>
    </row>
    <row r="1859"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  <c r="AA1859" s="36"/>
      <c r="AB1859" s="36"/>
    </row>
    <row r="1860"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  <c r="AA1860" s="36"/>
      <c r="AB1860" s="36"/>
    </row>
    <row r="1861">
      <c r="B1861" s="36"/>
      <c r="C1861" s="36"/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  <c r="AA1861" s="36"/>
      <c r="AB1861" s="36"/>
    </row>
    <row r="1862"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  <c r="AA1862" s="36"/>
      <c r="AB1862" s="36"/>
    </row>
    <row r="1863"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  <c r="AA1863" s="36"/>
      <c r="AB1863" s="36"/>
    </row>
    <row r="1864"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  <c r="AA1864" s="36"/>
      <c r="AB1864" s="36"/>
    </row>
    <row r="1865"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  <c r="AA1865" s="36"/>
      <c r="AB1865" s="36"/>
    </row>
    <row r="1866"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  <c r="AA1866" s="36"/>
      <c r="AB1866" s="36"/>
    </row>
    <row r="1867"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  <c r="AA1867" s="36"/>
      <c r="AB1867" s="36"/>
    </row>
    <row r="1868"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6"/>
      <c r="AB1868" s="36"/>
    </row>
    <row r="1869">
      <c r="B1869" s="36"/>
      <c r="C1869" s="36"/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  <c r="AA1869" s="36"/>
      <c r="AB1869" s="36"/>
    </row>
    <row r="1870"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  <c r="AA1870" s="36"/>
      <c r="AB1870" s="36"/>
    </row>
    <row r="1871"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  <c r="AA1871" s="36"/>
      <c r="AB1871" s="36"/>
    </row>
    <row r="1872"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  <c r="AA1872" s="36"/>
      <c r="AB1872" s="36"/>
    </row>
    <row r="1873"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  <c r="AA1873" s="36"/>
      <c r="AB1873" s="36"/>
    </row>
    <row r="1874"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  <c r="AA1874" s="36"/>
      <c r="AB1874" s="36"/>
    </row>
    <row r="1875">
      <c r="B1875" s="36"/>
      <c r="C1875" s="36"/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  <c r="AA1875" s="36"/>
      <c r="AB1875" s="36"/>
    </row>
    <row r="1876"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  <c r="AA1876" s="36"/>
      <c r="AB1876" s="36"/>
    </row>
    <row r="1877"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  <c r="AA1877" s="36"/>
      <c r="AB1877" s="36"/>
    </row>
    <row r="1878"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6"/>
      <c r="AB1878" s="36"/>
    </row>
    <row r="1879"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  <c r="AA1879" s="36"/>
      <c r="AB1879" s="36"/>
    </row>
    <row r="1880"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  <c r="AA1880" s="36"/>
      <c r="AB1880" s="36"/>
    </row>
    <row r="1881"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  <c r="AA1881" s="36"/>
      <c r="AB1881" s="36"/>
    </row>
    <row r="1882">
      <c r="B1882" s="36"/>
      <c r="C1882" s="36"/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  <c r="AA1882" s="36"/>
      <c r="AB1882" s="36"/>
    </row>
    <row r="1883"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  <c r="AA1883" s="36"/>
      <c r="AB1883" s="36"/>
    </row>
    <row r="1884"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  <c r="AA1884" s="36"/>
      <c r="AB1884" s="36"/>
    </row>
    <row r="1885"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  <c r="AA1885" s="36"/>
      <c r="AB1885" s="36"/>
    </row>
    <row r="1886"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  <c r="AA1886" s="36"/>
      <c r="AB1886" s="36"/>
    </row>
    <row r="1887"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  <c r="AA1887" s="36"/>
      <c r="AB1887" s="36"/>
    </row>
    <row r="1888"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  <c r="AA1888" s="36"/>
      <c r="AB1888" s="36"/>
    </row>
    <row r="1889"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  <c r="AA1889" s="36"/>
      <c r="AB1889" s="36"/>
    </row>
    <row r="1890">
      <c r="B1890" s="36"/>
      <c r="C1890" s="36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6"/>
      <c r="AB1890" s="36"/>
    </row>
    <row r="1891"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  <c r="AA1891" s="36"/>
      <c r="AB1891" s="36"/>
    </row>
    <row r="1892"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  <c r="AA1892" s="36"/>
      <c r="AB1892" s="36"/>
    </row>
    <row r="1893"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  <c r="AA1893" s="36"/>
      <c r="AB1893" s="36"/>
    </row>
    <row r="1894"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  <c r="AA1894" s="36"/>
      <c r="AB1894" s="36"/>
    </row>
    <row r="1895"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  <c r="AA1895" s="36"/>
      <c r="AB1895" s="36"/>
    </row>
    <row r="1896"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  <c r="AA1896" s="36"/>
      <c r="AB1896" s="36"/>
    </row>
    <row r="1897">
      <c r="B1897" s="36"/>
      <c r="C1897" s="36"/>
      <c r="D1897" s="36"/>
      <c r="E1897" s="36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  <c r="AA1897" s="36"/>
      <c r="AB1897" s="36"/>
    </row>
    <row r="1898"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  <c r="AA1898" s="36"/>
      <c r="AB1898" s="36"/>
    </row>
    <row r="1899"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  <c r="AA1899" s="36"/>
      <c r="AB1899" s="36"/>
    </row>
    <row r="1900"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  <c r="AA1900" s="36"/>
      <c r="AB1900" s="36"/>
    </row>
    <row r="1901"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  <c r="AA1901" s="36"/>
      <c r="AB1901" s="36"/>
    </row>
    <row r="1902"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  <c r="AA1902" s="36"/>
      <c r="AB1902" s="36"/>
    </row>
    <row r="1903"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  <c r="AA1903" s="36"/>
      <c r="AB1903" s="36"/>
    </row>
    <row r="1904"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  <c r="AA1904" s="36"/>
      <c r="AB1904" s="36"/>
    </row>
    <row r="1905">
      <c r="B1905" s="36"/>
      <c r="C1905" s="36"/>
      <c r="D1905" s="36"/>
      <c r="E1905" s="36"/>
      <c r="F1905" s="36"/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  <c r="AA1905" s="36"/>
      <c r="AB1905" s="36"/>
    </row>
    <row r="1906"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  <c r="AA1906" s="36"/>
      <c r="AB1906" s="36"/>
    </row>
    <row r="1907"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  <c r="AA1907" s="36"/>
      <c r="AB1907" s="36"/>
    </row>
    <row r="1908"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  <c r="AA1908" s="36"/>
      <c r="AB1908" s="36"/>
    </row>
    <row r="1909"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  <c r="AA1909" s="36"/>
      <c r="AB1909" s="36"/>
    </row>
    <row r="1910"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  <c r="AA1910" s="36"/>
      <c r="AB1910" s="36"/>
    </row>
    <row r="1911">
      <c r="B1911" s="36"/>
      <c r="C1911" s="36"/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  <c r="AA1911" s="36"/>
      <c r="AB1911" s="36"/>
    </row>
    <row r="1912"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  <c r="AA1912" s="36"/>
      <c r="AB1912" s="36"/>
    </row>
    <row r="1913"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  <c r="AA1913" s="36"/>
      <c r="AB1913" s="36"/>
    </row>
    <row r="1914"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  <c r="AA1914" s="36"/>
      <c r="AB1914" s="36"/>
    </row>
    <row r="1915"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  <c r="AA1915" s="36"/>
      <c r="AB1915" s="36"/>
    </row>
    <row r="1916"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  <c r="AA1916" s="36"/>
      <c r="AB1916" s="36"/>
    </row>
    <row r="1917"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  <c r="AA1917" s="36"/>
      <c r="AB1917" s="36"/>
    </row>
    <row r="1918"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  <c r="AA1918" s="36"/>
      <c r="AB1918" s="36"/>
    </row>
    <row r="1919">
      <c r="B1919" s="36"/>
      <c r="C1919" s="36"/>
      <c r="D1919" s="36"/>
      <c r="E1919" s="36"/>
      <c r="F1919" s="36"/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  <c r="AA1919" s="36"/>
      <c r="AB1919" s="36"/>
    </row>
    <row r="1920"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  <c r="AA1920" s="36"/>
      <c r="AB1920" s="36"/>
    </row>
    <row r="1921"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  <c r="AA1921" s="36"/>
      <c r="AB1921" s="36"/>
    </row>
    <row r="1922"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  <c r="AA1922" s="36"/>
      <c r="AB1922" s="36"/>
    </row>
    <row r="1923"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  <c r="AA1923" s="36"/>
      <c r="AB1923" s="36"/>
    </row>
    <row r="1924"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  <c r="AA1924" s="36"/>
      <c r="AB1924" s="36"/>
    </row>
    <row r="1925">
      <c r="B1925" s="36"/>
      <c r="C1925" s="36"/>
      <c r="D1925" s="36"/>
      <c r="E1925" s="36"/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  <c r="AA1925" s="36"/>
      <c r="AB1925" s="36"/>
    </row>
    <row r="1926"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  <c r="AA1926" s="36"/>
      <c r="AB1926" s="36"/>
    </row>
    <row r="1927"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  <c r="AA1927" s="36"/>
      <c r="AB1927" s="36"/>
    </row>
    <row r="1928"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  <c r="AA1928" s="36"/>
      <c r="AB1928" s="36"/>
    </row>
    <row r="1929"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  <c r="AA1929" s="36"/>
      <c r="AB1929" s="36"/>
    </row>
    <row r="1930"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  <c r="AA1930" s="36"/>
      <c r="AB1930" s="36"/>
    </row>
    <row r="1931"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  <c r="AA1931" s="36"/>
      <c r="AB1931" s="36"/>
    </row>
    <row r="1932">
      <c r="B1932" s="36"/>
      <c r="C1932" s="36"/>
      <c r="D1932" s="36"/>
      <c r="E1932" s="36"/>
      <c r="F1932" s="36"/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  <c r="AA1932" s="36"/>
      <c r="AB1932" s="36"/>
    </row>
    <row r="1933"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  <c r="AA1933" s="36"/>
      <c r="AB1933" s="36"/>
    </row>
    <row r="1934"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  <c r="AA1934" s="36"/>
      <c r="AB1934" s="36"/>
    </row>
    <row r="1935"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  <c r="AA1935" s="36"/>
      <c r="AB1935" s="36"/>
    </row>
    <row r="1936"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  <c r="AA1936" s="36"/>
      <c r="AB1936" s="36"/>
    </row>
    <row r="1937"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  <c r="AA1937" s="36"/>
      <c r="AB1937" s="36"/>
    </row>
    <row r="1938"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  <c r="AA1938" s="36"/>
      <c r="AB1938" s="36"/>
    </row>
    <row r="1939"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  <c r="AA1939" s="36"/>
      <c r="AB1939" s="36"/>
    </row>
    <row r="1940"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  <c r="AA1940" s="36"/>
      <c r="AB1940" s="36"/>
    </row>
    <row r="1941"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  <c r="AA1941" s="36"/>
      <c r="AB1941" s="36"/>
    </row>
    <row r="1942">
      <c r="B1942" s="36"/>
      <c r="C1942" s="36"/>
      <c r="D1942" s="36"/>
      <c r="E1942" s="36"/>
      <c r="F1942" s="36"/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  <c r="AA1942" s="36"/>
      <c r="AB1942" s="36"/>
    </row>
    <row r="1943"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  <c r="AA1943" s="36"/>
      <c r="AB1943" s="36"/>
    </row>
    <row r="1944"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  <c r="AA1944" s="36"/>
      <c r="AB1944" s="36"/>
    </row>
    <row r="1945"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</row>
    <row r="1946"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  <c r="AA1946" s="36"/>
      <c r="AB1946" s="36"/>
    </row>
    <row r="1947">
      <c r="B1947" s="36"/>
      <c r="C1947" s="36"/>
      <c r="D1947" s="36"/>
      <c r="E1947" s="36"/>
      <c r="F1947" s="36"/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  <c r="AA1947" s="36"/>
      <c r="AB1947" s="36"/>
    </row>
    <row r="1948"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  <c r="AA1948" s="36"/>
      <c r="AB1948" s="36"/>
    </row>
    <row r="1949"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  <c r="AA1949" s="36"/>
      <c r="AB1949" s="36"/>
    </row>
    <row r="1950"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  <c r="AA1950" s="36"/>
      <c r="AB1950" s="36"/>
    </row>
    <row r="1951"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  <c r="AA1951" s="36"/>
      <c r="AB1951" s="36"/>
    </row>
    <row r="1952"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  <c r="AA1952" s="36"/>
      <c r="AB1952" s="36"/>
    </row>
    <row r="1953"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  <c r="AA1953" s="36"/>
      <c r="AB1953" s="36"/>
    </row>
    <row r="1954">
      <c r="B1954" s="36"/>
      <c r="C1954" s="36"/>
      <c r="D1954" s="36"/>
      <c r="E1954" s="36"/>
      <c r="F1954" s="36"/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  <c r="AA1954" s="36"/>
      <c r="AB1954" s="36"/>
    </row>
    <row r="1955"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  <c r="AA1955" s="36"/>
      <c r="AB1955" s="36"/>
    </row>
    <row r="1956"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  <c r="AA1956" s="36"/>
      <c r="AB1956" s="36"/>
    </row>
    <row r="1957"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  <c r="AA1957" s="36"/>
      <c r="AB1957" s="36"/>
    </row>
    <row r="1958"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  <c r="AA1958" s="36"/>
      <c r="AB1958" s="36"/>
    </row>
    <row r="1959"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  <c r="AA1959" s="36"/>
      <c r="AB1959" s="36"/>
    </row>
    <row r="1960"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  <c r="AA1960" s="36"/>
      <c r="AB1960" s="36"/>
    </row>
    <row r="1961">
      <c r="B1961" s="36"/>
      <c r="C1961" s="36"/>
      <c r="D1961" s="36"/>
      <c r="E1961" s="36"/>
      <c r="F1961" s="36"/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  <c r="AA1961" s="36"/>
      <c r="AB1961" s="36"/>
    </row>
    <row r="1962"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  <c r="AA1962" s="36"/>
      <c r="AB1962" s="36"/>
    </row>
    <row r="1963"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  <c r="AA1963" s="36"/>
      <c r="AB1963" s="36"/>
    </row>
    <row r="1964">
      <c r="B1964" s="36"/>
      <c r="C1964" s="36"/>
      <c r="D1964" s="36"/>
      <c r="E1964" s="36"/>
      <c r="F1964" s="36"/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  <c r="AA1964" s="36"/>
      <c r="AB1964" s="36"/>
    </row>
    <row r="1965"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  <c r="AA1965" s="36"/>
      <c r="AB1965" s="36"/>
    </row>
    <row r="1966"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  <c r="AA1966" s="36"/>
      <c r="AB1966" s="36"/>
    </row>
    <row r="1967"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  <c r="AA1967" s="36"/>
      <c r="AB1967" s="36"/>
    </row>
    <row r="1968"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  <c r="AA1968" s="36"/>
      <c r="AB1968" s="36"/>
    </row>
    <row r="1969"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  <c r="AA1969" s="36"/>
      <c r="AB1969" s="36"/>
    </row>
    <row r="1970"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  <c r="AA1970" s="36"/>
      <c r="AB1970" s="36"/>
    </row>
    <row r="1971">
      <c r="B1971" s="36"/>
      <c r="C1971" s="36"/>
      <c r="D1971" s="36"/>
      <c r="E1971" s="36"/>
      <c r="F1971" s="36"/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  <c r="AA1971" s="36"/>
      <c r="AB1971" s="36"/>
    </row>
    <row r="1972"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  <c r="AA1972" s="36"/>
      <c r="AB1972" s="36"/>
    </row>
    <row r="1973"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  <c r="AA1973" s="36"/>
      <c r="AB1973" s="36"/>
    </row>
    <row r="1974"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  <c r="AA1974" s="36"/>
      <c r="AB1974" s="36"/>
    </row>
    <row r="1975">
      <c r="B1975" s="36"/>
      <c r="C1975" s="36"/>
      <c r="D1975" s="36"/>
      <c r="E1975" s="36"/>
      <c r="F1975" s="36"/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  <c r="AA1975" s="36"/>
      <c r="AB1975" s="36"/>
    </row>
    <row r="1976"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  <c r="AA1976" s="36"/>
      <c r="AB1976" s="36"/>
    </row>
    <row r="1977"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  <c r="AA1977" s="36"/>
      <c r="AB1977" s="36"/>
    </row>
    <row r="1978"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  <c r="AA1978" s="36"/>
      <c r="AB1978" s="36"/>
    </row>
    <row r="1979"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  <c r="AA1979" s="36"/>
      <c r="AB1979" s="36"/>
    </row>
    <row r="1980"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  <c r="AA1980" s="36"/>
      <c r="AB1980" s="36"/>
    </row>
    <row r="1981"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  <c r="AA1981" s="36"/>
      <c r="AB1981" s="36"/>
    </row>
    <row r="1982"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  <c r="AA1982" s="36"/>
      <c r="AB1982" s="36"/>
    </row>
    <row r="1983">
      <c r="B1983" s="36"/>
      <c r="C1983" s="36"/>
      <c r="D1983" s="36"/>
      <c r="E1983" s="36"/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  <c r="AA1983" s="36"/>
      <c r="AB1983" s="36"/>
    </row>
    <row r="1984"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  <c r="AA1984" s="36"/>
      <c r="AB1984" s="36"/>
    </row>
    <row r="1985"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  <c r="AA1985" s="36"/>
      <c r="AB1985" s="36"/>
    </row>
    <row r="1986"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  <c r="AA1986" s="36"/>
      <c r="AB1986" s="36"/>
    </row>
    <row r="1987"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  <c r="AA1987" s="36"/>
      <c r="AB1987" s="36"/>
    </row>
    <row r="1988"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  <c r="AA1988" s="36"/>
      <c r="AB1988" s="36"/>
    </row>
    <row r="1989"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  <c r="AA1989" s="36"/>
      <c r="AB1989" s="36"/>
    </row>
    <row r="1990">
      <c r="B1990" s="36"/>
      <c r="C1990" s="36"/>
      <c r="D1990" s="36"/>
      <c r="E1990" s="36"/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  <c r="AA1990" s="36"/>
      <c r="AB1990" s="36"/>
    </row>
    <row r="1991"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  <c r="AA1991" s="36"/>
      <c r="AB1991" s="36"/>
    </row>
    <row r="1992"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  <c r="AA1992" s="36"/>
      <c r="AB1992" s="36"/>
    </row>
    <row r="1993"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  <c r="AA1993" s="36"/>
      <c r="AB1993" s="36"/>
    </row>
    <row r="1994"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  <c r="AA1994" s="36"/>
      <c r="AB1994" s="36"/>
    </row>
    <row r="1995"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  <c r="AA1995" s="36"/>
      <c r="AB1995" s="36"/>
    </row>
    <row r="1996">
      <c r="B1996" s="36"/>
      <c r="C1996" s="36"/>
      <c r="D1996" s="36"/>
      <c r="E1996" s="36"/>
      <c r="F1996" s="36"/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  <c r="AA1996" s="36"/>
      <c r="AB1996" s="36"/>
    </row>
    <row r="1997"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  <c r="AA1997" s="36"/>
      <c r="AB1997" s="36"/>
    </row>
    <row r="1998"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  <c r="AA1998" s="36"/>
      <c r="AB1998" s="36"/>
    </row>
    <row r="1999"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  <c r="AA1999" s="36"/>
      <c r="AB1999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52" width="12.63"/>
  </cols>
  <sheetData>
    <row r="1">
      <c r="A1" s="2" t="s">
        <v>15</v>
      </c>
      <c r="B1" s="2" t="s">
        <v>175</v>
      </c>
      <c r="C1" s="43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2">
        <v>49.0</v>
      </c>
      <c r="AZ1" s="2">
        <v>50.0</v>
      </c>
      <c r="BA1" s="2" t="s">
        <v>12</v>
      </c>
      <c r="BB1" s="2" t="s">
        <v>10</v>
      </c>
      <c r="BC1" s="2" t="s">
        <v>5</v>
      </c>
      <c r="BD1" s="2" t="s">
        <v>7</v>
      </c>
    </row>
    <row r="2" hidden="1">
      <c r="A2" s="44">
        <v>1.0</v>
      </c>
      <c r="B2" s="45">
        <v>44971.0</v>
      </c>
      <c r="C2" s="46">
        <v>152809.0</v>
      </c>
      <c r="D2" s="46">
        <v>152809.0</v>
      </c>
      <c r="E2" s="46">
        <v>152809.0</v>
      </c>
      <c r="F2" s="46">
        <v>152809.0</v>
      </c>
      <c r="G2" s="46">
        <v>152809.0</v>
      </c>
      <c r="H2" s="46">
        <v>152809.0</v>
      </c>
      <c r="I2" s="46">
        <v>152809.0</v>
      </c>
      <c r="J2" s="46">
        <v>152809.0</v>
      </c>
      <c r="K2" s="46">
        <v>152809.0</v>
      </c>
      <c r="L2" s="46">
        <v>152809.0</v>
      </c>
      <c r="M2" s="46">
        <v>152809.0</v>
      </c>
      <c r="N2" s="46">
        <v>152809.0</v>
      </c>
      <c r="O2" s="46">
        <v>152809.0</v>
      </c>
      <c r="P2" s="46">
        <v>152809.0</v>
      </c>
      <c r="Q2" s="46">
        <v>152809.0</v>
      </c>
      <c r="R2" s="46">
        <v>152809.0</v>
      </c>
      <c r="S2" s="46">
        <v>152809.0</v>
      </c>
      <c r="T2" s="46">
        <v>152809.0</v>
      </c>
      <c r="U2" s="46">
        <v>152809.0</v>
      </c>
      <c r="V2" s="46">
        <v>152809.0</v>
      </c>
      <c r="W2" s="46">
        <v>152809.0</v>
      </c>
      <c r="X2" s="46">
        <v>152809.0</v>
      </c>
      <c r="Y2" s="46">
        <v>152809.0</v>
      </c>
      <c r="Z2" s="46">
        <v>152809.0</v>
      </c>
      <c r="AA2" s="46">
        <v>152809.0</v>
      </c>
      <c r="AB2" s="46">
        <v>152809.0</v>
      </c>
      <c r="AC2" s="46">
        <v>152809.0</v>
      </c>
      <c r="AD2" s="46">
        <v>152809.0</v>
      </c>
      <c r="AE2" s="46">
        <v>152809.0</v>
      </c>
      <c r="AF2" s="46">
        <v>152809.0</v>
      </c>
      <c r="AG2" s="46">
        <v>152809.0</v>
      </c>
      <c r="AH2" s="46">
        <v>152809.0</v>
      </c>
      <c r="AI2" s="46">
        <v>152809.0</v>
      </c>
      <c r="AJ2" s="46">
        <v>152809.0</v>
      </c>
      <c r="AK2" s="46">
        <v>152809.0</v>
      </c>
      <c r="AL2" s="46">
        <v>152809.0</v>
      </c>
      <c r="AM2" s="46">
        <v>152809.0</v>
      </c>
      <c r="AN2" s="46">
        <v>152809.0</v>
      </c>
      <c r="AO2" s="46">
        <v>152809.0</v>
      </c>
      <c r="AP2" s="46">
        <v>152809.0</v>
      </c>
      <c r="AQ2" s="46">
        <v>152809.0</v>
      </c>
      <c r="AR2" s="46">
        <v>152809.0</v>
      </c>
      <c r="AS2" s="46">
        <v>152809.0</v>
      </c>
      <c r="AT2" s="46">
        <v>152809.0</v>
      </c>
      <c r="AU2" s="46">
        <v>152809.0</v>
      </c>
      <c r="AV2" s="46">
        <v>152809.0</v>
      </c>
      <c r="AW2" s="46">
        <v>152809.0</v>
      </c>
      <c r="AX2" s="46">
        <v>152809.0</v>
      </c>
      <c r="AY2" s="46">
        <v>152809.0</v>
      </c>
      <c r="AZ2" s="46">
        <v>152809.0</v>
      </c>
      <c r="BA2" s="46">
        <f t="shared" ref="BA2:BA110" si="1">MIN(C2:AZ2)</f>
        <v>152809</v>
      </c>
      <c r="BB2" s="46">
        <f t="shared" ref="BB2:BB110" si="2">max(C2:AZ2)</f>
        <v>152809</v>
      </c>
      <c r="BC2" s="46">
        <f t="shared" ref="BC2:BC110" si="3">average(C2:AZ2)</f>
        <v>152809</v>
      </c>
      <c r="BD2" s="46">
        <f t="shared" ref="BD2:BD110" si="4">MEDIAN(C2:AZ2)</f>
        <v>152809</v>
      </c>
      <c r="BE2" s="46"/>
    </row>
    <row r="3" hidden="1">
      <c r="A3" s="9">
        <v>2.0</v>
      </c>
      <c r="B3" s="47">
        <v>44972.0</v>
      </c>
      <c r="C3" s="46">
        <v>152814.0</v>
      </c>
      <c r="D3" s="46">
        <v>152814.0</v>
      </c>
      <c r="E3" s="46">
        <v>152814.0</v>
      </c>
      <c r="F3" s="46">
        <v>152814.0</v>
      </c>
      <c r="G3" s="46">
        <v>152814.0</v>
      </c>
      <c r="H3" s="46">
        <v>152814.0</v>
      </c>
      <c r="I3" s="46">
        <v>152814.0</v>
      </c>
      <c r="J3" s="46">
        <v>152814.0</v>
      </c>
      <c r="K3" s="46">
        <v>152814.0</v>
      </c>
      <c r="L3" s="46">
        <v>152814.0</v>
      </c>
      <c r="M3" s="46">
        <v>152814.0</v>
      </c>
      <c r="N3" s="46">
        <v>152814.0</v>
      </c>
      <c r="O3" s="46">
        <v>152814.0</v>
      </c>
      <c r="P3" s="46">
        <v>152814.0</v>
      </c>
      <c r="Q3" s="46">
        <v>152814.0</v>
      </c>
      <c r="R3" s="46">
        <v>152814.0</v>
      </c>
      <c r="S3" s="46">
        <v>152814.0</v>
      </c>
      <c r="T3" s="46">
        <v>152814.0</v>
      </c>
      <c r="U3" s="46">
        <v>152814.0</v>
      </c>
      <c r="V3" s="46">
        <v>152814.0</v>
      </c>
      <c r="W3" s="46">
        <v>152814.0</v>
      </c>
      <c r="X3" s="46">
        <v>152814.0</v>
      </c>
      <c r="Y3" s="46">
        <v>152814.0</v>
      </c>
      <c r="Z3" s="46">
        <v>152814.0</v>
      </c>
      <c r="AA3" s="46">
        <v>152814.0</v>
      </c>
      <c r="AB3" s="46">
        <v>152814.0</v>
      </c>
      <c r="AC3" s="46">
        <v>152814.0</v>
      </c>
      <c r="AD3" s="46">
        <v>152814.0</v>
      </c>
      <c r="AE3" s="46">
        <v>152814.0</v>
      </c>
      <c r="AF3" s="46">
        <v>152814.0</v>
      </c>
      <c r="AG3" s="46">
        <v>152814.0</v>
      </c>
      <c r="AH3" s="46">
        <v>152814.0</v>
      </c>
      <c r="AI3" s="46">
        <v>152814.0</v>
      </c>
      <c r="AJ3" s="46">
        <v>152814.0</v>
      </c>
      <c r="AK3" s="46">
        <v>152814.0</v>
      </c>
      <c r="AL3" s="46">
        <v>152814.0</v>
      </c>
      <c r="AM3" s="46">
        <v>152814.0</v>
      </c>
      <c r="AN3" s="46">
        <v>152814.0</v>
      </c>
      <c r="AO3" s="46">
        <v>152814.0</v>
      </c>
      <c r="AP3" s="46">
        <v>152814.0</v>
      </c>
      <c r="AQ3" s="46">
        <v>152814.0</v>
      </c>
      <c r="AR3" s="46">
        <v>152814.0</v>
      </c>
      <c r="AS3" s="46">
        <v>152814.0</v>
      </c>
      <c r="AT3" s="46">
        <v>152814.0</v>
      </c>
      <c r="AU3" s="46">
        <v>152814.0</v>
      </c>
      <c r="AV3" s="46">
        <v>152814.0</v>
      </c>
      <c r="AW3" s="46">
        <v>152814.0</v>
      </c>
      <c r="AX3" s="46">
        <v>152814.0</v>
      </c>
      <c r="AY3" s="46">
        <v>152814.0</v>
      </c>
      <c r="AZ3" s="46">
        <v>152814.0</v>
      </c>
      <c r="BA3" s="46">
        <f t="shared" si="1"/>
        <v>152814</v>
      </c>
      <c r="BB3" s="46">
        <f t="shared" si="2"/>
        <v>152814</v>
      </c>
      <c r="BC3" s="46">
        <f t="shared" si="3"/>
        <v>152814</v>
      </c>
      <c r="BD3" s="46">
        <f t="shared" si="4"/>
        <v>152814</v>
      </c>
      <c r="BE3" s="46"/>
    </row>
    <row r="4" hidden="1">
      <c r="A4" s="44">
        <v>3.0</v>
      </c>
      <c r="B4" s="45">
        <v>44973.0</v>
      </c>
      <c r="C4" s="46">
        <v>152814.0</v>
      </c>
      <c r="D4" s="46">
        <v>152814.0</v>
      </c>
      <c r="E4" s="46">
        <v>152814.0</v>
      </c>
      <c r="F4" s="46">
        <v>152814.0</v>
      </c>
      <c r="G4" s="46">
        <v>152814.0</v>
      </c>
      <c r="H4" s="46">
        <v>152814.0</v>
      </c>
      <c r="I4" s="46">
        <v>152814.0</v>
      </c>
      <c r="J4" s="46">
        <v>152814.0</v>
      </c>
      <c r="K4" s="46">
        <v>152814.0</v>
      </c>
      <c r="L4" s="46">
        <v>152814.0</v>
      </c>
      <c r="M4" s="46">
        <v>152814.0</v>
      </c>
      <c r="N4" s="46">
        <v>152814.0</v>
      </c>
      <c r="O4" s="46">
        <v>152814.0</v>
      </c>
      <c r="P4" s="46">
        <v>152814.0</v>
      </c>
      <c r="Q4" s="46">
        <v>152814.0</v>
      </c>
      <c r="R4" s="46">
        <v>152814.0</v>
      </c>
      <c r="S4" s="46">
        <v>152814.0</v>
      </c>
      <c r="T4" s="46">
        <v>152814.0</v>
      </c>
      <c r="U4" s="46">
        <v>152814.0</v>
      </c>
      <c r="V4" s="46">
        <v>152814.0</v>
      </c>
      <c r="W4" s="46">
        <v>152814.0</v>
      </c>
      <c r="X4" s="46">
        <v>152814.0</v>
      </c>
      <c r="Y4" s="46">
        <v>152814.0</v>
      </c>
      <c r="Z4" s="46">
        <v>152814.0</v>
      </c>
      <c r="AA4" s="46">
        <v>152814.0</v>
      </c>
      <c r="AB4" s="46">
        <v>152814.0</v>
      </c>
      <c r="AC4" s="46">
        <v>152814.0</v>
      </c>
      <c r="AD4" s="46">
        <v>152814.0</v>
      </c>
      <c r="AE4" s="46">
        <v>152814.0</v>
      </c>
      <c r="AF4" s="46">
        <v>152814.0</v>
      </c>
      <c r="AG4" s="46">
        <v>152814.0</v>
      </c>
      <c r="AH4" s="46">
        <v>152814.0</v>
      </c>
      <c r="AI4" s="46">
        <v>152814.0</v>
      </c>
      <c r="AJ4" s="46">
        <v>152814.0</v>
      </c>
      <c r="AK4" s="46">
        <v>152814.0</v>
      </c>
      <c r="AL4" s="46">
        <v>152814.0</v>
      </c>
      <c r="AM4" s="46">
        <v>152814.0</v>
      </c>
      <c r="AN4" s="46">
        <v>152814.0</v>
      </c>
      <c r="AO4" s="46">
        <v>152814.0</v>
      </c>
      <c r="AP4" s="46">
        <v>152814.0</v>
      </c>
      <c r="AQ4" s="46">
        <v>152814.0</v>
      </c>
      <c r="AR4" s="46">
        <v>152814.0</v>
      </c>
      <c r="AS4" s="46">
        <v>152814.0</v>
      </c>
      <c r="AT4" s="46">
        <v>152814.0</v>
      </c>
      <c r="AU4" s="46">
        <v>152814.0</v>
      </c>
      <c r="AV4" s="46">
        <v>152814.0</v>
      </c>
      <c r="AW4" s="46">
        <v>152814.0</v>
      </c>
      <c r="AX4" s="46">
        <v>152814.0</v>
      </c>
      <c r="AY4" s="46">
        <v>152814.0</v>
      </c>
      <c r="AZ4" s="46">
        <v>152814.0</v>
      </c>
      <c r="BA4" s="46">
        <f t="shared" si="1"/>
        <v>152814</v>
      </c>
      <c r="BB4" s="46">
        <f t="shared" si="2"/>
        <v>152814</v>
      </c>
      <c r="BC4" s="46">
        <f t="shared" si="3"/>
        <v>152814</v>
      </c>
      <c r="BD4" s="46">
        <f t="shared" si="4"/>
        <v>152814</v>
      </c>
      <c r="BE4" s="46"/>
    </row>
    <row r="5" hidden="1">
      <c r="A5" s="9">
        <v>4.0</v>
      </c>
      <c r="B5" s="47">
        <v>44974.0</v>
      </c>
      <c r="C5" s="46">
        <v>152814.0</v>
      </c>
      <c r="D5" s="46">
        <v>152814.0</v>
      </c>
      <c r="E5" s="46">
        <v>152814.0</v>
      </c>
      <c r="F5" s="46">
        <v>152814.0</v>
      </c>
      <c r="G5" s="46">
        <v>152814.0</v>
      </c>
      <c r="H5" s="46">
        <v>152814.0</v>
      </c>
      <c r="I5" s="46">
        <v>152814.0</v>
      </c>
      <c r="J5" s="46">
        <v>152814.0</v>
      </c>
      <c r="K5" s="46">
        <v>152814.0</v>
      </c>
      <c r="L5" s="46">
        <v>152814.0</v>
      </c>
      <c r="M5" s="46">
        <v>152814.0</v>
      </c>
      <c r="N5" s="46">
        <v>152814.0</v>
      </c>
      <c r="O5" s="46">
        <v>152814.0</v>
      </c>
      <c r="P5" s="46">
        <v>152814.0</v>
      </c>
      <c r="Q5" s="46">
        <v>152814.0</v>
      </c>
      <c r="R5" s="46">
        <v>152814.0</v>
      </c>
      <c r="S5" s="46">
        <v>152814.0</v>
      </c>
      <c r="T5" s="46">
        <v>152814.0</v>
      </c>
      <c r="U5" s="46">
        <v>152814.0</v>
      </c>
      <c r="V5" s="46">
        <v>152814.0</v>
      </c>
      <c r="W5" s="46">
        <v>152814.0</v>
      </c>
      <c r="X5" s="46">
        <v>152814.0</v>
      </c>
      <c r="Y5" s="46">
        <v>152814.0</v>
      </c>
      <c r="Z5" s="46">
        <v>152814.0</v>
      </c>
      <c r="AA5" s="46">
        <v>152814.0</v>
      </c>
      <c r="AB5" s="46">
        <v>152814.0</v>
      </c>
      <c r="AC5" s="46">
        <v>152814.0</v>
      </c>
      <c r="AD5" s="46">
        <v>152814.0</v>
      </c>
      <c r="AE5" s="46">
        <v>152814.0</v>
      </c>
      <c r="AF5" s="46">
        <v>152814.0</v>
      </c>
      <c r="AG5" s="46">
        <v>152814.0</v>
      </c>
      <c r="AH5" s="46">
        <v>152814.0</v>
      </c>
      <c r="AI5" s="46">
        <v>152814.0</v>
      </c>
      <c r="AJ5" s="46">
        <v>152814.0</v>
      </c>
      <c r="AK5" s="46">
        <v>152814.0</v>
      </c>
      <c r="AL5" s="46">
        <v>152814.0</v>
      </c>
      <c r="AM5" s="46">
        <v>152814.0</v>
      </c>
      <c r="AN5" s="46">
        <v>152814.0</v>
      </c>
      <c r="AO5" s="46">
        <v>152814.0</v>
      </c>
      <c r="AP5" s="46">
        <v>152814.0</v>
      </c>
      <c r="AQ5" s="46">
        <v>152814.0</v>
      </c>
      <c r="AR5" s="46">
        <v>152814.0</v>
      </c>
      <c r="AS5" s="46">
        <v>152814.0</v>
      </c>
      <c r="AT5" s="46">
        <v>152814.0</v>
      </c>
      <c r="AU5" s="46">
        <v>152814.0</v>
      </c>
      <c r="AV5" s="46">
        <v>152814.0</v>
      </c>
      <c r="AW5" s="46">
        <v>152814.0</v>
      </c>
      <c r="AX5" s="46">
        <v>152814.0</v>
      </c>
      <c r="AY5" s="46">
        <v>152814.0</v>
      </c>
      <c r="AZ5" s="46">
        <v>152814.0</v>
      </c>
      <c r="BA5" s="46">
        <f t="shared" si="1"/>
        <v>152814</v>
      </c>
      <c r="BB5" s="46">
        <f t="shared" si="2"/>
        <v>152814</v>
      </c>
      <c r="BC5" s="46">
        <f t="shared" si="3"/>
        <v>152814</v>
      </c>
      <c r="BD5" s="46">
        <f t="shared" si="4"/>
        <v>152814</v>
      </c>
      <c r="BE5" s="46"/>
    </row>
    <row r="6" hidden="1">
      <c r="A6" s="44">
        <v>5.0</v>
      </c>
      <c r="B6" s="45">
        <v>44975.0</v>
      </c>
      <c r="C6" s="46">
        <v>152814.0</v>
      </c>
      <c r="D6" s="46">
        <v>152814.0</v>
      </c>
      <c r="E6" s="46">
        <v>152814.0</v>
      </c>
      <c r="F6" s="46">
        <v>152814.0</v>
      </c>
      <c r="G6" s="46">
        <v>152814.0</v>
      </c>
      <c r="H6" s="46">
        <v>152814.0</v>
      </c>
      <c r="I6" s="46">
        <v>152814.0</v>
      </c>
      <c r="J6" s="46">
        <v>152814.0</v>
      </c>
      <c r="K6" s="46">
        <v>152814.0</v>
      </c>
      <c r="L6" s="46">
        <v>152814.0</v>
      </c>
      <c r="M6" s="46">
        <v>152814.0</v>
      </c>
      <c r="N6" s="46">
        <v>152814.0</v>
      </c>
      <c r="O6" s="46">
        <v>152814.0</v>
      </c>
      <c r="P6" s="46">
        <v>152814.0</v>
      </c>
      <c r="Q6" s="46">
        <v>152814.0</v>
      </c>
      <c r="R6" s="46">
        <v>152814.0</v>
      </c>
      <c r="S6" s="46">
        <v>152814.0</v>
      </c>
      <c r="T6" s="46">
        <v>152814.0</v>
      </c>
      <c r="U6" s="46">
        <v>152814.0</v>
      </c>
      <c r="V6" s="46">
        <v>152814.0</v>
      </c>
      <c r="W6" s="46">
        <v>152814.0</v>
      </c>
      <c r="X6" s="46">
        <v>152814.0</v>
      </c>
      <c r="Y6" s="46">
        <v>152814.0</v>
      </c>
      <c r="Z6" s="46">
        <v>152814.0</v>
      </c>
      <c r="AA6" s="46">
        <v>152814.0</v>
      </c>
      <c r="AB6" s="46">
        <v>152814.0</v>
      </c>
      <c r="AC6" s="46">
        <v>152814.0</v>
      </c>
      <c r="AD6" s="46">
        <v>152814.0</v>
      </c>
      <c r="AE6" s="46">
        <v>152814.0</v>
      </c>
      <c r="AF6" s="46">
        <v>152814.0</v>
      </c>
      <c r="AG6" s="46">
        <v>152814.0</v>
      </c>
      <c r="AH6" s="46">
        <v>152814.0</v>
      </c>
      <c r="AI6" s="46">
        <v>152814.0</v>
      </c>
      <c r="AJ6" s="46">
        <v>152814.0</v>
      </c>
      <c r="AK6" s="46">
        <v>152814.0</v>
      </c>
      <c r="AL6" s="46">
        <v>152814.0</v>
      </c>
      <c r="AM6" s="46">
        <v>152814.0</v>
      </c>
      <c r="AN6" s="46">
        <v>152814.0</v>
      </c>
      <c r="AO6" s="46">
        <v>152814.0</v>
      </c>
      <c r="AP6" s="46">
        <v>152814.0</v>
      </c>
      <c r="AQ6" s="46">
        <v>152814.0</v>
      </c>
      <c r="AR6" s="46">
        <v>152814.0</v>
      </c>
      <c r="AS6" s="46">
        <v>152814.0</v>
      </c>
      <c r="AT6" s="46">
        <v>152814.0</v>
      </c>
      <c r="AU6" s="46">
        <v>152814.0</v>
      </c>
      <c r="AV6" s="46">
        <v>152814.0</v>
      </c>
      <c r="AW6" s="46">
        <v>152814.0</v>
      </c>
      <c r="AX6" s="46">
        <v>152814.0</v>
      </c>
      <c r="AY6" s="46">
        <v>152814.0</v>
      </c>
      <c r="AZ6" s="46">
        <v>152814.0</v>
      </c>
      <c r="BA6" s="46">
        <f t="shared" si="1"/>
        <v>152814</v>
      </c>
      <c r="BB6" s="46">
        <f t="shared" si="2"/>
        <v>152814</v>
      </c>
      <c r="BC6" s="46">
        <f t="shared" si="3"/>
        <v>152814</v>
      </c>
      <c r="BD6" s="46">
        <f t="shared" si="4"/>
        <v>152814</v>
      </c>
      <c r="BE6" s="46"/>
    </row>
    <row r="7" hidden="1">
      <c r="A7" s="9">
        <v>6.0</v>
      </c>
      <c r="B7" s="47">
        <v>44976.0</v>
      </c>
      <c r="C7" s="46">
        <v>152814.0</v>
      </c>
      <c r="D7" s="46">
        <v>152814.0</v>
      </c>
      <c r="E7" s="46">
        <v>152814.0</v>
      </c>
      <c r="F7" s="46">
        <v>152814.0</v>
      </c>
      <c r="G7" s="46">
        <v>152814.0</v>
      </c>
      <c r="H7" s="46">
        <v>152814.0</v>
      </c>
      <c r="I7" s="46">
        <v>152814.0</v>
      </c>
      <c r="J7" s="46">
        <v>152814.0</v>
      </c>
      <c r="K7" s="46">
        <v>152814.0</v>
      </c>
      <c r="L7" s="46">
        <v>152814.0</v>
      </c>
      <c r="M7" s="46">
        <v>152814.0</v>
      </c>
      <c r="N7" s="46">
        <v>152814.0</v>
      </c>
      <c r="O7" s="46">
        <v>152814.0</v>
      </c>
      <c r="P7" s="46">
        <v>152814.0</v>
      </c>
      <c r="Q7" s="46">
        <v>152814.0</v>
      </c>
      <c r="R7" s="46">
        <v>152814.0</v>
      </c>
      <c r="S7" s="46">
        <v>152814.0</v>
      </c>
      <c r="T7" s="46">
        <v>152814.0</v>
      </c>
      <c r="U7" s="46">
        <v>152814.0</v>
      </c>
      <c r="V7" s="46">
        <v>152814.0</v>
      </c>
      <c r="W7" s="46">
        <v>152814.0</v>
      </c>
      <c r="X7" s="46">
        <v>152814.0</v>
      </c>
      <c r="Y7" s="46">
        <v>152814.0</v>
      </c>
      <c r="Z7" s="46">
        <v>152814.0</v>
      </c>
      <c r="AA7" s="46">
        <v>152814.0</v>
      </c>
      <c r="AB7" s="46">
        <v>152814.0</v>
      </c>
      <c r="AC7" s="46">
        <v>152814.0</v>
      </c>
      <c r="AD7" s="46">
        <v>152814.0</v>
      </c>
      <c r="AE7" s="46">
        <v>152814.0</v>
      </c>
      <c r="AF7" s="46">
        <v>152814.0</v>
      </c>
      <c r="AG7" s="46">
        <v>152814.0</v>
      </c>
      <c r="AH7" s="46">
        <v>152814.0</v>
      </c>
      <c r="AI7" s="46">
        <v>152814.0</v>
      </c>
      <c r="AJ7" s="46">
        <v>152814.0</v>
      </c>
      <c r="AK7" s="46">
        <v>152814.0</v>
      </c>
      <c r="AL7" s="46">
        <v>152814.0</v>
      </c>
      <c r="AM7" s="46">
        <v>152814.0</v>
      </c>
      <c r="AN7" s="46">
        <v>152814.0</v>
      </c>
      <c r="AO7" s="46">
        <v>152814.0</v>
      </c>
      <c r="AP7" s="46">
        <v>152814.0</v>
      </c>
      <c r="AQ7" s="46">
        <v>152814.0</v>
      </c>
      <c r="AR7" s="46">
        <v>152814.0</v>
      </c>
      <c r="AS7" s="46">
        <v>152814.0</v>
      </c>
      <c r="AT7" s="46">
        <v>152814.0</v>
      </c>
      <c r="AU7" s="46">
        <v>152814.0</v>
      </c>
      <c r="AV7" s="46">
        <v>152814.0</v>
      </c>
      <c r="AW7" s="46">
        <v>152814.0</v>
      </c>
      <c r="AX7" s="46">
        <v>152814.0</v>
      </c>
      <c r="AY7" s="46">
        <v>152814.0</v>
      </c>
      <c r="AZ7" s="46">
        <v>152814.0</v>
      </c>
      <c r="BA7" s="46">
        <f t="shared" si="1"/>
        <v>152814</v>
      </c>
      <c r="BB7" s="46">
        <f t="shared" si="2"/>
        <v>152814</v>
      </c>
      <c r="BC7" s="46">
        <f t="shared" si="3"/>
        <v>152814</v>
      </c>
      <c r="BD7" s="46">
        <f t="shared" si="4"/>
        <v>152814</v>
      </c>
      <c r="BE7" s="46"/>
    </row>
    <row r="8" hidden="1">
      <c r="A8" s="44">
        <v>7.0</v>
      </c>
      <c r="B8" s="45">
        <v>44977.0</v>
      </c>
      <c r="C8" s="46">
        <v>152814.0</v>
      </c>
      <c r="D8" s="46">
        <v>152814.0</v>
      </c>
      <c r="E8" s="46">
        <v>152814.0</v>
      </c>
      <c r="F8" s="46">
        <v>152814.0</v>
      </c>
      <c r="G8" s="46">
        <v>152814.0</v>
      </c>
      <c r="H8" s="46">
        <v>152814.0</v>
      </c>
      <c r="I8" s="46">
        <v>152814.0</v>
      </c>
      <c r="J8" s="46">
        <v>152814.0</v>
      </c>
      <c r="K8" s="46">
        <v>152814.0</v>
      </c>
      <c r="L8" s="46">
        <v>152814.0</v>
      </c>
      <c r="M8" s="46">
        <v>152814.0</v>
      </c>
      <c r="N8" s="46">
        <v>152814.0</v>
      </c>
      <c r="O8" s="46">
        <v>152814.0</v>
      </c>
      <c r="P8" s="46">
        <v>152814.0</v>
      </c>
      <c r="Q8" s="46">
        <v>152814.0</v>
      </c>
      <c r="R8" s="46">
        <v>152814.0</v>
      </c>
      <c r="S8" s="46">
        <v>152814.0</v>
      </c>
      <c r="T8" s="46">
        <v>152814.0</v>
      </c>
      <c r="U8" s="46">
        <v>152814.0</v>
      </c>
      <c r="V8" s="46">
        <v>152814.0</v>
      </c>
      <c r="W8" s="46">
        <v>152814.0</v>
      </c>
      <c r="X8" s="46">
        <v>152814.0</v>
      </c>
      <c r="Y8" s="46">
        <v>152814.0</v>
      </c>
      <c r="Z8" s="46">
        <v>152814.0</v>
      </c>
      <c r="AA8" s="46">
        <v>152814.0</v>
      </c>
      <c r="AB8" s="46">
        <v>152814.0</v>
      </c>
      <c r="AC8" s="46">
        <v>152814.0</v>
      </c>
      <c r="AD8" s="46">
        <v>152814.0</v>
      </c>
      <c r="AE8" s="46">
        <v>152814.0</v>
      </c>
      <c r="AF8" s="46">
        <v>152814.0</v>
      </c>
      <c r="AG8" s="46">
        <v>152814.0</v>
      </c>
      <c r="AH8" s="46">
        <v>152814.0</v>
      </c>
      <c r="AI8" s="46">
        <v>152814.0</v>
      </c>
      <c r="AJ8" s="46">
        <v>152814.0</v>
      </c>
      <c r="AK8" s="46">
        <v>152814.0</v>
      </c>
      <c r="AL8" s="46">
        <v>152814.0</v>
      </c>
      <c r="AM8" s="46">
        <v>152814.0</v>
      </c>
      <c r="AN8" s="46">
        <v>152814.0</v>
      </c>
      <c r="AO8" s="46">
        <v>152814.0</v>
      </c>
      <c r="AP8" s="46">
        <v>152814.0</v>
      </c>
      <c r="AQ8" s="46">
        <v>152814.0</v>
      </c>
      <c r="AR8" s="46">
        <v>152814.0</v>
      </c>
      <c r="AS8" s="46">
        <v>152814.0</v>
      </c>
      <c r="AT8" s="46">
        <v>152814.0</v>
      </c>
      <c r="AU8" s="46">
        <v>152814.0</v>
      </c>
      <c r="AV8" s="46">
        <v>152814.0</v>
      </c>
      <c r="AW8" s="46">
        <v>152814.0</v>
      </c>
      <c r="AX8" s="46">
        <v>152814.0</v>
      </c>
      <c r="AY8" s="46">
        <v>152814.0</v>
      </c>
      <c r="AZ8" s="46">
        <v>152814.0</v>
      </c>
      <c r="BA8" s="46">
        <f t="shared" si="1"/>
        <v>152814</v>
      </c>
      <c r="BB8" s="46">
        <f t="shared" si="2"/>
        <v>152814</v>
      </c>
      <c r="BC8" s="46">
        <f t="shared" si="3"/>
        <v>152814</v>
      </c>
      <c r="BD8" s="46">
        <f t="shared" si="4"/>
        <v>152814</v>
      </c>
      <c r="BE8" s="46"/>
    </row>
    <row r="9" hidden="1">
      <c r="A9" s="9">
        <v>8.0</v>
      </c>
      <c r="B9" s="47">
        <v>44978.0</v>
      </c>
      <c r="C9" s="46">
        <v>152814.0</v>
      </c>
      <c r="D9" s="46">
        <v>152814.0</v>
      </c>
      <c r="E9" s="46">
        <v>152814.0</v>
      </c>
      <c r="F9" s="46">
        <v>152814.0</v>
      </c>
      <c r="G9" s="46">
        <v>152814.0</v>
      </c>
      <c r="H9" s="46">
        <v>152814.0</v>
      </c>
      <c r="I9" s="46">
        <v>152814.0</v>
      </c>
      <c r="J9" s="46">
        <v>152814.0</v>
      </c>
      <c r="K9" s="46">
        <v>152814.0</v>
      </c>
      <c r="L9" s="46">
        <v>152814.0</v>
      </c>
      <c r="M9" s="46">
        <v>152814.0</v>
      </c>
      <c r="N9" s="46">
        <v>152814.0</v>
      </c>
      <c r="O9" s="46">
        <v>152814.0</v>
      </c>
      <c r="P9" s="46">
        <v>152814.0</v>
      </c>
      <c r="Q9" s="46">
        <v>152814.0</v>
      </c>
      <c r="R9" s="46">
        <v>152814.0</v>
      </c>
      <c r="S9" s="46">
        <v>152814.0</v>
      </c>
      <c r="T9" s="46">
        <v>152814.0</v>
      </c>
      <c r="U9" s="46">
        <v>152814.0</v>
      </c>
      <c r="V9" s="46">
        <v>152814.0</v>
      </c>
      <c r="W9" s="46">
        <v>152814.0</v>
      </c>
      <c r="X9" s="46">
        <v>152814.0</v>
      </c>
      <c r="Y9" s="46">
        <v>152814.0</v>
      </c>
      <c r="Z9" s="46">
        <v>152814.0</v>
      </c>
      <c r="AA9" s="46">
        <v>152814.0</v>
      </c>
      <c r="AB9" s="46">
        <v>152814.0</v>
      </c>
      <c r="AC9" s="46">
        <v>152814.0</v>
      </c>
      <c r="AD9" s="46">
        <v>152814.0</v>
      </c>
      <c r="AE9" s="46">
        <v>152814.0</v>
      </c>
      <c r="AF9" s="46">
        <v>152814.0</v>
      </c>
      <c r="AG9" s="46">
        <v>152814.0</v>
      </c>
      <c r="AH9" s="46">
        <v>152814.0</v>
      </c>
      <c r="AI9" s="46">
        <v>152814.0</v>
      </c>
      <c r="AJ9" s="46">
        <v>152814.0</v>
      </c>
      <c r="AK9" s="46">
        <v>152814.0</v>
      </c>
      <c r="AL9" s="46">
        <v>152814.0</v>
      </c>
      <c r="AM9" s="46">
        <v>152814.0</v>
      </c>
      <c r="AN9" s="46">
        <v>152814.0</v>
      </c>
      <c r="AO9" s="46">
        <v>152814.0</v>
      </c>
      <c r="AP9" s="46">
        <v>152814.0</v>
      </c>
      <c r="AQ9" s="46">
        <v>152814.0</v>
      </c>
      <c r="AR9" s="46">
        <v>152814.0</v>
      </c>
      <c r="AS9" s="46">
        <v>152814.0</v>
      </c>
      <c r="AT9" s="46">
        <v>152814.0</v>
      </c>
      <c r="AU9" s="46">
        <v>152814.0</v>
      </c>
      <c r="AV9" s="46">
        <v>152814.0</v>
      </c>
      <c r="AW9" s="46">
        <v>152814.0</v>
      </c>
      <c r="AX9" s="46">
        <v>152814.0</v>
      </c>
      <c r="AY9" s="46">
        <v>152814.0</v>
      </c>
      <c r="AZ9" s="46">
        <v>152814.0</v>
      </c>
      <c r="BA9" s="46">
        <f t="shared" si="1"/>
        <v>152814</v>
      </c>
      <c r="BB9" s="46">
        <f t="shared" si="2"/>
        <v>152814</v>
      </c>
      <c r="BC9" s="46">
        <f t="shared" si="3"/>
        <v>152814</v>
      </c>
      <c r="BD9" s="46">
        <f t="shared" si="4"/>
        <v>152814</v>
      </c>
      <c r="BE9" s="46"/>
    </row>
    <row r="10" hidden="1">
      <c r="A10" s="44">
        <v>9.0</v>
      </c>
      <c r="B10" s="45">
        <v>44979.0</v>
      </c>
      <c r="C10" s="46">
        <v>152814.0</v>
      </c>
      <c r="D10" s="46">
        <v>152814.0</v>
      </c>
      <c r="E10" s="46">
        <v>152814.0</v>
      </c>
      <c r="F10" s="46">
        <v>152814.0</v>
      </c>
      <c r="G10" s="46">
        <v>152814.0</v>
      </c>
      <c r="H10" s="46">
        <v>152814.0</v>
      </c>
      <c r="I10" s="46">
        <v>152814.0</v>
      </c>
      <c r="J10" s="46">
        <v>152814.0</v>
      </c>
      <c r="K10" s="46">
        <v>152814.0</v>
      </c>
      <c r="L10" s="46">
        <v>152814.0</v>
      </c>
      <c r="M10" s="46">
        <v>152814.0</v>
      </c>
      <c r="N10" s="46">
        <v>152814.0</v>
      </c>
      <c r="O10" s="46">
        <v>152814.0</v>
      </c>
      <c r="P10" s="46">
        <v>152814.0</v>
      </c>
      <c r="Q10" s="46">
        <v>152814.0</v>
      </c>
      <c r="R10" s="46">
        <v>152814.0</v>
      </c>
      <c r="S10" s="46">
        <v>152814.0</v>
      </c>
      <c r="T10" s="46">
        <v>152814.0</v>
      </c>
      <c r="U10" s="46">
        <v>152814.0</v>
      </c>
      <c r="V10" s="46">
        <v>152814.0</v>
      </c>
      <c r="W10" s="46">
        <v>152814.0</v>
      </c>
      <c r="X10" s="46">
        <v>152814.0</v>
      </c>
      <c r="Y10" s="46">
        <v>152814.0</v>
      </c>
      <c r="Z10" s="46">
        <v>152814.0</v>
      </c>
      <c r="AA10" s="46">
        <v>152814.0</v>
      </c>
      <c r="AB10" s="46">
        <v>152814.0</v>
      </c>
      <c r="AC10" s="46">
        <v>152814.0</v>
      </c>
      <c r="AD10" s="46">
        <v>152814.0</v>
      </c>
      <c r="AE10" s="46">
        <v>152814.0</v>
      </c>
      <c r="AF10" s="46">
        <v>152814.0</v>
      </c>
      <c r="AG10" s="46">
        <v>152814.0</v>
      </c>
      <c r="AH10" s="46">
        <v>152814.0</v>
      </c>
      <c r="AI10" s="46">
        <v>152814.0</v>
      </c>
      <c r="AJ10" s="46">
        <v>152814.0</v>
      </c>
      <c r="AK10" s="46">
        <v>152814.0</v>
      </c>
      <c r="AL10" s="46">
        <v>152814.0</v>
      </c>
      <c r="AM10" s="46">
        <v>152814.0</v>
      </c>
      <c r="AN10" s="46">
        <v>152814.0</v>
      </c>
      <c r="AO10" s="46">
        <v>152814.0</v>
      </c>
      <c r="AP10" s="46">
        <v>152814.0</v>
      </c>
      <c r="AQ10" s="46">
        <v>152814.0</v>
      </c>
      <c r="AR10" s="46">
        <v>152814.0</v>
      </c>
      <c r="AS10" s="46">
        <v>152814.0</v>
      </c>
      <c r="AT10" s="46">
        <v>152814.0</v>
      </c>
      <c r="AU10" s="46">
        <v>152814.0</v>
      </c>
      <c r="AV10" s="46">
        <v>152814.0</v>
      </c>
      <c r="AW10" s="46">
        <v>152814.0</v>
      </c>
      <c r="AX10" s="46">
        <v>152814.0</v>
      </c>
      <c r="AY10" s="46">
        <v>152814.0</v>
      </c>
      <c r="AZ10" s="46">
        <v>152814.0</v>
      </c>
      <c r="BA10" s="46">
        <f t="shared" si="1"/>
        <v>152814</v>
      </c>
      <c r="BB10" s="46">
        <f t="shared" si="2"/>
        <v>152814</v>
      </c>
      <c r="BC10" s="46">
        <f t="shared" si="3"/>
        <v>152814</v>
      </c>
      <c r="BD10" s="46">
        <f t="shared" si="4"/>
        <v>152814</v>
      </c>
      <c r="BE10" s="46"/>
    </row>
    <row r="11" hidden="1">
      <c r="A11" s="9">
        <v>10.0</v>
      </c>
      <c r="B11" s="47">
        <v>44980.0</v>
      </c>
      <c r="C11" s="46">
        <v>153184.0</v>
      </c>
      <c r="D11" s="46">
        <v>153184.0</v>
      </c>
      <c r="E11" s="46">
        <v>153184.0</v>
      </c>
      <c r="F11" s="46">
        <v>153184.0</v>
      </c>
      <c r="G11" s="46">
        <v>153184.0</v>
      </c>
      <c r="H11" s="46">
        <v>153184.0</v>
      </c>
      <c r="I11" s="46">
        <v>153184.0</v>
      </c>
      <c r="J11" s="46">
        <v>153184.0</v>
      </c>
      <c r="K11" s="46">
        <v>153184.0</v>
      </c>
      <c r="L11" s="46">
        <v>153184.0</v>
      </c>
      <c r="M11" s="46">
        <v>153184.0</v>
      </c>
      <c r="N11" s="46">
        <v>153184.0</v>
      </c>
      <c r="O11" s="46">
        <v>153184.0</v>
      </c>
      <c r="P11" s="46">
        <v>153184.0</v>
      </c>
      <c r="Q11" s="46">
        <v>153184.0</v>
      </c>
      <c r="R11" s="46">
        <v>153184.0</v>
      </c>
      <c r="S11" s="46">
        <v>153184.0</v>
      </c>
      <c r="T11" s="46">
        <v>153184.0</v>
      </c>
      <c r="U11" s="46">
        <v>153184.0</v>
      </c>
      <c r="V11" s="46">
        <v>153184.0</v>
      </c>
      <c r="W11" s="46">
        <v>153184.0</v>
      </c>
      <c r="X11" s="46">
        <v>153184.0</v>
      </c>
      <c r="Y11" s="46">
        <v>153184.0</v>
      </c>
      <c r="Z11" s="46">
        <v>153184.0</v>
      </c>
      <c r="AA11" s="46">
        <v>153184.0</v>
      </c>
      <c r="AB11" s="46">
        <v>153184.0</v>
      </c>
      <c r="AC11" s="46">
        <v>153184.0</v>
      </c>
      <c r="AD11" s="46">
        <v>153184.0</v>
      </c>
      <c r="AE11" s="46">
        <v>153184.0</v>
      </c>
      <c r="AF11" s="46">
        <v>153184.0</v>
      </c>
      <c r="AG11" s="46">
        <v>153184.0</v>
      </c>
      <c r="AH11" s="46">
        <v>153184.0</v>
      </c>
      <c r="AI11" s="46">
        <v>153184.0</v>
      </c>
      <c r="AJ11" s="46">
        <v>153184.0</v>
      </c>
      <c r="AK11" s="46">
        <v>153184.0</v>
      </c>
      <c r="AL11" s="46">
        <v>153184.0</v>
      </c>
      <c r="AM11" s="46">
        <v>153184.0</v>
      </c>
      <c r="AN11" s="46">
        <v>153184.0</v>
      </c>
      <c r="AO11" s="46">
        <v>153184.0</v>
      </c>
      <c r="AP11" s="46">
        <v>153184.0</v>
      </c>
      <c r="AQ11" s="46">
        <v>153184.0</v>
      </c>
      <c r="AR11" s="46">
        <v>153184.0</v>
      </c>
      <c r="AS11" s="46">
        <v>153184.0</v>
      </c>
      <c r="AT11" s="46">
        <v>153184.0</v>
      </c>
      <c r="AU11" s="46">
        <v>153184.0</v>
      </c>
      <c r="AV11" s="46">
        <v>153184.0</v>
      </c>
      <c r="AW11" s="46">
        <v>153184.0</v>
      </c>
      <c r="AX11" s="46">
        <v>153184.0</v>
      </c>
      <c r="AY11" s="46">
        <v>153184.0</v>
      </c>
      <c r="AZ11" s="46">
        <v>153184.0</v>
      </c>
      <c r="BA11" s="46">
        <f t="shared" si="1"/>
        <v>153184</v>
      </c>
      <c r="BB11" s="46">
        <f t="shared" si="2"/>
        <v>153184</v>
      </c>
      <c r="BC11" s="46">
        <f t="shared" si="3"/>
        <v>153184</v>
      </c>
      <c r="BD11" s="46">
        <f t="shared" si="4"/>
        <v>153184</v>
      </c>
      <c r="BE11" s="46"/>
    </row>
    <row r="12" hidden="1">
      <c r="A12" s="44">
        <v>11.0</v>
      </c>
      <c r="B12" s="45">
        <v>44981.0</v>
      </c>
      <c r="C12" s="46">
        <v>153184.0</v>
      </c>
      <c r="D12" s="46">
        <v>153184.0</v>
      </c>
      <c r="E12" s="46">
        <v>153184.0</v>
      </c>
      <c r="F12" s="46">
        <v>153184.0</v>
      </c>
      <c r="G12" s="46">
        <v>153184.0</v>
      </c>
      <c r="H12" s="46">
        <v>153184.0</v>
      </c>
      <c r="I12" s="46">
        <v>153184.0</v>
      </c>
      <c r="J12" s="46">
        <v>153184.0</v>
      </c>
      <c r="K12" s="46">
        <v>153184.0</v>
      </c>
      <c r="L12" s="46">
        <v>153184.0</v>
      </c>
      <c r="M12" s="46">
        <v>153184.0</v>
      </c>
      <c r="N12" s="46">
        <v>153184.0</v>
      </c>
      <c r="O12" s="46">
        <v>153184.0</v>
      </c>
      <c r="P12" s="46">
        <v>153184.0</v>
      </c>
      <c r="Q12" s="46">
        <v>153184.0</v>
      </c>
      <c r="R12" s="46">
        <v>153184.0</v>
      </c>
      <c r="S12" s="46">
        <v>153184.0</v>
      </c>
      <c r="T12" s="46">
        <v>153184.0</v>
      </c>
      <c r="U12" s="46">
        <v>153184.0</v>
      </c>
      <c r="V12" s="46">
        <v>153184.0</v>
      </c>
      <c r="W12" s="46">
        <v>153184.0</v>
      </c>
      <c r="X12" s="46">
        <v>153184.0</v>
      </c>
      <c r="Y12" s="46">
        <v>153184.0</v>
      </c>
      <c r="Z12" s="46">
        <v>153184.0</v>
      </c>
      <c r="AA12" s="46">
        <v>153184.0</v>
      </c>
      <c r="AB12" s="46">
        <v>153184.0</v>
      </c>
      <c r="AC12" s="46">
        <v>153184.0</v>
      </c>
      <c r="AD12" s="46">
        <v>153184.0</v>
      </c>
      <c r="AE12" s="46">
        <v>153184.0</v>
      </c>
      <c r="AF12" s="46">
        <v>153184.0</v>
      </c>
      <c r="AG12" s="46">
        <v>153184.0</v>
      </c>
      <c r="AH12" s="46">
        <v>153184.0</v>
      </c>
      <c r="AI12" s="46">
        <v>153184.0</v>
      </c>
      <c r="AJ12" s="46">
        <v>153184.0</v>
      </c>
      <c r="AK12" s="46">
        <v>153184.0</v>
      </c>
      <c r="AL12" s="46">
        <v>153184.0</v>
      </c>
      <c r="AM12" s="46">
        <v>153184.0</v>
      </c>
      <c r="AN12" s="46">
        <v>153184.0</v>
      </c>
      <c r="AO12" s="46">
        <v>153184.0</v>
      </c>
      <c r="AP12" s="46">
        <v>153184.0</v>
      </c>
      <c r="AQ12" s="46">
        <v>153184.0</v>
      </c>
      <c r="AR12" s="46">
        <v>153184.0</v>
      </c>
      <c r="AS12" s="46">
        <v>153184.0</v>
      </c>
      <c r="AT12" s="46">
        <v>153184.0</v>
      </c>
      <c r="AU12" s="46">
        <v>153184.0</v>
      </c>
      <c r="AV12" s="46">
        <v>153184.0</v>
      </c>
      <c r="AW12" s="46">
        <v>153184.0</v>
      </c>
      <c r="AX12" s="46">
        <v>153184.0</v>
      </c>
      <c r="AY12" s="46">
        <v>153184.0</v>
      </c>
      <c r="AZ12" s="46">
        <v>153184.0</v>
      </c>
      <c r="BA12" s="46">
        <f t="shared" si="1"/>
        <v>153184</v>
      </c>
      <c r="BB12" s="46">
        <f t="shared" si="2"/>
        <v>153184</v>
      </c>
      <c r="BC12" s="46">
        <f t="shared" si="3"/>
        <v>153184</v>
      </c>
      <c r="BD12" s="46">
        <f t="shared" si="4"/>
        <v>153184</v>
      </c>
      <c r="BE12" s="46"/>
    </row>
    <row r="13" hidden="1">
      <c r="A13" s="9">
        <v>12.0</v>
      </c>
      <c r="B13" s="47">
        <v>44982.0</v>
      </c>
      <c r="C13" s="46">
        <v>153184.0</v>
      </c>
      <c r="D13" s="46">
        <v>153184.0</v>
      </c>
      <c r="E13" s="46">
        <v>153184.0</v>
      </c>
      <c r="F13" s="46">
        <v>153184.0</v>
      </c>
      <c r="G13" s="46">
        <v>153184.0</v>
      </c>
      <c r="H13" s="46">
        <v>153184.0</v>
      </c>
      <c r="I13" s="46">
        <v>153184.0</v>
      </c>
      <c r="J13" s="46">
        <v>153184.0</v>
      </c>
      <c r="K13" s="46">
        <v>153184.0</v>
      </c>
      <c r="L13" s="46">
        <v>153184.0</v>
      </c>
      <c r="M13" s="46">
        <v>153184.0</v>
      </c>
      <c r="N13" s="46">
        <v>153184.0</v>
      </c>
      <c r="O13" s="46">
        <v>153184.0</v>
      </c>
      <c r="P13" s="46">
        <v>153184.0</v>
      </c>
      <c r="Q13" s="46">
        <v>153184.0</v>
      </c>
      <c r="R13" s="46">
        <v>153184.0</v>
      </c>
      <c r="S13" s="46">
        <v>153184.0</v>
      </c>
      <c r="T13" s="46">
        <v>153184.0</v>
      </c>
      <c r="U13" s="46">
        <v>153184.0</v>
      </c>
      <c r="V13" s="46">
        <v>153184.0</v>
      </c>
      <c r="W13" s="46">
        <v>153184.0</v>
      </c>
      <c r="X13" s="46">
        <v>153184.0</v>
      </c>
      <c r="Y13" s="46">
        <v>153184.0</v>
      </c>
      <c r="Z13" s="46">
        <v>153184.0</v>
      </c>
      <c r="AA13" s="46">
        <v>153184.0</v>
      </c>
      <c r="AB13" s="46">
        <v>153184.0</v>
      </c>
      <c r="AC13" s="46">
        <v>153184.0</v>
      </c>
      <c r="AD13" s="46">
        <v>153184.0</v>
      </c>
      <c r="AE13" s="46">
        <v>153184.0</v>
      </c>
      <c r="AF13" s="46">
        <v>153184.0</v>
      </c>
      <c r="AG13" s="46">
        <v>153184.0</v>
      </c>
      <c r="AH13" s="46">
        <v>153184.0</v>
      </c>
      <c r="AI13" s="46">
        <v>153184.0</v>
      </c>
      <c r="AJ13" s="46">
        <v>153184.0</v>
      </c>
      <c r="AK13" s="46">
        <v>153184.0</v>
      </c>
      <c r="AL13" s="46">
        <v>153184.0</v>
      </c>
      <c r="AM13" s="46">
        <v>153184.0</v>
      </c>
      <c r="AN13" s="46">
        <v>153184.0</v>
      </c>
      <c r="AO13" s="46">
        <v>153184.0</v>
      </c>
      <c r="AP13" s="46">
        <v>153184.0</v>
      </c>
      <c r="AQ13" s="46">
        <v>153184.0</v>
      </c>
      <c r="AR13" s="46">
        <v>153184.0</v>
      </c>
      <c r="AS13" s="46">
        <v>153184.0</v>
      </c>
      <c r="AT13" s="46">
        <v>153184.0</v>
      </c>
      <c r="AU13" s="46">
        <v>153184.0</v>
      </c>
      <c r="AV13" s="46">
        <v>153184.0</v>
      </c>
      <c r="AW13" s="46">
        <v>153184.0</v>
      </c>
      <c r="AX13" s="46">
        <v>153184.0</v>
      </c>
      <c r="AY13" s="46">
        <v>153184.0</v>
      </c>
      <c r="AZ13" s="46">
        <v>153184.0</v>
      </c>
      <c r="BA13" s="46">
        <f t="shared" si="1"/>
        <v>153184</v>
      </c>
      <c r="BB13" s="46">
        <f t="shared" si="2"/>
        <v>153184</v>
      </c>
      <c r="BC13" s="46">
        <f t="shared" si="3"/>
        <v>153184</v>
      </c>
      <c r="BD13" s="46">
        <f t="shared" si="4"/>
        <v>153184</v>
      </c>
      <c r="BE13" s="46"/>
    </row>
    <row r="14" hidden="1">
      <c r="A14" s="44">
        <v>13.0</v>
      </c>
      <c r="B14" s="45">
        <v>44983.0</v>
      </c>
      <c r="C14" s="46">
        <v>153184.0</v>
      </c>
      <c r="D14" s="46">
        <v>153184.0</v>
      </c>
      <c r="E14" s="46">
        <v>153184.0</v>
      </c>
      <c r="F14" s="46">
        <v>153184.0</v>
      </c>
      <c r="G14" s="46">
        <v>153184.0</v>
      </c>
      <c r="H14" s="46">
        <v>153184.0</v>
      </c>
      <c r="I14" s="46">
        <v>153184.0</v>
      </c>
      <c r="J14" s="46">
        <v>153184.0</v>
      </c>
      <c r="K14" s="46">
        <v>153184.0</v>
      </c>
      <c r="L14" s="46">
        <v>153184.0</v>
      </c>
      <c r="M14" s="46">
        <v>153184.0</v>
      </c>
      <c r="N14" s="46">
        <v>153184.0</v>
      </c>
      <c r="O14" s="46">
        <v>153184.0</v>
      </c>
      <c r="P14" s="46">
        <v>153184.0</v>
      </c>
      <c r="Q14" s="46">
        <v>153184.0</v>
      </c>
      <c r="R14" s="46">
        <v>153184.0</v>
      </c>
      <c r="S14" s="46">
        <v>153184.0</v>
      </c>
      <c r="T14" s="46">
        <v>153184.0</v>
      </c>
      <c r="U14" s="46">
        <v>153184.0</v>
      </c>
      <c r="V14" s="46">
        <v>153184.0</v>
      </c>
      <c r="W14" s="46">
        <v>153184.0</v>
      </c>
      <c r="X14" s="46">
        <v>153184.0</v>
      </c>
      <c r="Y14" s="46">
        <v>153184.0</v>
      </c>
      <c r="Z14" s="46">
        <v>153184.0</v>
      </c>
      <c r="AA14" s="46">
        <v>153184.0</v>
      </c>
      <c r="AB14" s="46">
        <v>153184.0</v>
      </c>
      <c r="AC14" s="46">
        <v>153184.0</v>
      </c>
      <c r="AD14" s="46">
        <v>153184.0</v>
      </c>
      <c r="AE14" s="46">
        <v>153184.0</v>
      </c>
      <c r="AF14" s="46">
        <v>153184.0</v>
      </c>
      <c r="AG14" s="46">
        <v>153184.0</v>
      </c>
      <c r="AH14" s="46">
        <v>153184.0</v>
      </c>
      <c r="AI14" s="46">
        <v>153184.0</v>
      </c>
      <c r="AJ14" s="46">
        <v>153184.0</v>
      </c>
      <c r="AK14" s="46">
        <v>153184.0</v>
      </c>
      <c r="AL14" s="46">
        <v>153184.0</v>
      </c>
      <c r="AM14" s="46">
        <v>153184.0</v>
      </c>
      <c r="AN14" s="46">
        <v>153184.0</v>
      </c>
      <c r="AO14" s="46">
        <v>153184.0</v>
      </c>
      <c r="AP14" s="46">
        <v>153184.0</v>
      </c>
      <c r="AQ14" s="46">
        <v>153184.0</v>
      </c>
      <c r="AR14" s="46">
        <v>153184.0</v>
      </c>
      <c r="AS14" s="46">
        <v>153184.0</v>
      </c>
      <c r="AT14" s="46">
        <v>153184.0</v>
      </c>
      <c r="AU14" s="46">
        <v>153184.0</v>
      </c>
      <c r="AV14" s="46">
        <v>153184.0</v>
      </c>
      <c r="AW14" s="46">
        <v>153184.0</v>
      </c>
      <c r="AX14" s="46">
        <v>153184.0</v>
      </c>
      <c r="AY14" s="46">
        <v>153184.0</v>
      </c>
      <c r="AZ14" s="46">
        <v>153184.0</v>
      </c>
      <c r="BA14" s="46">
        <f t="shared" si="1"/>
        <v>153184</v>
      </c>
      <c r="BB14" s="46">
        <f t="shared" si="2"/>
        <v>153184</v>
      </c>
      <c r="BC14" s="46">
        <f t="shared" si="3"/>
        <v>153184</v>
      </c>
      <c r="BD14" s="46">
        <f t="shared" si="4"/>
        <v>153184</v>
      </c>
      <c r="BE14" s="46"/>
    </row>
    <row r="15" hidden="1">
      <c r="A15" s="9">
        <v>14.0</v>
      </c>
      <c r="B15" s="47">
        <v>44984.0</v>
      </c>
      <c r="C15" s="46">
        <v>153184.0</v>
      </c>
      <c r="D15" s="46">
        <v>153184.0</v>
      </c>
      <c r="E15" s="46">
        <v>153184.0</v>
      </c>
      <c r="F15" s="46">
        <v>153184.0</v>
      </c>
      <c r="G15" s="46">
        <v>153184.0</v>
      </c>
      <c r="H15" s="46">
        <v>153184.0</v>
      </c>
      <c r="I15" s="46">
        <v>153184.0</v>
      </c>
      <c r="J15" s="46">
        <v>153184.0</v>
      </c>
      <c r="K15" s="46">
        <v>153184.0</v>
      </c>
      <c r="L15" s="46">
        <v>153184.0</v>
      </c>
      <c r="M15" s="46">
        <v>153184.0</v>
      </c>
      <c r="N15" s="46">
        <v>153184.0</v>
      </c>
      <c r="O15" s="46">
        <v>153184.0</v>
      </c>
      <c r="P15" s="46">
        <v>153184.0</v>
      </c>
      <c r="Q15" s="46">
        <v>153184.0</v>
      </c>
      <c r="R15" s="46">
        <v>153184.0</v>
      </c>
      <c r="S15" s="46">
        <v>153184.0</v>
      </c>
      <c r="T15" s="46">
        <v>153184.0</v>
      </c>
      <c r="U15" s="46">
        <v>153184.0</v>
      </c>
      <c r="V15" s="46">
        <v>153184.0</v>
      </c>
      <c r="W15" s="46">
        <v>153184.0</v>
      </c>
      <c r="X15" s="46">
        <v>153184.0</v>
      </c>
      <c r="Y15" s="46">
        <v>153184.0</v>
      </c>
      <c r="Z15" s="46">
        <v>153184.0</v>
      </c>
      <c r="AA15" s="46">
        <v>153184.0</v>
      </c>
      <c r="AB15" s="46">
        <v>153184.0</v>
      </c>
      <c r="AC15" s="46">
        <v>153184.0</v>
      </c>
      <c r="AD15" s="46">
        <v>153184.0</v>
      </c>
      <c r="AE15" s="46">
        <v>153184.0</v>
      </c>
      <c r="AF15" s="46">
        <v>153184.0</v>
      </c>
      <c r="AG15" s="46">
        <v>153184.0</v>
      </c>
      <c r="AH15" s="46">
        <v>153184.0</v>
      </c>
      <c r="AI15" s="46">
        <v>153184.0</v>
      </c>
      <c r="AJ15" s="46">
        <v>153184.0</v>
      </c>
      <c r="AK15" s="46">
        <v>153184.0</v>
      </c>
      <c r="AL15" s="46">
        <v>153184.0</v>
      </c>
      <c r="AM15" s="46">
        <v>153184.0</v>
      </c>
      <c r="AN15" s="46">
        <v>153184.0</v>
      </c>
      <c r="AO15" s="46">
        <v>153184.0</v>
      </c>
      <c r="AP15" s="46">
        <v>153184.0</v>
      </c>
      <c r="AQ15" s="46">
        <v>153184.0</v>
      </c>
      <c r="AR15" s="46">
        <v>153184.0</v>
      </c>
      <c r="AS15" s="46">
        <v>153184.0</v>
      </c>
      <c r="AT15" s="46">
        <v>153184.0</v>
      </c>
      <c r="AU15" s="46">
        <v>153184.0</v>
      </c>
      <c r="AV15" s="46">
        <v>153184.0</v>
      </c>
      <c r="AW15" s="46">
        <v>153184.0</v>
      </c>
      <c r="AX15" s="46">
        <v>153184.0</v>
      </c>
      <c r="AY15" s="46">
        <v>153184.0</v>
      </c>
      <c r="AZ15" s="46">
        <v>153184.0</v>
      </c>
      <c r="BA15" s="46">
        <f t="shared" si="1"/>
        <v>153184</v>
      </c>
      <c r="BB15" s="46">
        <f t="shared" si="2"/>
        <v>153184</v>
      </c>
      <c r="BC15" s="46">
        <f t="shared" si="3"/>
        <v>153184</v>
      </c>
      <c r="BD15" s="46">
        <f t="shared" si="4"/>
        <v>153184</v>
      </c>
      <c r="BE15" s="46"/>
    </row>
    <row r="16">
      <c r="A16" s="44">
        <v>15.0</v>
      </c>
      <c r="B16" s="45">
        <v>44985.0</v>
      </c>
      <c r="C16" s="46">
        <v>153184.0</v>
      </c>
      <c r="D16" s="46">
        <v>153184.0</v>
      </c>
      <c r="E16" s="46">
        <v>153184.0</v>
      </c>
      <c r="F16" s="46">
        <v>153184.0</v>
      </c>
      <c r="G16" s="46">
        <v>153184.0</v>
      </c>
      <c r="H16" s="46">
        <v>153184.0</v>
      </c>
      <c r="I16" s="46">
        <v>153184.0</v>
      </c>
      <c r="J16" s="46">
        <v>153184.0</v>
      </c>
      <c r="K16" s="46">
        <v>153184.0</v>
      </c>
      <c r="L16" s="46">
        <v>153184.0</v>
      </c>
      <c r="M16" s="46">
        <v>153184.0</v>
      </c>
      <c r="N16" s="46">
        <v>153184.0</v>
      </c>
      <c r="O16" s="46">
        <v>153184.0</v>
      </c>
      <c r="P16" s="46">
        <v>153184.0</v>
      </c>
      <c r="Q16" s="46">
        <v>153184.0</v>
      </c>
      <c r="R16" s="46">
        <v>153184.0</v>
      </c>
      <c r="S16" s="46">
        <v>153184.0</v>
      </c>
      <c r="T16" s="46">
        <v>153184.0</v>
      </c>
      <c r="U16" s="46">
        <v>153184.0</v>
      </c>
      <c r="V16" s="46">
        <v>153184.0</v>
      </c>
      <c r="W16" s="46">
        <v>153184.0</v>
      </c>
      <c r="X16" s="46">
        <v>153184.0</v>
      </c>
      <c r="Y16" s="46">
        <v>153184.0</v>
      </c>
      <c r="Z16" s="46">
        <v>153184.0</v>
      </c>
      <c r="AA16" s="46">
        <v>153184.0</v>
      </c>
      <c r="AB16" s="46">
        <v>153184.0</v>
      </c>
      <c r="AC16" s="46">
        <v>153184.0</v>
      </c>
      <c r="AD16" s="46">
        <v>153184.0</v>
      </c>
      <c r="AE16" s="46">
        <v>153184.0</v>
      </c>
      <c r="AF16" s="46">
        <v>153184.0</v>
      </c>
      <c r="AG16" s="46">
        <v>153184.0</v>
      </c>
      <c r="AH16" s="46">
        <v>153184.0</v>
      </c>
      <c r="AI16" s="46">
        <v>153184.0</v>
      </c>
      <c r="AJ16" s="46">
        <v>153184.0</v>
      </c>
      <c r="AK16" s="46">
        <v>153184.0</v>
      </c>
      <c r="AL16" s="46">
        <v>153184.0</v>
      </c>
      <c r="AM16" s="46">
        <v>153184.0</v>
      </c>
      <c r="AN16" s="46">
        <v>153184.0</v>
      </c>
      <c r="AO16" s="46">
        <v>153184.0</v>
      </c>
      <c r="AP16" s="46">
        <v>153184.0</v>
      </c>
      <c r="AQ16" s="46">
        <v>153184.0</v>
      </c>
      <c r="AR16" s="46">
        <v>153184.0</v>
      </c>
      <c r="AS16" s="46">
        <v>153184.0</v>
      </c>
      <c r="AT16" s="46">
        <v>153184.0</v>
      </c>
      <c r="AU16" s="46">
        <v>153184.0</v>
      </c>
      <c r="AV16" s="46">
        <v>153184.0</v>
      </c>
      <c r="AW16" s="46">
        <v>153184.0</v>
      </c>
      <c r="AX16" s="46">
        <v>153184.0</v>
      </c>
      <c r="AY16" s="46">
        <v>153184.0</v>
      </c>
      <c r="AZ16" s="46">
        <v>153184.0</v>
      </c>
      <c r="BA16" s="46">
        <f t="shared" si="1"/>
        <v>153184</v>
      </c>
      <c r="BB16" s="46">
        <f t="shared" si="2"/>
        <v>153184</v>
      </c>
      <c r="BC16" s="46">
        <f t="shared" si="3"/>
        <v>153184</v>
      </c>
      <c r="BD16" s="46">
        <f t="shared" si="4"/>
        <v>153184</v>
      </c>
      <c r="BE16" s="46"/>
    </row>
    <row r="17">
      <c r="A17" s="9">
        <v>16.0</v>
      </c>
      <c r="B17" s="47">
        <v>44986.0</v>
      </c>
      <c r="C17" s="31">
        <f>if($A17&lt;=Dados!$E$3,"Erro",C16+'Cenários - taxa de trasmissão'!B$2*(C16-INDIRECT(ADDRESS(IF($A17&lt;=Dados!$E$3,1,$A17-Dados!$E$3)+1,C$1+2)))*(Dados!$E$2-C16)/(Dados!$E$3*Dados!$E$2))</f>
        <v>153211.4628</v>
      </c>
      <c r="D17" s="31">
        <f>if($A17&lt;=Dados!$E$3,"Erro",D16+'Cenários - taxa de trasmissão'!C$2*(D16-INDIRECT(ADDRESS(IF($A17&lt;=Dados!$E$3,1,$A17-Dados!$E$3)+1,D$1+2)))*(Dados!$E$2-D16)/(Dados!$E$3*Dados!$E$2))</f>
        <v>153205.9385</v>
      </c>
      <c r="E17" s="31">
        <f>if($A17&lt;=Dados!$E$3,"Erro",E16+'Cenários - taxa de trasmissão'!D$2*(E16-INDIRECT(ADDRESS(IF($A17&lt;=Dados!$E$3,1,$A17-Dados!$E$3)+1,E$1+2)))*(Dados!$E$2-E16)/(Dados!$E$3*Dados!$E$2))</f>
        <v>153210.0409</v>
      </c>
      <c r="F17" s="31">
        <f>if($A17&lt;=Dados!$E$3,"Erro",F16+'Cenários - taxa de trasmissão'!E$2*(F16-INDIRECT(ADDRESS(IF($A17&lt;=Dados!$E$3,1,$A17-Dados!$E$3)+1,F$1+2)))*(Dados!$E$2-F16)/(Dados!$E$3*Dados!$E$2))</f>
        <v>153203.0425</v>
      </c>
      <c r="G17" s="31">
        <f>if($A17&lt;=Dados!$E$3,"Erro",G16+'Cenários - taxa de trasmissão'!F$2*(G16-INDIRECT(ADDRESS(IF($A17&lt;=Dados!$E$3,1,$A17-Dados!$E$3)+1,G$1+2)))*(Dados!$E$2-G16)/(Dados!$E$3*Dados!$E$2))</f>
        <v>153208.4794</v>
      </c>
      <c r="H17" s="31">
        <f>if($A17&lt;=Dados!$E$3,"Erro",H16+'Cenários - taxa de trasmissão'!G$2*(H16-INDIRECT(ADDRESS(IF($A17&lt;=Dados!$E$3,1,$A17-Dados!$E$3)+1,H$1+2)))*(Dados!$E$2-H16)/(Dados!$E$3*Dados!$E$2))</f>
        <v>153208.7722</v>
      </c>
      <c r="I17" s="31">
        <f>if($A17&lt;=Dados!$E$3,"Erro",I16+'Cenários - taxa de trasmissão'!H$2*(I16-INDIRECT(ADDRESS(IF($A17&lt;=Dados!$E$3,1,$A17-Dados!$E$3)+1,I$1+2)))*(Dados!$E$2-I16)/(Dados!$E$3*Dados!$E$2))</f>
        <v>153202.7243</v>
      </c>
      <c r="J17" s="31">
        <f>if($A17&lt;=Dados!$E$3,"Erro",J16+'Cenários - taxa de trasmissão'!I$2*(J16-INDIRECT(ADDRESS(IF($A17&lt;=Dados!$E$3,1,$A17-Dados!$E$3)+1,J$1+2)))*(Dados!$E$2-J16)/(Dados!$E$3*Dados!$E$2))</f>
        <v>153206.9359</v>
      </c>
      <c r="K17" s="31">
        <f>if($A17&lt;=Dados!$E$3,"Erro",K16+'Cenários - taxa de trasmissão'!J$2*(K16-INDIRECT(ADDRESS(IF($A17&lt;=Dados!$E$3,1,$A17-Dados!$E$3)+1,K$1+2)))*(Dados!$E$2-K16)/(Dados!$E$3*Dados!$E$2))</f>
        <v>153208.41</v>
      </c>
      <c r="L17" s="31">
        <f>if($A17&lt;=Dados!$E$3,"Erro",L16+'Cenários - taxa de trasmissão'!K$2*(L16-INDIRECT(ADDRESS(IF($A17&lt;=Dados!$E$3,1,$A17-Dados!$E$3)+1,L$1+2)))*(Dados!$E$2-L16)/(Dados!$E$3*Dados!$E$2))</f>
        <v>153204.6907</v>
      </c>
      <c r="M17" s="31">
        <f>if($A17&lt;=Dados!$E$3,"Erro",M16+'Cenários - taxa de trasmissão'!L$2*(M16-INDIRECT(ADDRESS(IF($A17&lt;=Dados!$E$3,1,$A17-Dados!$E$3)+1,M$1+2)))*(Dados!$E$2-M16)/(Dados!$E$3*Dados!$E$2))</f>
        <v>153207.6319</v>
      </c>
      <c r="N17" s="31">
        <f>if($A17&lt;=Dados!$E$3,"Erro",N16+'Cenários - taxa de trasmissão'!M$2*(N16-INDIRECT(ADDRESS(IF($A17&lt;=Dados!$E$3,1,$A17-Dados!$E$3)+1,N$1+2)))*(Dados!$E$2-N16)/(Dados!$E$3*Dados!$E$2))</f>
        <v>153208.2432</v>
      </c>
      <c r="O17" s="31">
        <f>if($A17&lt;=Dados!$E$3,"Erro",O16+'Cenários - taxa de trasmissão'!N$2*(O16-INDIRECT(ADDRESS(IF($A17&lt;=Dados!$E$3,1,$A17-Dados!$E$3)+1,O$1+2)))*(Dados!$E$2-O16)/(Dados!$E$3*Dados!$E$2))</f>
        <v>153207.1144</v>
      </c>
      <c r="P17" s="31">
        <f>if($A17&lt;=Dados!$E$3,"Erro",P16+'Cenários - taxa de trasmissão'!O$2*(P16-INDIRECT(ADDRESS(IF($A17&lt;=Dados!$E$3,1,$A17-Dados!$E$3)+1,P$1+2)))*(Dados!$E$2-P16)/(Dados!$E$3*Dados!$E$2))</f>
        <v>153203.7186</v>
      </c>
      <c r="Q17" s="31">
        <f>if($A17&lt;=Dados!$E$3,"Erro",Q16+'Cenários - taxa de trasmissão'!P$2*(Q16-INDIRECT(ADDRESS(IF($A17&lt;=Dados!$E$3,1,$A17-Dados!$E$3)+1,Q$1+2)))*(Dados!$E$2-Q16)/(Dados!$E$3*Dados!$E$2))</f>
        <v>153208.5751</v>
      </c>
      <c r="R17" s="31">
        <f>if($A17&lt;=Dados!$E$3,"Erro",R16+'Cenários - taxa de trasmissão'!Q$2*(R16-INDIRECT(ADDRESS(IF($A17&lt;=Dados!$E$3,1,$A17-Dados!$E$3)+1,R$1+2)))*(Dados!$E$2-R16)/(Dados!$E$3*Dados!$E$2))</f>
        <v>153204.5202</v>
      </c>
      <c r="S17" s="31">
        <f>if($A17&lt;=Dados!$E$3,"Erro",S16+'Cenários - taxa de trasmissão'!R$2*(S16-INDIRECT(ADDRESS(IF($A17&lt;=Dados!$E$3,1,$A17-Dados!$E$3)+1,S$1+2)))*(Dados!$E$2-S16)/(Dados!$E$3*Dados!$E$2))</f>
        <v>153205.4268</v>
      </c>
      <c r="T17" s="31">
        <f>if($A17&lt;=Dados!$E$3,"Erro",T16+'Cenários - taxa de trasmissão'!S$2*(T16-INDIRECT(ADDRESS(IF($A17&lt;=Dados!$E$3,1,$A17-Dados!$E$3)+1,T$1+2)))*(Dados!$E$2-T16)/(Dados!$E$3*Dados!$E$2))</f>
        <v>153200.6373</v>
      </c>
      <c r="U17" s="31">
        <f>if($A17&lt;=Dados!$E$3,"Erro",U16+'Cenários - taxa de trasmissão'!T$2*(U16-INDIRECT(ADDRESS(IF($A17&lt;=Dados!$E$3,1,$A17-Dados!$E$3)+1,U$1+2)))*(Dados!$E$2-U16)/(Dados!$E$3*Dados!$E$2))</f>
        <v>153205.5288</v>
      </c>
      <c r="V17" s="31">
        <f>if($A17&lt;=Dados!$E$3,"Erro",V16+'Cenários - taxa de trasmissão'!U$2*(V16-INDIRECT(ADDRESS(IF($A17&lt;=Dados!$E$3,1,$A17-Dados!$E$3)+1,V$1+2)))*(Dados!$E$2-V16)/(Dados!$E$3*Dados!$E$2))</f>
        <v>153207.9634</v>
      </c>
      <c r="W17" s="31">
        <f>if($A17&lt;=Dados!$E$3,"Erro",W16+'Cenários - taxa de trasmissão'!V$2*(W16-INDIRECT(ADDRESS(IF($A17&lt;=Dados!$E$3,1,$A17-Dados!$E$3)+1,W$1+2)))*(Dados!$E$2-W16)/(Dados!$E$3*Dados!$E$2))</f>
        <v>153208.7585</v>
      </c>
      <c r="X17" s="31">
        <f>if($A17&lt;=Dados!$E$3,"Erro",X16+'Cenários - taxa de trasmissão'!W$2*(X16-INDIRECT(ADDRESS(IF($A17&lt;=Dados!$E$3,1,$A17-Dados!$E$3)+1,X$1+2)))*(Dados!$E$2-X16)/(Dados!$E$3*Dados!$E$2))</f>
        <v>153209.5101</v>
      </c>
      <c r="Y17" s="31">
        <f>if($A17&lt;=Dados!$E$3,"Erro",Y16+'Cenários - taxa de trasmissão'!X$2*(Y16-INDIRECT(ADDRESS(IF($A17&lt;=Dados!$E$3,1,$A17-Dados!$E$3)+1,Y$1+2)))*(Dados!$E$2-Y16)/(Dados!$E$3*Dados!$E$2))</f>
        <v>153202.9178</v>
      </c>
      <c r="Z17" s="31">
        <f>if($A17&lt;=Dados!$E$3,"Erro",Z16+'Cenários - taxa de trasmissão'!Y$2*(Z16-INDIRECT(ADDRESS(IF($A17&lt;=Dados!$E$3,1,$A17-Dados!$E$3)+1,Z$1+2)))*(Dados!$E$2-Z16)/(Dados!$E$3*Dados!$E$2))</f>
        <v>153203.0886</v>
      </c>
      <c r="AA17" s="31">
        <f>if($A17&lt;=Dados!$E$3,"Erro",AA16+'Cenários - taxa de trasmissão'!Z$2*(AA16-INDIRECT(ADDRESS(IF($A17&lt;=Dados!$E$3,1,$A17-Dados!$E$3)+1,AA$1+2)))*(Dados!$E$2-AA16)/(Dados!$E$3*Dados!$E$2))</f>
        <v>153209.5362</v>
      </c>
      <c r="AB17" s="31">
        <f>if($A17&lt;=Dados!$E$3,"Erro",AB16+'Cenários - taxa de trasmissão'!AA$2*(AB16-INDIRECT(ADDRESS(IF($A17&lt;=Dados!$E$3,1,$A17-Dados!$E$3)+1,AB$1+2)))*(Dados!$E$2-AB16)/(Dados!$E$3*Dados!$E$2))</f>
        <v>153206.7308</v>
      </c>
      <c r="AC17" s="31">
        <f>if($A17&lt;=Dados!$E$3,"Erro",AC16+'Cenários - taxa de trasmissão'!AB$2*(AC16-INDIRECT(ADDRESS(IF($A17&lt;=Dados!$E$3,1,$A17-Dados!$E$3)+1,AC$1+2)))*(Dados!$E$2-AC16)/(Dados!$E$3*Dados!$E$2))</f>
        <v>153202.6568</v>
      </c>
      <c r="AD17" s="31">
        <f>if($A17&lt;=Dados!$E$3,"Erro",AD16+'Cenários - taxa de trasmissão'!AC$2*(AD16-INDIRECT(ADDRESS(IF($A17&lt;=Dados!$E$3,1,$A17-Dados!$E$3)+1,AD$1+2)))*(Dados!$E$2-AD16)/(Dados!$E$3*Dados!$E$2))</f>
        <v>153203.6456</v>
      </c>
      <c r="AE17" s="31">
        <f>if($A17&lt;=Dados!$E$3,"Erro",AE16+'Cenários - taxa de trasmissão'!AD$2*(AE16-INDIRECT(ADDRESS(IF($A17&lt;=Dados!$E$3,1,$A17-Dados!$E$3)+1,AE$1+2)))*(Dados!$E$2-AE16)/(Dados!$E$3*Dados!$E$2))</f>
        <v>153211.6188</v>
      </c>
      <c r="AF17" s="31">
        <f>if($A17&lt;=Dados!$E$3,"Erro",AF16+'Cenários - taxa de trasmissão'!AE$2*(AF16-INDIRECT(ADDRESS(IF($A17&lt;=Dados!$E$3,1,$A17-Dados!$E$3)+1,AF$1+2)))*(Dados!$E$2-AF16)/(Dados!$E$3*Dados!$E$2))</f>
        <v>153212.1837</v>
      </c>
      <c r="AG17" s="31">
        <f>if($A17&lt;=Dados!$E$3,"Erro",AG16+'Cenários - taxa de trasmissão'!AF$2*(AG16-INDIRECT(ADDRESS(IF($A17&lt;=Dados!$E$3,1,$A17-Dados!$E$3)+1,AG$1+2)))*(Dados!$E$2-AG16)/(Dados!$E$3*Dados!$E$2))</f>
        <v>153205.8244</v>
      </c>
      <c r="AH17" s="31">
        <f>if($A17&lt;=Dados!$E$3,"Erro",AH16+'Cenários - taxa de trasmissão'!AG$2*(AH16-INDIRECT(ADDRESS(IF($A17&lt;=Dados!$E$3,1,$A17-Dados!$E$3)+1,AH$1+2)))*(Dados!$E$2-AH16)/(Dados!$E$3*Dados!$E$2))</f>
        <v>153205.7442</v>
      </c>
      <c r="AI17" s="31">
        <f>if($A17&lt;=Dados!$E$3,"Erro",AI16+'Cenários - taxa de trasmissão'!AH$2*(AI16-INDIRECT(ADDRESS(IF($A17&lt;=Dados!$E$3,1,$A17-Dados!$E$3)+1,AI$1+2)))*(Dados!$E$2-AI16)/(Dados!$E$3*Dados!$E$2))</f>
        <v>153210.5128</v>
      </c>
      <c r="AJ17" s="31">
        <f>if($A17&lt;=Dados!$E$3,"Erro",AJ16+'Cenários - taxa de trasmissão'!AI$2*(AJ16-INDIRECT(ADDRESS(IF($A17&lt;=Dados!$E$3,1,$A17-Dados!$E$3)+1,AJ$1+2)))*(Dados!$E$2-AJ16)/(Dados!$E$3*Dados!$E$2))</f>
        <v>153205.5536</v>
      </c>
      <c r="AK17" s="31">
        <f>if($A17&lt;=Dados!$E$3,"Erro",AK16+'Cenários - taxa de trasmissão'!AJ$2*(AK16-INDIRECT(ADDRESS(IF($A17&lt;=Dados!$E$3,1,$A17-Dados!$E$3)+1,AK$1+2)))*(Dados!$E$2-AK16)/(Dados!$E$3*Dados!$E$2))</f>
        <v>153204.2278</v>
      </c>
      <c r="AL17" s="31">
        <f>if($A17&lt;=Dados!$E$3,"Erro",AL16+'Cenários - taxa de trasmissão'!AK$2*(AL16-INDIRECT(ADDRESS(IF($A17&lt;=Dados!$E$3,1,$A17-Dados!$E$3)+1,AL$1+2)))*(Dados!$E$2-AL16)/(Dados!$E$3*Dados!$E$2))</f>
        <v>153203.9215</v>
      </c>
      <c r="AM17" s="31">
        <f>if($A17&lt;=Dados!$E$3,"Erro",AM16+'Cenários - taxa de trasmissão'!AL$2*(AM16-INDIRECT(ADDRESS(IF($A17&lt;=Dados!$E$3,1,$A17-Dados!$E$3)+1,AM$1+2)))*(Dados!$E$2-AM16)/(Dados!$E$3*Dados!$E$2))</f>
        <v>153205.3242</v>
      </c>
      <c r="AN17" s="31">
        <f>if($A17&lt;=Dados!$E$3,"Erro",AN16+'Cenários - taxa de trasmissão'!AM$2*(AN16-INDIRECT(ADDRESS(IF($A17&lt;=Dados!$E$3,1,$A17-Dados!$E$3)+1,AN$1+2)))*(Dados!$E$2-AN16)/(Dados!$E$3*Dados!$E$2))</f>
        <v>153209.454</v>
      </c>
      <c r="AO17" s="31">
        <f>if($A17&lt;=Dados!$E$3,"Erro",AO16+'Cenários - taxa de trasmissão'!AN$2*(AO16-INDIRECT(ADDRESS(IF($A17&lt;=Dados!$E$3,1,$A17-Dados!$E$3)+1,AO$1+2)))*(Dados!$E$2-AO16)/(Dados!$E$3*Dados!$E$2))</f>
        <v>153209.1564</v>
      </c>
      <c r="AP17" s="31">
        <f>if($A17&lt;=Dados!$E$3,"Erro",AP16+'Cenários - taxa de trasmissão'!AO$2*(AP16-INDIRECT(ADDRESS(IF($A17&lt;=Dados!$E$3,1,$A17-Dados!$E$3)+1,AP$1+2)))*(Dados!$E$2-AP16)/(Dados!$E$3*Dados!$E$2))</f>
        <v>153203.0474</v>
      </c>
      <c r="AQ17" s="31">
        <f>if($A17&lt;=Dados!$E$3,"Erro",AQ16+'Cenários - taxa de trasmissão'!AP$2*(AQ16-INDIRECT(ADDRESS(IF($A17&lt;=Dados!$E$3,1,$A17-Dados!$E$3)+1,AQ$1+2)))*(Dados!$E$2-AQ16)/(Dados!$E$3*Dados!$E$2))</f>
        <v>153210.1877</v>
      </c>
      <c r="AR17" s="31">
        <f>if($A17&lt;=Dados!$E$3,"Erro",AR16+'Cenários - taxa de trasmissão'!AQ$2*(AR16-INDIRECT(ADDRESS(IF($A17&lt;=Dados!$E$3,1,$A17-Dados!$E$3)+1,AR$1+2)))*(Dados!$E$2-AR16)/(Dados!$E$3*Dados!$E$2))</f>
        <v>153204.6015</v>
      </c>
      <c r="AS17" s="31">
        <f>if($A17&lt;=Dados!$E$3,"Erro",AS16+'Cenários - taxa de trasmissão'!AR$2*(AS16-INDIRECT(ADDRESS(IF($A17&lt;=Dados!$E$3,1,$A17-Dados!$E$3)+1,AS$1+2)))*(Dados!$E$2-AS16)/(Dados!$E$3*Dados!$E$2))</f>
        <v>153213.6378</v>
      </c>
      <c r="AT17" s="31">
        <f>if($A17&lt;=Dados!$E$3,"Erro",AT16+'Cenários - taxa de trasmissão'!AS$2*(AT16-INDIRECT(ADDRESS(IF($A17&lt;=Dados!$E$3,1,$A17-Dados!$E$3)+1,AT$1+2)))*(Dados!$E$2-AT16)/(Dados!$E$3*Dados!$E$2))</f>
        <v>153207.0569</v>
      </c>
      <c r="AU17" s="31">
        <f>if($A17&lt;=Dados!$E$3,"Erro",AU16+'Cenários - taxa de trasmissão'!AT$2*(AU16-INDIRECT(ADDRESS(IF($A17&lt;=Dados!$E$3,1,$A17-Dados!$E$3)+1,AU$1+2)))*(Dados!$E$2-AU16)/(Dados!$E$3*Dados!$E$2))</f>
        <v>153203.3799</v>
      </c>
      <c r="AV17" s="31">
        <f>if($A17&lt;=Dados!$E$3,"Erro",AV16+'Cenários - taxa de trasmissão'!AU$2*(AV16-INDIRECT(ADDRESS(IF($A17&lt;=Dados!$E$3,1,$A17-Dados!$E$3)+1,AV$1+2)))*(Dados!$E$2-AV16)/(Dados!$E$3*Dados!$E$2))</f>
        <v>153204.1023</v>
      </c>
      <c r="AW17" s="31">
        <f>if($A17&lt;=Dados!$E$3,"Erro",AW16+'Cenários - taxa de trasmissão'!AV$2*(AW16-INDIRECT(ADDRESS(IF($A17&lt;=Dados!$E$3,1,$A17-Dados!$E$3)+1,AW$1+2)))*(Dados!$E$2-AW16)/(Dados!$E$3*Dados!$E$2))</f>
        <v>153206.6048</v>
      </c>
      <c r="AX17" s="31">
        <f>if($A17&lt;=Dados!$E$3,"Erro",AX16+'Cenários - taxa de trasmissão'!AW$2*(AX16-INDIRECT(ADDRESS(IF($A17&lt;=Dados!$E$3,1,$A17-Dados!$E$3)+1,AX$1+2)))*(Dados!$E$2-AX16)/(Dados!$E$3*Dados!$E$2))</f>
        <v>153205.545</v>
      </c>
      <c r="AY17" s="31">
        <f>if($A17&lt;=Dados!$E$3,"Erro",AY16+'Cenários - taxa de trasmissão'!AX$2*(AY16-INDIRECT(ADDRESS(IF($A17&lt;=Dados!$E$3,1,$A17-Dados!$E$3)+1,AY$1+2)))*(Dados!$E$2-AY16)/(Dados!$E$3*Dados!$E$2))</f>
        <v>153208.3833</v>
      </c>
      <c r="AZ17" s="31">
        <f>if($A17&lt;=Dados!$E$3,"Erro",AZ16+'Cenários - taxa de trasmissão'!AY$2*(AZ16-INDIRECT(ADDRESS(IF($A17&lt;=Dados!$E$3,1,$A17-Dados!$E$3)+1,AZ$1+2)))*(Dados!$E$2-AZ16)/(Dados!$E$3*Dados!$E$2))</f>
        <v>153204.9027</v>
      </c>
      <c r="BA17" s="46">
        <f t="shared" si="1"/>
        <v>153200.6373</v>
      </c>
      <c r="BB17" s="46">
        <f t="shared" si="2"/>
        <v>153213.6378</v>
      </c>
      <c r="BC17" s="46">
        <f t="shared" si="3"/>
        <v>153206.6334</v>
      </c>
      <c r="BD17" s="46">
        <f t="shared" si="4"/>
        <v>153206.2716</v>
      </c>
      <c r="BE17" s="31"/>
    </row>
    <row r="18">
      <c r="A18" s="44">
        <v>17.0</v>
      </c>
      <c r="B18" s="45">
        <v>44987.0</v>
      </c>
      <c r="C18" s="31">
        <f>if($A18&lt;=Dados!$E$3,"Erro",C17+'Cenários - taxa de trasmissão'!B$2*(C17-INDIRECT(ADDRESS(IF($A18&lt;=Dados!$E$3,1,$A18-Dados!$E$3)+1,C$1+2)))*(Dados!$E$2-C17)/(Dados!$E$3*Dados!$E$2))</f>
        <v>153240.9622</v>
      </c>
      <c r="D18" s="31">
        <f>if($A18&lt;=Dados!$E$3,"Erro",D17+'Cenários - taxa de trasmissão'!C$2*(D17-INDIRECT(ADDRESS(IF($A18&lt;=Dados!$E$3,1,$A18-Dados!$E$3)+1,D$1+2)))*(Dados!$E$2-D17)/(Dados!$E$3*Dados!$E$2))</f>
        <v>153229.1766</v>
      </c>
      <c r="E18" s="31">
        <f>if($A18&lt;=Dados!$E$3,"Erro",E17+'Cenários - taxa de trasmissão'!D$2*(E17-INDIRECT(ADDRESS(IF($A18&lt;=Dados!$E$3,1,$A18-Dados!$E$3)+1,E$1+2)))*(Dados!$E$2-E17)/(Dados!$E$3*Dados!$E$2))</f>
        <v>153237.9131</v>
      </c>
      <c r="F18" s="31">
        <f>if($A18&lt;=Dados!$E$3,"Erro",F17+'Cenários - taxa de trasmissão'!E$2*(F17-INDIRECT(ADDRESS(IF($A18&lt;=Dados!$E$3,1,$A18-Dados!$E$3)+1,F$1+2)))*(Dados!$E$2-F17)/(Dados!$E$3*Dados!$E$2))</f>
        <v>153223.0641</v>
      </c>
      <c r="G18" s="31">
        <f>if($A18&lt;=Dados!$E$3,"Erro",G17+'Cenários - taxa de trasmissão'!F$2*(G17-INDIRECT(ADDRESS(IF($A18&lt;=Dados!$E$3,1,$A18-Dados!$E$3)+1,G$1+2)))*(Dados!$E$2-G17)/(Dados!$E$3*Dados!$E$2))</f>
        <v>153234.577</v>
      </c>
      <c r="H18" s="31">
        <f>if($A18&lt;=Dados!$E$3,"Erro",H17+'Cenários - taxa de trasmissão'!G$2*(H17-INDIRECT(ADDRESS(IF($A18&lt;=Dados!$E$3,1,$A18-Dados!$E$3)+1,H$1+2)))*(Dados!$E$2-H17)/(Dados!$E$3*Dados!$E$2))</f>
        <v>153235.2016</v>
      </c>
      <c r="I18" s="31">
        <f>if($A18&lt;=Dados!$E$3,"Erro",I17+'Cenários - taxa de trasmissão'!H$2*(I17-INDIRECT(ADDRESS(IF($A18&lt;=Dados!$E$3,1,$A18-Dados!$E$3)+1,I$1+2)))*(Dados!$E$2-I17)/(Dados!$E$3*Dados!$E$2))</f>
        <v>153222.3954</v>
      </c>
      <c r="J18" s="31">
        <f>if($A18&lt;=Dados!$E$3,"Erro",J17+'Cenários - taxa de trasmissão'!I$2*(J17-INDIRECT(ADDRESS(IF($A18&lt;=Dados!$E$3,1,$A18-Dados!$E$3)+1,J$1+2)))*(Dados!$E$2-J17)/(Dados!$E$3*Dados!$E$2))</f>
        <v>153231.2924</v>
      </c>
      <c r="K18" s="31">
        <f>if($A18&lt;=Dados!$E$3,"Erro",K17+'Cenários - taxa de trasmissão'!J$2*(K17-INDIRECT(ADDRESS(IF($A18&lt;=Dados!$E$3,1,$A18-Dados!$E$3)+1,K$1+2)))*(Dados!$E$2-K17)/(Dados!$E$3*Dados!$E$2))</f>
        <v>153234.4291</v>
      </c>
      <c r="L18" s="31">
        <f>if($A18&lt;=Dados!$E$3,"Erro",L17+'Cenários - taxa de trasmissão'!K$2*(L17-INDIRECT(ADDRESS(IF($A18&lt;=Dados!$E$3,1,$A18-Dados!$E$3)+1,L$1+2)))*(Dados!$E$2-L17)/(Dados!$E$3*Dados!$E$2))</f>
        <v>153226.5375</v>
      </c>
      <c r="M18" s="31">
        <f>if($A18&lt;=Dados!$E$3,"Erro",M17+'Cenários - taxa de trasmissão'!L$2*(M17-INDIRECT(ADDRESS(IF($A18&lt;=Dados!$E$3,1,$A18-Dados!$E$3)+1,M$1+2)))*(Dados!$E$2-M17)/(Dados!$E$3*Dados!$E$2))</f>
        <v>153232.772</v>
      </c>
      <c r="N18" s="31">
        <f>if($A18&lt;=Dados!$E$3,"Erro",N17+'Cenários - taxa de trasmissão'!M$2*(N17-INDIRECT(ADDRESS(IF($A18&lt;=Dados!$E$3,1,$A18-Dados!$E$3)+1,N$1+2)))*(Dados!$E$2-N17)/(Dados!$E$3*Dados!$E$2))</f>
        <v>153234.0735</v>
      </c>
      <c r="O18" s="31">
        <f>if($A18&lt;=Dados!$E$3,"Erro",O17+'Cenários - taxa de trasmissão'!N$2*(O17-INDIRECT(ADDRESS(IF($A18&lt;=Dados!$E$3,1,$A18-Dados!$E$3)+1,O$1+2)))*(Dados!$E$2-O17)/(Dados!$E$3*Dados!$E$2))</f>
        <v>153231.6715</v>
      </c>
      <c r="P18" s="31">
        <f>if($A18&lt;=Dados!$E$3,"Erro",P17+'Cenários - taxa de trasmissão'!O$2*(P17-INDIRECT(ADDRESS(IF($A18&lt;=Dados!$E$3,1,$A18-Dados!$E$3)+1,P$1+2)))*(Dados!$E$2-P17)/(Dados!$E$3*Dados!$E$2))</f>
        <v>153224.4871</v>
      </c>
      <c r="Q18" s="31">
        <f>if($A18&lt;=Dados!$E$3,"Erro",Q17+'Cenários - taxa de trasmissão'!P$2*(Q17-INDIRECT(ADDRESS(IF($A18&lt;=Dados!$E$3,1,$A18-Dados!$E$3)+1,Q$1+2)))*(Dados!$E$2-Q17)/(Dados!$E$3*Dados!$E$2))</f>
        <v>153234.781</v>
      </c>
      <c r="R18" s="31">
        <f>if($A18&lt;=Dados!$E$3,"Erro",R17+'Cenários - taxa de trasmissão'!Q$2*(R17-INDIRECT(ADDRESS(IF($A18&lt;=Dados!$E$3,1,$A18-Dados!$E$3)+1,R$1+2)))*(Dados!$E$2-R17)/(Dados!$E$3*Dados!$E$2))</f>
        <v>153226.1775</v>
      </c>
      <c r="S18" s="31">
        <f>if($A18&lt;=Dados!$E$3,"Erro",S17+'Cenários - taxa de trasmissão'!R$2*(S17-INDIRECT(ADDRESS(IF($A18&lt;=Dados!$E$3,1,$A18-Dados!$E$3)+1,S$1+2)))*(Dados!$E$2-S17)/(Dados!$E$3*Dados!$E$2))</f>
        <v>153228.0934</v>
      </c>
      <c r="T18" s="31">
        <f>if($A18&lt;=Dados!$E$3,"Erro",T17+'Cenários - taxa de trasmissão'!S$2*(T17-INDIRECT(ADDRESS(IF($A18&lt;=Dados!$E$3,1,$A18-Dados!$E$3)+1,T$1+2)))*(Dados!$E$2-T17)/(Dados!$E$3*Dados!$E$2))</f>
        <v>153218.0221</v>
      </c>
      <c r="U18" s="31">
        <f>if($A18&lt;=Dados!$E$3,"Erro",U17+'Cenários - taxa de trasmissão'!T$2*(U17-INDIRECT(ADDRESS(IF($A18&lt;=Dados!$E$3,1,$A18-Dados!$E$3)+1,U$1+2)))*(Dados!$E$2-U17)/(Dados!$E$3*Dados!$E$2))</f>
        <v>153228.3092</v>
      </c>
      <c r="V18" s="31">
        <f>if($A18&lt;=Dados!$E$3,"Erro",V17+'Cenários - taxa de trasmissão'!U$2*(V17-INDIRECT(ADDRESS(IF($A18&lt;=Dados!$E$3,1,$A18-Dados!$E$3)+1,V$1+2)))*(Dados!$E$2-V17)/(Dados!$E$3*Dados!$E$2))</f>
        <v>153233.4774</v>
      </c>
      <c r="W18" s="31">
        <f>if($A18&lt;=Dados!$E$3,"Erro",W17+'Cenários - taxa de trasmissão'!V$2*(W17-INDIRECT(ADDRESS(IF($A18&lt;=Dados!$E$3,1,$A18-Dados!$E$3)+1,W$1+2)))*(Dados!$E$2-W17)/(Dados!$E$3*Dados!$E$2))</f>
        <v>153235.1724</v>
      </c>
      <c r="X18" s="31">
        <f>if($A18&lt;=Dados!$E$3,"Erro",X17+'Cenários - taxa de trasmissão'!W$2*(X17-INDIRECT(ADDRESS(IF($A18&lt;=Dados!$E$3,1,$A18-Dados!$E$3)+1,X$1+2)))*(Dados!$E$2-X17)/(Dados!$E$3*Dados!$E$2))</f>
        <v>153236.7776</v>
      </c>
      <c r="Y18" s="31">
        <f>if($A18&lt;=Dados!$E$3,"Erro",Y17+'Cenários - taxa de trasmissão'!X$2*(Y17-INDIRECT(ADDRESS(IF($A18&lt;=Dados!$E$3,1,$A18-Dados!$E$3)+1,Y$1+2)))*(Dados!$E$2-Y17)/(Dados!$E$3*Dados!$E$2))</f>
        <v>153222.8021</v>
      </c>
      <c r="Z18" s="31">
        <f>if($A18&lt;=Dados!$E$3,"Erro",Z17+'Cenários - taxa de trasmissão'!Y$2*(Z17-INDIRECT(ADDRESS(IF($A18&lt;=Dados!$E$3,1,$A18-Dados!$E$3)+1,Z$1+2)))*(Dados!$E$2-Z17)/(Dados!$E$3*Dados!$E$2))</f>
        <v>153223.1612</v>
      </c>
      <c r="AA18" s="31">
        <f>if($A18&lt;=Dados!$E$3,"Erro",AA17+'Cenários - taxa de trasmissão'!Z$2*(AA17-INDIRECT(ADDRESS(IF($A18&lt;=Dados!$E$3,1,$A18-Dados!$E$3)+1,AA$1+2)))*(Dados!$E$2-AA17)/(Dados!$E$3*Dados!$E$2))</f>
        <v>153236.8332</v>
      </c>
      <c r="AB18" s="31">
        <f>if($A18&lt;=Dados!$E$3,"Erro",AB17+'Cenários - taxa de trasmissão'!AA$2*(AB17-INDIRECT(ADDRESS(IF($A18&lt;=Dados!$E$3,1,$A18-Dados!$E$3)+1,AB$1+2)))*(Dados!$E$2-AB17)/(Dados!$E$3*Dados!$E$2))</f>
        <v>153230.8569</v>
      </c>
      <c r="AC18" s="31">
        <f>if($A18&lt;=Dados!$E$3,"Erro",AC17+'Cenários - taxa de trasmissão'!AB$2*(AC17-INDIRECT(ADDRESS(IF($A18&lt;=Dados!$E$3,1,$A18-Dados!$E$3)+1,AC$1+2)))*(Dados!$E$2-AC17)/(Dados!$E$3*Dados!$E$2))</f>
        <v>153222.2536</v>
      </c>
      <c r="AD18" s="31">
        <f>if($A18&lt;=Dados!$E$3,"Erro",AD17+'Cenários - taxa de trasmissão'!AC$2*(AD17-INDIRECT(ADDRESS(IF($A18&lt;=Dados!$E$3,1,$A18-Dados!$E$3)+1,AD$1+2)))*(Dados!$E$2-AD17)/(Dados!$E$3*Dados!$E$2))</f>
        <v>153224.3333</v>
      </c>
      <c r="AE18" s="31">
        <f>if($A18&lt;=Dados!$E$3,"Erro",AE17+'Cenários - taxa de trasmissão'!AD$2*(AE17-INDIRECT(ADDRESS(IF($A18&lt;=Dados!$E$3,1,$A18-Dados!$E$3)+1,AE$1+2)))*(Dados!$E$2-AE17)/(Dados!$E$3*Dados!$E$2))</f>
        <v>153241.2975</v>
      </c>
      <c r="AF18" s="31">
        <f>if($A18&lt;=Dados!$E$3,"Erro",AF17+'Cenários - taxa de trasmissão'!AE$2*(AF17-INDIRECT(ADDRESS(IF($A18&lt;=Dados!$E$3,1,$A18-Dados!$E$3)+1,AF$1+2)))*(Dados!$E$2-AF17)/(Dados!$E$3*Dados!$E$2))</f>
        <v>153242.5123</v>
      </c>
      <c r="AG18" s="31">
        <f>if($A18&lt;=Dados!$E$3,"Erro",AG17+'Cenários - taxa de trasmissão'!AF$2*(AG17-INDIRECT(ADDRESS(IF($A18&lt;=Dados!$E$3,1,$A18-Dados!$E$3)+1,AG$1+2)))*(Dados!$E$2-AG17)/(Dados!$E$3*Dados!$E$2))</f>
        <v>153228.9351</v>
      </c>
      <c r="AH18" s="31">
        <f>if($A18&lt;=Dados!$E$3,"Erro",AH17+'Cenários - taxa de trasmissão'!AG$2*(AH17-INDIRECT(ADDRESS(IF($A18&lt;=Dados!$E$3,1,$A18-Dados!$E$3)+1,AH$1+2)))*(Dados!$E$2-AH17)/(Dados!$E$3*Dados!$E$2))</f>
        <v>153228.7652</v>
      </c>
      <c r="AI18" s="31">
        <f>if($A18&lt;=Dados!$E$3,"Erro",AI17+'Cenários - taxa de trasmissão'!AH$2*(AI17-INDIRECT(ADDRESS(IF($A18&lt;=Dados!$E$3,1,$A18-Dados!$E$3)+1,AI$1+2)))*(Dados!$E$2-AI17)/(Dados!$E$3*Dados!$E$2))</f>
        <v>153238.9238</v>
      </c>
      <c r="AJ18" s="31">
        <f>if($A18&lt;=Dados!$E$3,"Erro",AJ17+'Cenários - taxa de trasmissão'!AI$2*(AJ17-INDIRECT(ADDRESS(IF($A18&lt;=Dados!$E$3,1,$A18-Dados!$E$3)+1,AJ$1+2)))*(Dados!$E$2-AJ17)/(Dados!$E$3*Dados!$E$2))</f>
        <v>153228.3618</v>
      </c>
      <c r="AK18" s="31">
        <f>if($A18&lt;=Dados!$E$3,"Erro",AK17+'Cenários - taxa de trasmissão'!AJ$2*(AK17-INDIRECT(ADDRESS(IF($A18&lt;=Dados!$E$3,1,$A18-Dados!$E$3)+1,AK$1+2)))*(Dados!$E$2-AK17)/(Dados!$E$3*Dados!$E$2))</f>
        <v>153225.5604</v>
      </c>
      <c r="AL18" s="31">
        <f>if($A18&lt;=Dados!$E$3,"Erro",AL17+'Cenários - taxa de trasmissão'!AK$2*(AL17-INDIRECT(ADDRESS(IF($A18&lt;=Dados!$E$3,1,$A18-Dados!$E$3)+1,AL$1+2)))*(Dados!$E$2-AL17)/(Dados!$E$3*Dados!$E$2))</f>
        <v>153224.9147</v>
      </c>
      <c r="AM18" s="31">
        <f>if($A18&lt;=Dados!$E$3,"Erro",AM17+'Cenários - taxa de trasmissão'!AL$2*(AM17-INDIRECT(ADDRESS(IF($A18&lt;=Dados!$E$3,1,$A18-Dados!$E$3)+1,AM$1+2)))*(Dados!$E$2-AM17)/(Dados!$E$3*Dados!$E$2))</f>
        <v>153227.8764</v>
      </c>
      <c r="AN18" s="31">
        <f>if($A18&lt;=Dados!$E$3,"Erro",AN17+'Cenários - taxa de trasmissão'!AM$2*(AN17-INDIRECT(ADDRESS(IF($A18&lt;=Dados!$E$3,1,$A18-Dados!$E$3)+1,AN$1+2)))*(Dados!$E$2-AN17)/(Dados!$E$3*Dados!$E$2))</f>
        <v>153236.6575</v>
      </c>
      <c r="AO18" s="31">
        <f>if($A18&lt;=Dados!$E$3,"Erro",AO17+'Cenários - taxa de trasmissão'!AN$2*(AO17-INDIRECT(ADDRESS(IF($A18&lt;=Dados!$E$3,1,$A18-Dados!$E$3)+1,AO$1+2)))*(Dados!$E$2-AO17)/(Dados!$E$3*Dados!$E$2))</f>
        <v>153236.0218</v>
      </c>
      <c r="AP18" s="31">
        <f>if($A18&lt;=Dados!$E$3,"Erro",AP17+'Cenários - taxa de trasmissão'!AO$2*(AP17-INDIRECT(ADDRESS(IF($A18&lt;=Dados!$E$3,1,$A18-Dados!$E$3)+1,AP$1+2)))*(Dados!$E$2-AP17)/(Dados!$E$3*Dados!$E$2))</f>
        <v>153223.0745</v>
      </c>
      <c r="AQ18" s="31">
        <f>if($A18&lt;=Dados!$E$3,"Erro",AQ17+'Cenários - taxa de trasmissão'!AP$2*(AQ17-INDIRECT(ADDRESS(IF($A18&lt;=Dados!$E$3,1,$A18-Dados!$E$3)+1,AQ$1+2)))*(Dados!$E$2-AQ17)/(Dados!$E$3*Dados!$E$2))</f>
        <v>153238.2274</v>
      </c>
      <c r="AR18" s="31">
        <f>if($A18&lt;=Dados!$E$3,"Erro",AR17+'Cenários - taxa de trasmissão'!AQ$2*(AR17-INDIRECT(ADDRESS(IF($A18&lt;=Dados!$E$3,1,$A18-Dados!$E$3)+1,AR$1+2)))*(Dados!$E$2-AR17)/(Dados!$E$3*Dados!$E$2))</f>
        <v>153226.3491</v>
      </c>
      <c r="AS18" s="31">
        <f>if($A18&lt;=Dados!$E$3,"Erro",AS17+'Cenários - taxa de trasmissão'!AR$2*(AS17-INDIRECT(ADDRESS(IF($A18&lt;=Dados!$E$3,1,$A18-Dados!$E$3)+1,AS$1+2)))*(Dados!$E$2-AS17)/(Dados!$E$3*Dados!$E$2))</f>
        <v>153245.6477</v>
      </c>
      <c r="AT18" s="31">
        <f>if($A18&lt;=Dados!$E$3,"Erro",AT17+'Cenários - taxa de trasmissão'!AS$2*(AT17-INDIRECT(ADDRESS(IF($A18&lt;=Dados!$E$3,1,$A18-Dados!$E$3)+1,AT$1+2)))*(Dados!$E$2-AT17)/(Dados!$E$3*Dados!$E$2))</f>
        <v>153231.5495</v>
      </c>
      <c r="AU18" s="31">
        <f>if($A18&lt;=Dados!$E$3,"Erro",AU17+'Cenários - taxa de trasmissão'!AT$2*(AU17-INDIRECT(ADDRESS(IF($A18&lt;=Dados!$E$3,1,$A18-Dados!$E$3)+1,AU$1+2)))*(Dados!$E$2-AU17)/(Dados!$E$3*Dados!$E$2))</f>
        <v>153223.774</v>
      </c>
      <c r="AV18" s="31">
        <f>if($A18&lt;=Dados!$E$3,"Erro",AV17+'Cenários - taxa de trasmissão'!AU$2*(AV17-INDIRECT(ADDRESS(IF($A18&lt;=Dados!$E$3,1,$A18-Dados!$E$3)+1,AV$1+2)))*(Dados!$E$2-AV17)/(Dados!$E$3*Dados!$E$2))</f>
        <v>153225.2959</v>
      </c>
      <c r="AW18" s="31">
        <f>if($A18&lt;=Dados!$E$3,"Erro",AW17+'Cenários - taxa de trasmissão'!AV$2*(AW17-INDIRECT(ADDRESS(IF($A18&lt;=Dados!$E$3,1,$A18-Dados!$E$3)+1,AW$1+2)))*(Dados!$E$2-AW17)/(Dados!$E$3*Dados!$E$2))</f>
        <v>153230.5894</v>
      </c>
      <c r="AX18" s="31">
        <f>if($A18&lt;=Dados!$E$3,"Erro",AX17+'Cenários - taxa de trasmissão'!AW$2*(AX17-INDIRECT(ADDRESS(IF($A18&lt;=Dados!$E$3,1,$A18-Dados!$E$3)+1,AX$1+2)))*(Dados!$E$2-AX17)/(Dados!$E$3*Dados!$E$2))</f>
        <v>153228.3436</v>
      </c>
      <c r="AY18" s="31">
        <f>if($A18&lt;=Dados!$E$3,"Erro",AY17+'Cenários - taxa de trasmissão'!AX$2*(AY17-INDIRECT(ADDRESS(IF($A18&lt;=Dados!$E$3,1,$A18-Dados!$E$3)+1,AY$1+2)))*(Dados!$E$2-AY17)/(Dados!$E$3*Dados!$E$2))</f>
        <v>153234.3722</v>
      </c>
      <c r="AZ18" s="31">
        <f>if($A18&lt;=Dados!$E$3,"Erro",AZ17+'Cenários - taxa de trasmissão'!AY$2*(AZ17-INDIRECT(ADDRESS(IF($A18&lt;=Dados!$E$3,1,$A18-Dados!$E$3)+1,AZ$1+2)))*(Dados!$E$2-AZ17)/(Dados!$E$3*Dados!$E$2))</f>
        <v>153226.9853</v>
      </c>
      <c r="BA18" s="46">
        <f t="shared" si="1"/>
        <v>153218.0221</v>
      </c>
      <c r="BB18" s="46">
        <f t="shared" si="2"/>
        <v>153245.6477</v>
      </c>
      <c r="BC18" s="46">
        <f t="shared" si="3"/>
        <v>153230.6728</v>
      </c>
      <c r="BD18" s="46">
        <f t="shared" si="4"/>
        <v>153229.883</v>
      </c>
      <c r="BE18" s="31"/>
    </row>
    <row r="19">
      <c r="A19" s="9">
        <v>18.0</v>
      </c>
      <c r="B19" s="47">
        <v>44988.0</v>
      </c>
      <c r="C19" s="31">
        <f>if($A19&lt;=Dados!$E$3,"Erro",C18+'Cenários - taxa de trasmissão'!B$2*(C18-INDIRECT(ADDRESS(IF($A19&lt;=Dados!$E$3,1,$A19-Dados!$E$3)+1,C$1+2)))*(Dados!$E$2-C18)/(Dados!$E$3*Dados!$E$2))</f>
        <v>153272.649</v>
      </c>
      <c r="D19" s="31">
        <f>if($A19&lt;=Dados!$E$3,"Erro",D18+'Cenários - taxa de trasmissão'!C$2*(D18-INDIRECT(ADDRESS(IF($A19&lt;=Dados!$E$3,1,$A19-Dados!$E$3)+1,D$1+2)))*(Dados!$E$2-D18)/(Dados!$E$3*Dados!$E$2))</f>
        <v>153253.7914</v>
      </c>
      <c r="E19" s="31">
        <f>if($A19&lt;=Dados!$E$3,"Erro",E18+'Cenários - taxa de trasmissão'!D$2*(E18-INDIRECT(ADDRESS(IF($A19&lt;=Dados!$E$3,1,$A19-Dados!$E$3)+1,E$1+2)))*(Dados!$E$2-E18)/(Dados!$E$3*Dados!$E$2))</f>
        <v>153267.745</v>
      </c>
      <c r="F19" s="31">
        <f>if($A19&lt;=Dados!$E$3,"Erro",F18+'Cenários - taxa de trasmissão'!E$2*(F18-INDIRECT(ADDRESS(IF($A19&lt;=Dados!$E$3,1,$A19-Dados!$E$3)+1,F$1+2)))*(Dados!$E$2-F18)/(Dados!$E$3*Dados!$E$2))</f>
        <v>153244.1153</v>
      </c>
      <c r="G19" s="31">
        <f>if($A19&lt;=Dados!$E$3,"Erro",G18+'Cenários - taxa de trasmissão'!F$2*(G18-INDIRECT(ADDRESS(IF($A19&lt;=Dados!$E$3,1,$A19-Dados!$E$3)+1,G$1+2)))*(Dados!$E$2-G18)/(Dados!$E$3*Dados!$E$2))</f>
        <v>153262.3995</v>
      </c>
      <c r="H19" s="31">
        <f>if($A19&lt;=Dados!$E$3,"Erro",H18+'Cenários - taxa de trasmissão'!G$2*(H18-INDIRECT(ADDRESS(IF($A19&lt;=Dados!$E$3,1,$A19-Dados!$E$3)+1,H$1+2)))*(Dados!$E$2-H18)/(Dados!$E$3*Dados!$E$2))</f>
        <v>153263.3988</v>
      </c>
      <c r="I19" s="31">
        <f>if($A19&lt;=Dados!$E$3,"Erro",I18+'Cenários - taxa de trasmissão'!H$2*(I18-INDIRECT(ADDRESS(IF($A19&lt;=Dados!$E$3,1,$A19-Dados!$E$3)+1,I$1+2)))*(Dados!$E$2-I18)/(Dados!$E$3*Dados!$E$2))</f>
        <v>153243.0611</v>
      </c>
      <c r="J19" s="31">
        <f>if($A19&lt;=Dados!$E$3,"Erro",J18+'Cenários - taxa de trasmissão'!I$2*(J18-INDIRECT(ADDRESS(IF($A19&lt;=Dados!$E$3,1,$A19-Dados!$E$3)+1,J$1+2)))*(Dados!$E$2-J18)/(Dados!$E$3*Dados!$E$2))</f>
        <v>153257.1573</v>
      </c>
      <c r="K19" s="31">
        <f>if($A19&lt;=Dados!$E$3,"Erro",K18+'Cenários - taxa de trasmissão'!J$2*(K18-INDIRECT(ADDRESS(IF($A19&lt;=Dados!$E$3,1,$A19-Dados!$E$3)+1,K$1+2)))*(Dados!$E$2-K18)/(Dados!$E$3*Dados!$E$2))</f>
        <v>153262.163</v>
      </c>
      <c r="L19" s="31">
        <f>if($A19&lt;=Dados!$E$3,"Erro",L18+'Cenários - taxa de trasmissão'!K$2*(L18-INDIRECT(ADDRESS(IF($A19&lt;=Dados!$E$3,1,$A19-Dados!$E$3)+1,L$1+2)))*(Dados!$E$2-L18)/(Dados!$E$3*Dados!$E$2))</f>
        <v>153249.6049</v>
      </c>
      <c r="M19" s="31">
        <f>if($A19&lt;=Dados!$E$3,"Erro",M18+'Cenários - taxa de trasmissão'!L$2*(M18-INDIRECT(ADDRESS(IF($A19&lt;=Dados!$E$3,1,$A19-Dados!$E$3)+1,M$1+2)))*(Dados!$E$2-M18)/(Dados!$E$3*Dados!$E$2))</f>
        <v>153259.5162</v>
      </c>
      <c r="N19" s="31">
        <f>if($A19&lt;=Dados!$E$3,"Erro",N18+'Cenários - taxa de trasmissão'!M$2*(N18-INDIRECT(ADDRESS(IF($A19&lt;=Dados!$E$3,1,$A19-Dados!$E$3)+1,N$1+2)))*(Dados!$E$2-N18)/(Dados!$E$3*Dados!$E$2))</f>
        <v>153261.5947</v>
      </c>
      <c r="O19" s="31">
        <f>if($A19&lt;=Dados!$E$3,"Erro",O18+'Cenários - taxa de trasmissão'!N$2*(O18-INDIRECT(ADDRESS(IF($A19&lt;=Dados!$E$3,1,$A19-Dados!$E$3)+1,O$1+2)))*(Dados!$E$2-O18)/(Dados!$E$3*Dados!$E$2))</f>
        <v>153257.7613</v>
      </c>
      <c r="P19" s="31">
        <f>if($A19&lt;=Dados!$E$3,"Erro",P18+'Cenários - taxa de trasmissão'!O$2*(P18-INDIRECT(ADDRESS(IF($A19&lt;=Dados!$E$3,1,$A19-Dados!$E$3)+1,P$1+2)))*(Dados!$E$2-P18)/(Dados!$E$3*Dados!$E$2))</f>
        <v>153246.3615</v>
      </c>
      <c r="Q19" s="31">
        <f>if($A19&lt;=Dados!$E$3,"Erro",Q18+'Cenários - taxa de trasmissão'!P$2*(Q18-INDIRECT(ADDRESS(IF($A19&lt;=Dados!$E$3,1,$A19-Dados!$E$3)+1,Q$1+2)))*(Dados!$E$2-Q18)/(Dados!$E$3*Dados!$E$2))</f>
        <v>153262.7258</v>
      </c>
      <c r="R19" s="31">
        <f>if($A19&lt;=Dados!$E$3,"Erro",R18+'Cenários - taxa de trasmissão'!Q$2*(R18-INDIRECT(ADDRESS(IF($A19&lt;=Dados!$E$3,1,$A19-Dados!$E$3)+1,R$1+2)))*(Dados!$E$2-R18)/(Dados!$E$3*Dados!$E$2))</f>
        <v>153249.0348</v>
      </c>
      <c r="S19" s="31">
        <f>if($A19&lt;=Dados!$E$3,"Erro",S18+'Cenários - taxa de trasmissão'!R$2*(S18-INDIRECT(ADDRESS(IF($A19&lt;=Dados!$E$3,1,$A19-Dados!$E$3)+1,S$1+2)))*(Dados!$E$2-S18)/(Dados!$E$3*Dados!$E$2))</f>
        <v>153252.0715</v>
      </c>
      <c r="T19" s="31">
        <f>if($A19&lt;=Dados!$E$3,"Erro",T18+'Cenários - taxa de trasmissão'!S$2*(T18-INDIRECT(ADDRESS(IF($A19&lt;=Dados!$E$3,1,$A19-Dados!$E$3)+1,T$1+2)))*(Dados!$E$2-T18)/(Dados!$E$3*Dados!$E$2))</f>
        <v>153236.1879</v>
      </c>
      <c r="U19" s="31">
        <f>if($A19&lt;=Dados!$E$3,"Erro",U18+'Cenários - taxa de trasmissão'!T$2*(U18-INDIRECT(ADDRESS(IF($A19&lt;=Dados!$E$3,1,$A19-Dados!$E$3)+1,U$1+2)))*(Dados!$E$2-U18)/(Dados!$E$3*Dados!$E$2))</f>
        <v>153252.4139</v>
      </c>
      <c r="V19" s="31">
        <f>if($A19&lt;=Dados!$E$3,"Erro",V18+'Cenários - taxa de trasmissão'!U$2*(V18-INDIRECT(ADDRESS(IF($A19&lt;=Dados!$E$3,1,$A19-Dados!$E$3)+1,V$1+2)))*(Dados!$E$2-V18)/(Dados!$E$3*Dados!$E$2))</f>
        <v>153260.6423</v>
      </c>
      <c r="W19" s="31">
        <f>if($A19&lt;=Dados!$E$3,"Erro",W18+'Cenários - taxa de trasmissão'!V$2*(W18-INDIRECT(ADDRESS(IF($A19&lt;=Dados!$E$3,1,$A19-Dados!$E$3)+1,W$1+2)))*(Dados!$E$2-W18)/(Dados!$E$3*Dados!$E$2))</f>
        <v>153263.352</v>
      </c>
      <c r="X19" s="31">
        <f>if($A19&lt;=Dados!$E$3,"Erro",X18+'Cenários - taxa de trasmissão'!W$2*(X18-INDIRECT(ADDRESS(IF($A19&lt;=Dados!$E$3,1,$A19-Dados!$E$3)+1,X$1+2)))*(Dados!$E$2-X18)/(Dados!$E$3*Dados!$E$2))</f>
        <v>153265.9233</v>
      </c>
      <c r="Y19" s="31">
        <f>if($A19&lt;=Dados!$E$3,"Erro",Y18+'Cenários - taxa de trasmissão'!X$2*(Y18-INDIRECT(ADDRESS(IF($A19&lt;=Dados!$E$3,1,$A19-Dados!$E$3)+1,Y$1+2)))*(Dados!$E$2-Y18)/(Dados!$E$3*Dados!$E$2))</f>
        <v>153243.7021</v>
      </c>
      <c r="Z19" s="31">
        <f>if($A19&lt;=Dados!$E$3,"Erro",Z18+'Cenários - taxa de trasmissão'!Y$2*(Z18-INDIRECT(ADDRESS(IF($A19&lt;=Dados!$E$3,1,$A19-Dados!$E$3)+1,Z$1+2)))*(Dados!$E$2-Z18)/(Dados!$E$3*Dados!$E$2))</f>
        <v>153244.2685</v>
      </c>
      <c r="AA19" s="31">
        <f>if($A19&lt;=Dados!$E$3,"Erro",AA18+'Cenários - taxa de trasmissão'!Z$2*(AA18-INDIRECT(ADDRESS(IF($A19&lt;=Dados!$E$3,1,$A19-Dados!$E$3)+1,AA$1+2)))*(Dados!$E$2-AA18)/(Dados!$E$3*Dados!$E$2))</f>
        <v>153266.0125</v>
      </c>
      <c r="AB19" s="31">
        <f>if($A19&lt;=Dados!$E$3,"Erro",AB18+'Cenários - taxa de trasmissão'!AA$2*(AB18-INDIRECT(ADDRESS(IF($A19&lt;=Dados!$E$3,1,$A19-Dados!$E$3)+1,AB$1+2)))*(Dados!$E$2-AB18)/(Dados!$E$3*Dados!$E$2))</f>
        <v>153256.4638</v>
      </c>
      <c r="AC19" s="31">
        <f>if($A19&lt;=Dados!$E$3,"Erro",AC18+'Cenários - taxa de trasmissão'!AB$2*(AC18-INDIRECT(ADDRESS(IF($A19&lt;=Dados!$E$3,1,$A19-Dados!$E$3)+1,AC$1+2)))*(Dados!$E$2-AC18)/(Dados!$E$3*Dados!$E$2))</f>
        <v>153242.8376</v>
      </c>
      <c r="AD19" s="31">
        <f>if($A19&lt;=Dados!$E$3,"Erro",AD18+'Cenários - taxa de trasmissão'!AC$2*(AD18-INDIRECT(ADDRESS(IF($A19&lt;=Dados!$E$3,1,$A19-Dados!$E$3)+1,AD$1+2)))*(Dados!$E$2-AD18)/(Dados!$E$3*Dados!$E$2))</f>
        <v>153246.1185</v>
      </c>
      <c r="AE19" s="31">
        <f>if($A19&lt;=Dados!$E$3,"Erro",AE18+'Cenários - taxa de trasmissão'!AD$2*(AE18-INDIRECT(ADDRESS(IF($A19&lt;=Dados!$E$3,1,$A19-Dados!$E$3)+1,AE$1+2)))*(Dados!$E$2-AE18)/(Dados!$E$3*Dados!$E$2))</f>
        <v>153273.1894</v>
      </c>
      <c r="AF19" s="31">
        <f>if($A19&lt;=Dados!$E$3,"Erro",AF18+'Cenários - taxa de trasmissão'!AE$2*(AF18-INDIRECT(ADDRESS(IF($A19&lt;=Dados!$E$3,1,$A19-Dados!$E$3)+1,AF$1+2)))*(Dados!$E$2-AF18)/(Dados!$E$3*Dados!$E$2))</f>
        <v>153275.1489</v>
      </c>
      <c r="AG19" s="31">
        <f>if($A19&lt;=Dados!$E$3,"Erro",AG18+'Cenários - taxa de trasmissão'!AF$2*(AG18-INDIRECT(ADDRESS(IF($A19&lt;=Dados!$E$3,1,$A19-Dados!$E$3)+1,AG$1+2)))*(Dados!$E$2-AG18)/(Dados!$E$3*Dados!$E$2))</f>
        <v>153253.4076</v>
      </c>
      <c r="AH19" s="31">
        <f>if($A19&lt;=Dados!$E$3,"Erro",AH18+'Cenários - taxa de trasmissão'!AG$2*(AH18-INDIRECT(ADDRESS(IF($A19&lt;=Dados!$E$3,1,$A19-Dados!$E$3)+1,AH$1+2)))*(Dados!$E$2-AH18)/(Dados!$E$3*Dados!$E$2))</f>
        <v>153253.1378</v>
      </c>
      <c r="AI19" s="31">
        <f>if($A19&lt;=Dados!$E$3,"Erro",AI18+'Cenários - taxa de trasmissão'!AH$2*(AI18-INDIRECT(ADDRESS(IF($A19&lt;=Dados!$E$3,1,$A19-Dados!$E$3)+1,AI$1+2)))*(Dados!$E$2-AI18)/(Dados!$E$3*Dados!$E$2))</f>
        <v>153269.3686</v>
      </c>
      <c r="AJ19" s="31">
        <f>if($A19&lt;=Dados!$E$3,"Erro",AJ18+'Cenários - taxa de trasmissão'!AI$2*(AJ18-INDIRECT(ADDRESS(IF($A19&lt;=Dados!$E$3,1,$A19-Dados!$E$3)+1,AJ$1+2)))*(Dados!$E$2-AJ18)/(Dados!$E$3*Dados!$E$2))</f>
        <v>153252.4973</v>
      </c>
      <c r="AK19" s="31">
        <f>if($A19&lt;=Dados!$E$3,"Erro",AK18+'Cenários - taxa de trasmissão'!AJ$2*(AK18-INDIRECT(ADDRESS(IF($A19&lt;=Dados!$E$3,1,$A19-Dados!$E$3)+1,AK$1+2)))*(Dados!$E$2-AK18)/(Dados!$E$3*Dados!$E$2))</f>
        <v>153248.0583</v>
      </c>
      <c r="AL19" s="31">
        <f>if($A19&lt;=Dados!$E$3,"Erro",AL18+'Cenários - taxa de trasmissão'!AK$2*(AL18-INDIRECT(ADDRESS(IF($A19&lt;=Dados!$E$3,1,$A19-Dados!$E$3)+1,AL$1+2)))*(Dados!$E$2-AL18)/(Dados!$E$3*Dados!$E$2))</f>
        <v>153247.0372</v>
      </c>
      <c r="AM19" s="31">
        <f>if($A19&lt;=Dados!$E$3,"Erro",AM18+'Cenários - taxa de trasmissão'!AL$2*(AM18-INDIRECT(ADDRESS(IF($A19&lt;=Dados!$E$3,1,$A19-Dados!$E$3)+1,AM$1+2)))*(Dados!$E$2-AM18)/(Dados!$E$3*Dados!$E$2))</f>
        <v>153251.7271</v>
      </c>
      <c r="AN19" s="31">
        <f>if($A19&lt;=Dados!$E$3,"Erro",AN18+'Cenários - taxa de trasmissão'!AM$2*(AN18-INDIRECT(ADDRESS(IF($A19&lt;=Dados!$E$3,1,$A19-Dados!$E$3)+1,AN$1+2)))*(Dados!$E$2-AN18)/(Dados!$E$3*Dados!$E$2))</f>
        <v>153265.7307</v>
      </c>
      <c r="AO19" s="31">
        <f>if($A19&lt;=Dados!$E$3,"Erro",AO18+'Cenários - taxa de trasmissão'!AN$2*(AO18-INDIRECT(ADDRESS(IF($A19&lt;=Dados!$E$3,1,$A19-Dados!$E$3)+1,AO$1+2)))*(Dados!$E$2-AO18)/(Dados!$E$3*Dados!$E$2))</f>
        <v>153264.712</v>
      </c>
      <c r="AP19" s="31">
        <f>if($A19&lt;=Dados!$E$3,"Erro",AP18+'Cenários - taxa de trasmissão'!AO$2*(AP18-INDIRECT(ADDRESS(IF($A19&lt;=Dados!$E$3,1,$A19-Dados!$E$3)+1,AP$1+2)))*(Dados!$E$2-AP18)/(Dados!$E$3*Dados!$E$2))</f>
        <v>153244.1317</v>
      </c>
      <c r="AQ19" s="31">
        <f>if($A19&lt;=Dados!$E$3,"Erro",AQ18+'Cenários - taxa de trasmissão'!AP$2*(AQ18-INDIRECT(ADDRESS(IF($A19&lt;=Dados!$E$3,1,$A19-Dados!$E$3)+1,AQ$1+2)))*(Dados!$E$2-AQ18)/(Dados!$E$3*Dados!$E$2))</f>
        <v>153268.2497</v>
      </c>
      <c r="AR19" s="31">
        <f>if($A19&lt;=Dados!$E$3,"Erro",AR18+'Cenários - taxa de trasmissão'!AQ$2*(AR18-INDIRECT(ADDRESS(IF($A19&lt;=Dados!$E$3,1,$A19-Dados!$E$3)+1,AR$1+2)))*(Dados!$E$2-AR18)/(Dados!$E$3*Dados!$E$2))</f>
        <v>153249.3064</v>
      </c>
      <c r="AS19" s="31">
        <f>if($A19&lt;=Dados!$E$3,"Erro",AS18+'Cenários - taxa de trasmissão'!AR$2*(AS18-INDIRECT(ADDRESS(IF($A19&lt;=Dados!$E$3,1,$A19-Dados!$E$3)+1,AS$1+2)))*(Dados!$E$2-AS18)/(Dados!$E$3*Dados!$E$2))</f>
        <v>153280.219</v>
      </c>
      <c r="AT19" s="31">
        <f>if($A19&lt;=Dados!$E$3,"Erro",AT18+'Cenários - taxa de trasmissão'!AS$2*(AT18-INDIRECT(ADDRESS(IF($A19&lt;=Dados!$E$3,1,$A19-Dados!$E$3)+1,AT$1+2)))*(Dados!$E$2-AT18)/(Dados!$E$3*Dados!$E$2))</f>
        <v>153257.5669</v>
      </c>
      <c r="AU19" s="31">
        <f>if($A19&lt;=Dados!$E$3,"Erro",AU18+'Cenários - taxa de trasmissão'!AT$2*(AU18-INDIRECT(ADDRESS(IF($A19&lt;=Dados!$E$3,1,$A19-Dados!$E$3)+1,AU$1+2)))*(Dados!$E$2-AU18)/(Dados!$E$3*Dados!$E$2))</f>
        <v>153245.2353</v>
      </c>
      <c r="AV19" s="31">
        <f>if($A19&lt;=Dados!$E$3,"Erro",AV18+'Cenários - taxa de trasmissão'!AU$2*(AV18-INDIRECT(ADDRESS(IF($A19&lt;=Dados!$E$3,1,$A19-Dados!$E$3)+1,AV$1+2)))*(Dados!$E$2-AV18)/(Dados!$E$3*Dados!$E$2))</f>
        <v>153247.6399</v>
      </c>
      <c r="AW19" s="31">
        <f>if($A19&lt;=Dados!$E$3,"Erro",AW18+'Cenários - taxa de trasmissão'!AV$2*(AW18-INDIRECT(ADDRESS(IF($A19&lt;=Dados!$E$3,1,$A19-Dados!$E$3)+1,AW$1+2)))*(Dados!$E$2-AW18)/(Dados!$E$3*Dados!$E$2))</f>
        <v>153256.038</v>
      </c>
      <c r="AX19" s="31">
        <f>if($A19&lt;=Dados!$E$3,"Erro",AX18+'Cenários - taxa de trasmissão'!AW$2*(AX18-INDIRECT(ADDRESS(IF($A19&lt;=Dados!$E$3,1,$A19-Dados!$E$3)+1,AX$1+2)))*(Dados!$E$2-AX18)/(Dados!$E$3*Dados!$E$2))</f>
        <v>153252.4684</v>
      </c>
      <c r="AY19" s="31">
        <f>if($A19&lt;=Dados!$E$3,"Erro",AY18+'Cenários - taxa de trasmissão'!AX$2*(AY18-INDIRECT(ADDRESS(IF($A19&lt;=Dados!$E$3,1,$A19-Dados!$E$3)+1,AY$1+2)))*(Dados!$E$2-AY18)/(Dados!$E$3*Dados!$E$2))</f>
        <v>153262.0721</v>
      </c>
      <c r="AZ19" s="31">
        <f>if($A19&lt;=Dados!$E$3,"Erro",AZ18+'Cenários - taxa de trasmissão'!AY$2*(AZ18-INDIRECT(ADDRESS(IF($A19&lt;=Dados!$E$3,1,$A19-Dados!$E$3)+1,AZ$1+2)))*(Dados!$E$2-AZ18)/(Dados!$E$3*Dados!$E$2))</f>
        <v>153250.3143</v>
      </c>
      <c r="BA19" s="46">
        <f t="shared" si="1"/>
        <v>153236.1879</v>
      </c>
      <c r="BB19" s="46">
        <f t="shared" si="2"/>
        <v>153280.219</v>
      </c>
      <c r="BC19" s="46">
        <f t="shared" si="3"/>
        <v>153256.2066</v>
      </c>
      <c r="BD19" s="46">
        <f t="shared" si="4"/>
        <v>153254.9147</v>
      </c>
      <c r="BE19" s="31"/>
    </row>
    <row r="20">
      <c r="A20" s="44">
        <v>19.0</v>
      </c>
      <c r="B20" s="45">
        <v>44989.0</v>
      </c>
      <c r="C20" s="31">
        <f>if($A20&lt;=Dados!$E$3,"Erro",C19+'Cenários - taxa de trasmissão'!B$2*(C19-INDIRECT(ADDRESS(IF($A20&lt;=Dados!$E$3,1,$A20-Dados!$E$3)+1,C$1+2)))*(Dados!$E$2-C19)/(Dados!$E$3*Dados!$E$2))</f>
        <v>153306.6852</v>
      </c>
      <c r="D20" s="31">
        <f>if($A20&lt;=Dados!$E$3,"Erro",D19+'Cenários - taxa de trasmissão'!C$2*(D19-INDIRECT(ADDRESS(IF($A20&lt;=Dados!$E$3,1,$A20-Dados!$E$3)+1,D$1+2)))*(Dados!$E$2-D19)/(Dados!$E$3*Dados!$E$2))</f>
        <v>153279.8641</v>
      </c>
      <c r="E20" s="31">
        <f>if($A20&lt;=Dados!$E$3,"Erro",E19+'Cenários - taxa de trasmissão'!D$2*(E19-INDIRECT(ADDRESS(IF($A20&lt;=Dados!$E$3,1,$A20-Dados!$E$3)+1,E$1+2)))*(Dados!$E$2-E19)/(Dados!$E$3*Dados!$E$2))</f>
        <v>153299.6743</v>
      </c>
      <c r="F20" s="31">
        <f>if($A20&lt;=Dados!$E$3,"Erro",F19+'Cenários - taxa de trasmissão'!E$2*(F19-INDIRECT(ADDRESS(IF($A20&lt;=Dados!$E$3,1,$A20-Dados!$E$3)+1,F$1+2)))*(Dados!$E$2-F19)/(Dados!$E$3*Dados!$E$2))</f>
        <v>153266.2488</v>
      </c>
      <c r="G20" s="31">
        <f>if($A20&lt;=Dados!$E$3,"Erro",G19+'Cenários - taxa de trasmissão'!F$2*(G19-INDIRECT(ADDRESS(IF($A20&lt;=Dados!$E$3,1,$A20-Dados!$E$3)+1,G$1+2)))*(Dados!$E$2-G19)/(Dados!$E$3*Dados!$E$2))</f>
        <v>153292.0608</v>
      </c>
      <c r="H20" s="31">
        <f>if($A20&lt;=Dados!$E$3,"Erro",H19+'Cenários - taxa de trasmissão'!G$2*(H19-INDIRECT(ADDRESS(IF($A20&lt;=Dados!$E$3,1,$A20-Dados!$E$3)+1,H$1+2)))*(Dados!$E$2-H19)/(Dados!$E$3*Dados!$E$2))</f>
        <v>153293.4818</v>
      </c>
      <c r="I20" s="31">
        <f>if($A20&lt;=Dados!$E$3,"Erro",I19+'Cenários - taxa de trasmissão'!H$2*(I19-INDIRECT(ADDRESS(IF($A20&lt;=Dados!$E$3,1,$A20-Dados!$E$3)+1,I$1+2)))*(Dados!$E$2-I19)/(Dados!$E$3*Dados!$E$2))</f>
        <v>153264.7716</v>
      </c>
      <c r="J20" s="31">
        <f>if($A20&lt;=Dados!$E$3,"Erro",J19+'Cenários - taxa de trasmissão'!I$2*(J19-INDIRECT(ADDRESS(IF($A20&lt;=Dados!$E$3,1,$A20-Dados!$E$3)+1,J$1+2)))*(Dados!$E$2-J19)/(Dados!$E$3*Dados!$E$2))</f>
        <v>153284.6239</v>
      </c>
      <c r="K20" s="31">
        <f>if($A20&lt;=Dados!$E$3,"Erro",K19+'Cenários - taxa de trasmissão'!J$2*(K19-INDIRECT(ADDRESS(IF($A20&lt;=Dados!$E$3,1,$A20-Dados!$E$3)+1,K$1+2)))*(Dados!$E$2-K19)/(Dados!$E$3*Dados!$E$2))</f>
        <v>153291.7247</v>
      </c>
      <c r="L20" s="31">
        <f>if($A20&lt;=Dados!$E$3,"Erro",L19+'Cenários - taxa de trasmissão'!K$2*(L19-INDIRECT(ADDRESS(IF($A20&lt;=Dados!$E$3,1,$A20-Dados!$E$3)+1,L$1+2)))*(Dados!$E$2-L19)/(Dados!$E$3*Dados!$E$2))</f>
        <v>153273.9609</v>
      </c>
      <c r="M20" s="31">
        <f>if($A20&lt;=Dados!$E$3,"Erro",M19+'Cenários - taxa de trasmissão'!L$2*(M19-INDIRECT(ADDRESS(IF($A20&lt;=Dados!$E$3,1,$A20-Dados!$E$3)+1,M$1+2)))*(Dados!$E$2-M19)/(Dados!$E$3*Dados!$E$2))</f>
        <v>153287.9667</v>
      </c>
      <c r="N20" s="31">
        <f>if($A20&lt;=Dados!$E$3,"Erro",N19+'Cenários - taxa de trasmissão'!M$2*(N19-INDIRECT(ADDRESS(IF($A20&lt;=Dados!$E$3,1,$A20-Dados!$E$3)+1,N$1+2)))*(Dados!$E$2-N19)/(Dados!$E$3*Dados!$E$2))</f>
        <v>153290.9172</v>
      </c>
      <c r="O20" s="31">
        <f>if($A20&lt;=Dados!$E$3,"Erro",O19+'Cenários - taxa de trasmissão'!N$2*(O19-INDIRECT(ADDRESS(IF($A20&lt;=Dados!$E$3,1,$A20-Dados!$E$3)+1,O$1+2)))*(Dados!$E$2-O19)/(Dados!$E$3*Dados!$E$2))</f>
        <v>153285.4792</v>
      </c>
      <c r="P20" s="31">
        <f>if($A20&lt;=Dados!$E$3,"Erro",P19+'Cenários - taxa de trasmissão'!O$2*(P19-INDIRECT(ADDRESS(IF($A20&lt;=Dados!$E$3,1,$A20-Dados!$E$3)+1,P$1+2)))*(Dados!$E$2-P19)/(Dados!$E$3*Dados!$E$2))</f>
        <v>153269.4004</v>
      </c>
      <c r="Q20" s="31">
        <f>if($A20&lt;=Dados!$E$3,"Erro",Q19+'Cenários - taxa de trasmissão'!P$2*(Q19-INDIRECT(ADDRESS(IF($A20&lt;=Dados!$E$3,1,$A20-Dados!$E$3)+1,Q$1+2)))*(Dados!$E$2-Q19)/(Dados!$E$3*Dados!$E$2))</f>
        <v>153292.5247</v>
      </c>
      <c r="R20" s="31">
        <f>if($A20&lt;=Dados!$E$3,"Erro",R19+'Cenários - taxa de trasmissão'!Q$2*(R19-INDIRECT(ADDRESS(IF($A20&lt;=Dados!$E$3,1,$A20-Dados!$E$3)+1,R$1+2)))*(Dados!$E$2-R19)/(Dados!$E$3*Dados!$E$2))</f>
        <v>153273.1585</v>
      </c>
      <c r="S20" s="31">
        <f>if($A20&lt;=Dados!$E$3,"Erro",S19+'Cenários - taxa de trasmissão'!R$2*(S19-INDIRECT(ADDRESS(IF($A20&lt;=Dados!$E$3,1,$A20-Dados!$E$3)+1,S$1+2)))*(Dados!$E$2-S19)/(Dados!$E$3*Dados!$E$2))</f>
        <v>153277.4366</v>
      </c>
      <c r="T20" s="31">
        <f>if($A20&lt;=Dados!$E$3,"Erro",T19+'Cenários - taxa de trasmissão'!S$2*(T19-INDIRECT(ADDRESS(IF($A20&lt;=Dados!$E$3,1,$A20-Dados!$E$3)+1,T$1+2)))*(Dados!$E$2-T19)/(Dados!$E$3*Dados!$E$2))</f>
        <v>153255.1697</v>
      </c>
      <c r="U20" s="31">
        <f>if($A20&lt;=Dados!$E$3,"Erro",U19+'Cenários - taxa de trasmissão'!T$2*(U19-INDIRECT(ADDRESS(IF($A20&lt;=Dados!$E$3,1,$A20-Dados!$E$3)+1,U$1+2)))*(Dados!$E$2-U19)/(Dados!$E$3*Dados!$E$2))</f>
        <v>153277.9197</v>
      </c>
      <c r="V20" s="31">
        <f>if($A20&lt;=Dados!$E$3,"Erro",V19+'Cenários - taxa de trasmissão'!U$2*(V19-INDIRECT(ADDRESS(IF($A20&lt;=Dados!$E$3,1,$A20-Dados!$E$3)+1,V$1+2)))*(Dados!$E$2-V19)/(Dados!$E$3*Dados!$E$2))</f>
        <v>153289.5647</v>
      </c>
      <c r="W20" s="31">
        <f>if($A20&lt;=Dados!$E$3,"Erro",W19+'Cenários - taxa de trasmissão'!V$2*(W19-INDIRECT(ADDRESS(IF($A20&lt;=Dados!$E$3,1,$A20-Dados!$E$3)+1,W$1+2)))*(Dados!$E$2-W19)/(Dados!$E$3*Dados!$E$2))</f>
        <v>153293.4152</v>
      </c>
      <c r="X20" s="31">
        <f>if($A20&lt;=Dados!$E$3,"Erro",X19+'Cenários - taxa de trasmissão'!W$2*(X19-INDIRECT(ADDRESS(IF($A20&lt;=Dados!$E$3,1,$A20-Dados!$E$3)+1,X$1+2)))*(Dados!$E$2-X19)/(Dados!$E$3*Dados!$E$2))</f>
        <v>153297.0763</v>
      </c>
      <c r="Y20" s="31">
        <f>if($A20&lt;=Dados!$E$3,"Erro",Y19+'Cenários - taxa de trasmissão'!X$2*(Y19-INDIRECT(ADDRESS(IF($A20&lt;=Dados!$E$3,1,$A20-Dados!$E$3)+1,Y$1+2)))*(Dados!$E$2-Y19)/(Dados!$E$3*Dados!$E$2))</f>
        <v>153265.6696</v>
      </c>
      <c r="Z20" s="31">
        <f>if($A20&lt;=Dados!$E$3,"Erro",Z19+'Cenários - taxa de trasmissão'!Y$2*(Z19-INDIRECT(ADDRESS(IF($A20&lt;=Dados!$E$3,1,$A20-Dados!$E$3)+1,Z$1+2)))*(Dados!$E$2-Z19)/(Dados!$E$3*Dados!$E$2))</f>
        <v>153266.4635</v>
      </c>
      <c r="AA20" s="31">
        <f>if($A20&lt;=Dados!$E$3,"Erro",AA19+'Cenários - taxa de trasmissão'!Z$2*(AA19-INDIRECT(ADDRESS(IF($A20&lt;=Dados!$E$3,1,$A20-Dados!$E$3)+1,AA$1+2)))*(Dados!$E$2-AA19)/(Dados!$E$3*Dados!$E$2))</f>
        <v>153297.2034</v>
      </c>
      <c r="AB20" s="31">
        <f>if($A20&lt;=Dados!$E$3,"Erro",AB19+'Cenários - taxa de trasmissão'!AA$2*(AB19-INDIRECT(ADDRESS(IF($A20&lt;=Dados!$E$3,1,$A20-Dados!$E$3)+1,AB$1+2)))*(Dados!$E$2-AB19)/(Dados!$E$3*Dados!$E$2))</f>
        <v>153283.6422</v>
      </c>
      <c r="AC20" s="31">
        <f>if($A20&lt;=Dados!$E$3,"Erro",AC19+'Cenários - taxa de trasmissão'!AB$2*(AC19-INDIRECT(ADDRESS(IF($A20&lt;=Dados!$E$3,1,$A20-Dados!$E$3)+1,AC$1+2)))*(Dados!$E$2-AC19)/(Dados!$E$3*Dados!$E$2))</f>
        <v>153264.4584</v>
      </c>
      <c r="AD20" s="31">
        <f>if($A20&lt;=Dados!$E$3,"Erro",AD19+'Cenários - taxa de trasmissão'!AC$2*(AD19-INDIRECT(ADDRESS(IF($A20&lt;=Dados!$E$3,1,$A20-Dados!$E$3)+1,AD$1+2)))*(Dados!$E$2-AD19)/(Dados!$E$3*Dados!$E$2))</f>
        <v>153269.0593</v>
      </c>
      <c r="AE20" s="31">
        <f>if($A20&lt;=Dados!$E$3,"Erro",AE19+'Cenários - taxa de trasmissão'!AD$2*(AE19-INDIRECT(ADDRESS(IF($A20&lt;=Dados!$E$3,1,$A20-Dados!$E$3)+1,AE$1+2)))*(Dados!$E$2-AE19)/(Dados!$E$3*Dados!$E$2))</f>
        <v>153307.4592</v>
      </c>
      <c r="AF20" s="31">
        <f>if($A20&lt;=Dados!$E$3,"Erro",AF19+'Cenários - taxa de trasmissão'!AE$2*(AF19-INDIRECT(ADDRESS(IF($A20&lt;=Dados!$E$3,1,$A20-Dados!$E$3)+1,AF$1+2)))*(Dados!$E$2-AF19)/(Dados!$E$3*Dados!$E$2))</f>
        <v>153310.2686</v>
      </c>
      <c r="AG20" s="31">
        <f>if($A20&lt;=Dados!$E$3,"Erro",AG19+'Cenários - taxa de trasmissão'!AF$2*(AG19-INDIRECT(ADDRESS(IF($A20&lt;=Dados!$E$3,1,$A20-Dados!$E$3)+1,AG$1+2)))*(Dados!$E$2-AG19)/(Dados!$E$3*Dados!$E$2))</f>
        <v>153279.3222</v>
      </c>
      <c r="AH20" s="31">
        <f>if($A20&lt;=Dados!$E$3,"Erro",AH19+'Cenários - taxa de trasmissão'!AG$2*(AH19-INDIRECT(ADDRESS(IF($A20&lt;=Dados!$E$3,1,$A20-Dados!$E$3)+1,AH$1+2)))*(Dados!$E$2-AH19)/(Dados!$E$3*Dados!$E$2))</f>
        <v>153278.9412</v>
      </c>
      <c r="AI20" s="31">
        <f>if($A20&lt;=Dados!$E$3,"Erro",AI19+'Cenários - taxa de trasmissão'!AH$2*(AI19-INDIRECT(ADDRESS(IF($A20&lt;=Dados!$E$3,1,$A20-Dados!$E$3)+1,AI$1+2)))*(Dados!$E$2-AI19)/(Dados!$E$3*Dados!$E$2))</f>
        <v>153301.9926</v>
      </c>
      <c r="AJ20" s="31">
        <f>if($A20&lt;=Dados!$E$3,"Erro",AJ19+'Cenários - taxa de trasmissão'!AI$2*(AJ19-INDIRECT(ADDRESS(IF($A20&lt;=Dados!$E$3,1,$A20-Dados!$E$3)+1,AJ$1+2)))*(Dados!$E$2-AJ19)/(Dados!$E$3*Dados!$E$2))</f>
        <v>153278.0374</v>
      </c>
      <c r="AK20" s="31">
        <f>if($A20&lt;=Dados!$E$3,"Erro",AK19+'Cenários - taxa de trasmissão'!AJ$2*(AK19-INDIRECT(ADDRESS(IF($A20&lt;=Dados!$E$3,1,$A20-Dados!$E$3)+1,AK$1+2)))*(Dados!$E$2-AK19)/(Dados!$E$3*Dados!$E$2))</f>
        <v>153271.7848</v>
      </c>
      <c r="AL20" s="31">
        <f>if($A20&lt;=Dados!$E$3,"Erro",AL19+'Cenários - taxa de trasmissão'!AK$2*(AL19-INDIRECT(ADDRESS(IF($A20&lt;=Dados!$E$3,1,$A20-Dados!$E$3)+1,AL$1+2)))*(Dados!$E$2-AL19)/(Dados!$E$3*Dados!$E$2))</f>
        <v>153270.3496</v>
      </c>
      <c r="AM20" s="31">
        <f>if($A20&lt;=Dados!$E$3,"Erro",AM19+'Cenários - taxa de trasmissão'!AL$2*(AM19-INDIRECT(ADDRESS(IF($A20&lt;=Dados!$E$3,1,$A20-Dados!$E$3)+1,AM$1+2)))*(Dados!$E$2-AM19)/(Dados!$E$3*Dados!$E$2))</f>
        <v>153276.9509</v>
      </c>
      <c r="AN20" s="31">
        <f>if($A20&lt;=Dados!$E$3,"Erro",AN19+'Cenários - taxa de trasmissão'!AM$2*(AN19-INDIRECT(ADDRESS(IF($A20&lt;=Dados!$E$3,1,$A20-Dados!$E$3)+1,AN$1+2)))*(Dados!$E$2-AN19)/(Dados!$E$3*Dados!$E$2))</f>
        <v>153296.8019</v>
      </c>
      <c r="AO20" s="31">
        <f>if($A20&lt;=Dados!$E$3,"Erro",AO19+'Cenários - taxa de trasmissão'!AN$2*(AO19-INDIRECT(ADDRESS(IF($A20&lt;=Dados!$E$3,1,$A20-Dados!$E$3)+1,AO$1+2)))*(Dados!$E$2-AO19)/(Dados!$E$3*Dados!$E$2))</f>
        <v>153295.3508</v>
      </c>
      <c r="AP20" s="31">
        <f>if($A20&lt;=Dados!$E$3,"Erro",AP19+'Cenários - taxa de trasmissão'!AO$2*(AP19-INDIRECT(ADDRESS(IF($A20&lt;=Dados!$E$3,1,$A20-Dados!$E$3)+1,AP$1+2)))*(Dados!$E$2-AP19)/(Dados!$E$3*Dados!$E$2))</f>
        <v>153266.2717</v>
      </c>
      <c r="AQ20" s="31">
        <f>if($A20&lt;=Dados!$E$3,"Erro",AQ19+'Cenários - taxa de trasmissão'!AP$2*(AQ19-INDIRECT(ADDRESS(IF($A20&lt;=Dados!$E$3,1,$A20-Dados!$E$3)+1,AQ$1+2)))*(Dados!$E$2-AQ19)/(Dados!$E$3*Dados!$E$2))</f>
        <v>153300.3945</v>
      </c>
      <c r="AR20" s="31">
        <f>if($A20&lt;=Dados!$E$3,"Erro",AR19+'Cenários - taxa de trasmissão'!AQ$2*(AR19-INDIRECT(ADDRESS(IF($A20&lt;=Dados!$E$3,1,$A20-Dados!$E$3)+1,AR$1+2)))*(Dados!$E$2-AR19)/(Dados!$E$3*Dados!$E$2))</f>
        <v>153273.5408</v>
      </c>
      <c r="AS20" s="31">
        <f>if($A20&lt;=Dados!$E$3,"Erro",AS19+'Cenários - taxa de trasmissão'!AR$2*(AS19-INDIRECT(ADDRESS(IF($A20&lt;=Dados!$E$3,1,$A20-Dados!$E$3)+1,AS$1+2)))*(Dados!$E$2-AS19)/(Dados!$E$3*Dados!$E$2))</f>
        <v>153317.5565</v>
      </c>
      <c r="AT20" s="31">
        <f>if($A20&lt;=Dados!$E$3,"Erro",AT19+'Cenários - taxa de trasmissão'!AS$2*(AT19-INDIRECT(ADDRESS(IF($A20&lt;=Dados!$E$3,1,$A20-Dados!$E$3)+1,AT$1+2)))*(Dados!$E$2-AT19)/(Dados!$E$3*Dados!$E$2))</f>
        <v>153285.2038</v>
      </c>
      <c r="AU20" s="31">
        <f>if($A20&lt;=Dados!$E$3,"Erro",AU19+'Cenários - taxa de trasmissão'!AT$2*(AU19-INDIRECT(ADDRESS(IF($A20&lt;=Dados!$E$3,1,$A20-Dados!$E$3)+1,AU$1+2)))*(Dados!$E$2-AU19)/(Dados!$E$3*Dados!$E$2))</f>
        <v>153267.8196</v>
      </c>
      <c r="AV20" s="31">
        <f>if($A20&lt;=Dados!$E$3,"Erro",AV19+'Cenários - taxa de trasmissão'!AU$2*(AV19-INDIRECT(ADDRESS(IF($A20&lt;=Dados!$E$3,1,$A20-Dados!$E$3)+1,AV$1+2)))*(Dados!$E$2-AV19)/(Dados!$E$3*Dados!$E$2))</f>
        <v>153271.1966</v>
      </c>
      <c r="AW20" s="31">
        <f>if($A20&lt;=Dados!$E$3,"Erro",AW19+'Cenários - taxa de trasmissão'!AV$2*(AW19-INDIRECT(ADDRESS(IF($A20&lt;=Dados!$E$3,1,$A20-Dados!$E$3)+1,AW$1+2)))*(Dados!$E$2-AW19)/(Dados!$E$3*Dados!$E$2))</f>
        <v>153283.0397</v>
      </c>
      <c r="AX20" s="31">
        <f>if($A20&lt;=Dados!$E$3,"Erro",AX19+'Cenários - taxa de trasmissão'!AW$2*(AX19-INDIRECT(ADDRESS(IF($A20&lt;=Dados!$E$3,1,$A20-Dados!$E$3)+1,AX$1+2)))*(Dados!$E$2-AX19)/(Dados!$E$3*Dados!$E$2))</f>
        <v>153277.9966</v>
      </c>
      <c r="AY20" s="31">
        <f>if($A20&lt;=Dados!$E$3,"Erro",AY19+'Cenários - taxa de trasmissão'!AX$2*(AY19-INDIRECT(ADDRESS(IF($A20&lt;=Dados!$E$3,1,$A20-Dados!$E$3)+1,AY$1+2)))*(Dados!$E$2-AY19)/(Dados!$E$3*Dados!$E$2))</f>
        <v>153291.5955</v>
      </c>
      <c r="AZ20" s="31">
        <f>if($A20&lt;=Dados!$E$3,"Erro",AZ19+'Cenários - taxa de trasmissão'!AY$2*(AZ19-INDIRECT(ADDRESS(IF($A20&lt;=Dados!$E$3,1,$A20-Dados!$E$3)+1,AZ$1+2)))*(Dados!$E$2-AZ19)/(Dados!$E$3*Dados!$E$2))</f>
        <v>153274.9598</v>
      </c>
      <c r="BA20" s="46">
        <f t="shared" si="1"/>
        <v>153255.1697</v>
      </c>
      <c r="BB20" s="46">
        <f t="shared" si="2"/>
        <v>153317.5565</v>
      </c>
      <c r="BC20" s="46">
        <f t="shared" si="3"/>
        <v>153283.3291</v>
      </c>
      <c r="BD20" s="46">
        <f t="shared" si="4"/>
        <v>153281.4519</v>
      </c>
      <c r="BE20" s="31"/>
    </row>
    <row r="21">
      <c r="A21" s="9">
        <v>20.0</v>
      </c>
      <c r="B21" s="47">
        <v>44990.0</v>
      </c>
      <c r="C21" s="31">
        <f>if($A21&lt;=Dados!$E$3,"Erro",C20+'Cenários - taxa de trasmissão'!B$2*(C20-INDIRECT(ADDRESS(IF($A21&lt;=Dados!$E$3,1,$A21-Dados!$E$3)+1,C$1+2)))*(Dados!$E$2-C20)/(Dados!$E$3*Dados!$E$2))</f>
        <v>153343.2445</v>
      </c>
      <c r="D21" s="31">
        <f>if($A21&lt;=Dados!$E$3,"Erro",D20+'Cenários - taxa de trasmissão'!C$2*(D20-INDIRECT(ADDRESS(IF($A21&lt;=Dados!$E$3,1,$A21-Dados!$E$3)+1,D$1+2)))*(Dados!$E$2-D20)/(Dados!$E$3*Dados!$E$2))</f>
        <v>153307.481</v>
      </c>
      <c r="E21" s="31">
        <f>if($A21&lt;=Dados!$E$3,"Erro",E20+'Cenários - taxa de trasmissão'!D$2*(E20-INDIRECT(ADDRESS(IF($A21&lt;=Dados!$E$3,1,$A21-Dados!$E$3)+1,E$1+2)))*(Dados!$E$2-E20)/(Dados!$E$3*Dados!$E$2))</f>
        <v>153333.848</v>
      </c>
      <c r="F21" s="31">
        <f>if($A21&lt;=Dados!$E$3,"Erro",F20+'Cenários - taxa de trasmissão'!E$2*(F20-INDIRECT(ADDRESS(IF($A21&lt;=Dados!$E$3,1,$A21-Dados!$E$3)+1,F$1+2)))*(Dados!$E$2-F20)/(Dados!$E$3*Dados!$E$2))</f>
        <v>153289.5201</v>
      </c>
      <c r="G21" s="31">
        <f>if($A21&lt;=Dados!$E$3,"Erro",G20+'Cenários - taxa de trasmissão'!F$2*(G20-INDIRECT(ADDRESS(IF($A21&lt;=Dados!$E$3,1,$A21-Dados!$E$3)+1,G$1+2)))*(Dados!$E$2-G20)/(Dados!$E$3*Dados!$E$2))</f>
        <v>153323.6822</v>
      </c>
      <c r="H21" s="31">
        <f>if($A21&lt;=Dados!$E$3,"Erro",H20+'Cenários - taxa de trasmissão'!G$2*(H20-INDIRECT(ADDRESS(IF($A21&lt;=Dados!$E$3,1,$A21-Dados!$E$3)+1,H$1+2)))*(Dados!$E$2-H20)/(Dados!$E$3*Dados!$E$2))</f>
        <v>153325.5765</v>
      </c>
      <c r="I21" s="31">
        <f>if($A21&lt;=Dados!$E$3,"Erro",I20+'Cenários - taxa de trasmissão'!H$2*(I20-INDIRECT(ADDRESS(IF($A21&lt;=Dados!$E$3,1,$A21-Dados!$E$3)+1,I$1+2)))*(Dados!$E$2-I20)/(Dados!$E$3*Dados!$E$2))</f>
        <v>153287.5795</v>
      </c>
      <c r="J21" s="31">
        <f>if($A21&lt;=Dados!$E$3,"Erro",J20+'Cenários - taxa de trasmissão'!I$2*(J20-INDIRECT(ADDRESS(IF($A21&lt;=Dados!$E$3,1,$A21-Dados!$E$3)+1,J$1+2)))*(Dados!$E$2-J20)/(Dados!$E$3*Dados!$E$2))</f>
        <v>153313.791</v>
      </c>
      <c r="K21" s="31">
        <f>if($A21&lt;=Dados!$E$3,"Erro",K20+'Cenários - taxa de trasmissão'!J$2*(K20-INDIRECT(ADDRESS(IF($A21&lt;=Dados!$E$3,1,$A21-Dados!$E$3)+1,K$1+2)))*(Dados!$E$2-K20)/(Dados!$E$3*Dados!$E$2))</f>
        <v>153323.2344</v>
      </c>
      <c r="L21" s="31">
        <f>if($A21&lt;=Dados!$E$3,"Erro",L20+'Cenários - taxa de trasmissão'!K$2*(L20-INDIRECT(ADDRESS(IF($A21&lt;=Dados!$E$3,1,$A21-Dados!$E$3)+1,L$1+2)))*(Dados!$E$2-L20)/(Dados!$E$3*Dados!$E$2))</f>
        <v>153299.6773</v>
      </c>
      <c r="M21" s="31">
        <f>if($A21&lt;=Dados!$E$3,"Erro",M20+'Cenários - taxa de trasmissão'!L$2*(M20-INDIRECT(ADDRESS(IF($A21&lt;=Dados!$E$3,1,$A21-Dados!$E$3)+1,M$1+2)))*(Dados!$E$2-M20)/(Dados!$E$3*Dados!$E$2))</f>
        <v>153318.2323</v>
      </c>
      <c r="N21" s="31">
        <f>if($A21&lt;=Dados!$E$3,"Erro",N20+'Cenários - taxa de trasmissão'!M$2*(N20-INDIRECT(ADDRESS(IF($A21&lt;=Dados!$E$3,1,$A21-Dados!$E$3)+1,N$1+2)))*(Dados!$E$2-N20)/(Dados!$E$3*Dados!$E$2))</f>
        <v>153322.1587</v>
      </c>
      <c r="O21" s="31">
        <f>if($A21&lt;=Dados!$E$3,"Erro",O20+'Cenários - taxa de trasmissão'!N$2*(O20-INDIRECT(ADDRESS(IF($A21&lt;=Dados!$E$3,1,$A21-Dados!$E$3)+1,O$1+2)))*(Dados!$E$2-O20)/(Dados!$E$3*Dados!$E$2))</f>
        <v>153314.9267</v>
      </c>
      <c r="P21" s="31">
        <f>if($A21&lt;=Dados!$E$3,"Erro",P20+'Cenários - taxa de trasmissão'!O$2*(P20-INDIRECT(ADDRESS(IF($A21&lt;=Dados!$E$3,1,$A21-Dados!$E$3)+1,P$1+2)))*(Dados!$E$2-P20)/(Dados!$E$3*Dados!$E$2))</f>
        <v>153293.6658</v>
      </c>
      <c r="Q21" s="31">
        <f>if($A21&lt;=Dados!$E$3,"Erro",Q20+'Cenários - taxa de trasmissão'!P$2*(Q20-INDIRECT(ADDRESS(IF($A21&lt;=Dados!$E$3,1,$A21-Dados!$E$3)+1,Q$1+2)))*(Dados!$E$2-Q20)/(Dados!$E$3*Dados!$E$2))</f>
        <v>153324.3004</v>
      </c>
      <c r="R21" s="31">
        <f>if($A21&lt;=Dados!$E$3,"Erro",R20+'Cenários - taxa de trasmissão'!Q$2*(R20-INDIRECT(ADDRESS(IF($A21&lt;=Dados!$E$3,1,$A21-Dados!$E$3)+1,R$1+2)))*(Dados!$E$2-R20)/(Dados!$E$3*Dados!$E$2))</f>
        <v>153298.6185</v>
      </c>
      <c r="S21" s="31">
        <f>if($A21&lt;=Dados!$E$3,"Erro",S20+'Cenários - taxa de trasmissão'!R$2*(S20-INDIRECT(ADDRESS(IF($A21&lt;=Dados!$E$3,1,$A21-Dados!$E$3)+1,S$1+2)))*(Dados!$E$2-S20)/(Dados!$E$3*Dados!$E$2))</f>
        <v>153304.269</v>
      </c>
      <c r="T21" s="31">
        <f>if($A21&lt;=Dados!$E$3,"Erro",T20+'Cenários - taxa de trasmissão'!S$2*(T20-INDIRECT(ADDRESS(IF($A21&lt;=Dados!$E$3,1,$A21-Dados!$E$3)+1,T$1+2)))*(Dados!$E$2-T20)/(Dados!$E$3*Dados!$E$2))</f>
        <v>153275.0041</v>
      </c>
      <c r="U21" s="31">
        <f>if($A21&lt;=Dados!$E$3,"Erro",U20+'Cenários - taxa de trasmissão'!T$2*(U20-INDIRECT(ADDRESS(IF($A21&lt;=Dados!$E$3,1,$A21-Dados!$E$3)+1,U$1+2)))*(Dados!$E$2-U20)/(Dados!$E$3*Dados!$E$2))</f>
        <v>153304.9078</v>
      </c>
      <c r="V21" s="31">
        <f>if($A21&lt;=Dados!$E$3,"Erro",V20+'Cenários - taxa de trasmissão'!U$2*(V20-INDIRECT(ADDRESS(IF($A21&lt;=Dados!$E$3,1,$A21-Dados!$E$3)+1,V$1+2)))*(Dados!$E$2-V20)/(Dados!$E$3*Dados!$E$2))</f>
        <v>153320.3581</v>
      </c>
      <c r="W21" s="31">
        <f>if($A21&lt;=Dados!$E$3,"Erro",W20+'Cenários - taxa de trasmissão'!V$2*(W20-INDIRECT(ADDRESS(IF($A21&lt;=Dados!$E$3,1,$A21-Dados!$E$3)+1,W$1+2)))*(Dados!$E$2-W20)/(Dados!$E$3*Dados!$E$2))</f>
        <v>153325.4877</v>
      </c>
      <c r="X21" s="31">
        <f>if($A21&lt;=Dados!$E$3,"Erro",X20+'Cenários - taxa de trasmissão'!W$2*(X20-INDIRECT(ADDRESS(IF($A21&lt;=Dados!$E$3,1,$A21-Dados!$E$3)+1,X$1+2)))*(Dados!$E$2-X20)/(Dados!$E$3*Dados!$E$2))</f>
        <v>153330.3745</v>
      </c>
      <c r="Y21" s="31">
        <f>if($A21&lt;=Dados!$E$3,"Erro",Y20+'Cenários - taxa de trasmissão'!X$2*(Y20-INDIRECT(ADDRESS(IF($A21&lt;=Dados!$E$3,1,$A21-Dados!$E$3)+1,Y$1+2)))*(Dados!$E$2-Y20)/(Dados!$E$3*Dados!$E$2))</f>
        <v>153288.759</v>
      </c>
      <c r="Z21" s="31">
        <f>if($A21&lt;=Dados!$E$3,"Erro",Z20+'Cenários - taxa de trasmissão'!Y$2*(Z20-INDIRECT(ADDRESS(IF($A21&lt;=Dados!$E$3,1,$A21-Dados!$E$3)+1,Z$1+2)))*(Dados!$E$2-Z20)/(Dados!$E$3*Dados!$E$2))</f>
        <v>153289.8024</v>
      </c>
      <c r="AA21" s="31">
        <f>if($A21&lt;=Dados!$E$3,"Erro",AA20+'Cenários - taxa de trasmissão'!Z$2*(AA20-INDIRECT(ADDRESS(IF($A21&lt;=Dados!$E$3,1,$A21-Dados!$E$3)+1,AA$1+2)))*(Dados!$E$2-AA20)/(Dados!$E$3*Dados!$E$2))</f>
        <v>153330.5443</v>
      </c>
      <c r="AB21" s="31">
        <f>if($A21&lt;=Dados!$E$3,"Erro",AB20+'Cenários - taxa de trasmissão'!AA$2*(AB20-INDIRECT(ADDRESS(IF($A21&lt;=Dados!$E$3,1,$A21-Dados!$E$3)+1,AB$1+2)))*(Dados!$E$2-AB20)/(Dados!$E$3*Dados!$E$2))</f>
        <v>153312.4883</v>
      </c>
      <c r="AC21" s="31">
        <f>if($A21&lt;=Dados!$E$3,"Erro",AC20+'Cenários - taxa de trasmissão'!AB$2*(AC20-INDIRECT(ADDRESS(IF($A21&lt;=Dados!$E$3,1,$A21-Dados!$E$3)+1,AC$1+2)))*(Dados!$E$2-AC20)/(Dados!$E$3*Dados!$E$2))</f>
        <v>153287.1683</v>
      </c>
      <c r="AD21" s="31">
        <f>if($A21&lt;=Dados!$E$3,"Erro",AD20+'Cenários - taxa de trasmissão'!AC$2*(AD20-INDIRECT(ADDRESS(IF($A21&lt;=Dados!$E$3,1,$A21-Dados!$E$3)+1,AD$1+2)))*(Dados!$E$2-AD20)/(Dados!$E$3*Dados!$E$2))</f>
        <v>153293.2167</v>
      </c>
      <c r="AE21" s="31">
        <f>if($A21&lt;=Dados!$E$3,"Erro",AE20+'Cenários - taxa de trasmissão'!AD$2*(AE20-INDIRECT(ADDRESS(IF($A21&lt;=Dados!$E$3,1,$A21-Dados!$E$3)+1,AE$1+2)))*(Dados!$E$2-AE20)/(Dados!$E$3*Dados!$E$2))</f>
        <v>153344.2839</v>
      </c>
      <c r="AF21" s="31">
        <f>if($A21&lt;=Dados!$E$3,"Erro",AF20+'Cenários - taxa de trasmissão'!AE$2*(AF20-INDIRECT(ADDRESS(IF($A21&lt;=Dados!$E$3,1,$A21-Dados!$E$3)+1,AF$1+2)))*(Dados!$E$2-AF20)/(Dados!$E$3*Dados!$E$2))</f>
        <v>153348.0602</v>
      </c>
      <c r="AG21" s="31">
        <f>if($A21&lt;=Dados!$E$3,"Erro",AG20+'Cenários - taxa de trasmissão'!AF$2*(AG20-INDIRECT(ADDRESS(IF($A21&lt;=Dados!$E$3,1,$A21-Dados!$E$3)+1,AG$1+2)))*(Dados!$E$2-AG20)/(Dados!$E$3*Dados!$E$2))</f>
        <v>153306.7635</v>
      </c>
      <c r="AH21" s="31">
        <f>if($A21&lt;=Dados!$E$3,"Erro",AH20+'Cenários - taxa de trasmissão'!AG$2*(AH20-INDIRECT(ADDRESS(IF($A21&lt;=Dados!$E$3,1,$A21-Dados!$E$3)+1,AH$1+2)))*(Dados!$E$2-AH20)/(Dados!$E$3*Dados!$E$2))</f>
        <v>153306.2594</v>
      </c>
      <c r="AI21" s="31">
        <f>if($A21&lt;=Dados!$E$3,"Erro",AI20+'Cenários - taxa de trasmissão'!AH$2*(AI20-INDIRECT(ADDRESS(IF($A21&lt;=Dados!$E$3,1,$A21-Dados!$E$3)+1,AI$1+2)))*(Dados!$E$2-AI20)/(Dados!$E$3*Dados!$E$2))</f>
        <v>153336.9515</v>
      </c>
      <c r="AJ21" s="31">
        <f>if($A21&lt;=Dados!$E$3,"Erro",AJ20+'Cenários - taxa de trasmissão'!AI$2*(AJ20-INDIRECT(ADDRESS(IF($A21&lt;=Dados!$E$3,1,$A21-Dados!$E$3)+1,AJ$1+2)))*(Dados!$E$2-AJ20)/(Dados!$E$3*Dados!$E$2))</f>
        <v>153305.0635</v>
      </c>
      <c r="AK21" s="31">
        <f>if($A21&lt;=Dados!$E$3,"Erro",AK20+'Cenários - taxa de trasmissão'!AJ$2*(AK20-INDIRECT(ADDRESS(IF($A21&lt;=Dados!$E$3,1,$A21-Dados!$E$3)+1,AK$1+2)))*(Dados!$E$2-AK20)/(Dados!$E$3*Dados!$E$2))</f>
        <v>153296.807</v>
      </c>
      <c r="AL21" s="31">
        <f>if($A21&lt;=Dados!$E$3,"Erro",AL20+'Cenários - taxa de trasmissão'!AK$2*(AL20-INDIRECT(ADDRESS(IF($A21&lt;=Dados!$E$3,1,$A21-Dados!$E$3)+1,AL$1+2)))*(Dados!$E$2-AL20)/(Dados!$E$3*Dados!$E$2))</f>
        <v>153294.9158</v>
      </c>
      <c r="AM21" s="31">
        <f>if($A21&lt;=Dados!$E$3,"Erro",AM20+'Cenários - taxa de trasmissão'!AL$2*(AM20-INDIRECT(ADDRESS(IF($A21&lt;=Dados!$E$3,1,$A21-Dados!$E$3)+1,AM$1+2)))*(Dados!$E$2-AM20)/(Dados!$E$3*Dados!$E$2))</f>
        <v>153303.6268</v>
      </c>
      <c r="AN21" s="31">
        <f>if($A21&lt;=Dados!$E$3,"Erro",AN20+'Cenários - taxa de trasmissão'!AM$2*(AN20-INDIRECT(ADDRESS(IF($A21&lt;=Dados!$E$3,1,$A21-Dados!$E$3)+1,AN$1+2)))*(Dados!$E$2-AN20)/(Dados!$E$3*Dados!$E$2))</f>
        <v>153330.0079</v>
      </c>
      <c r="AO21" s="31">
        <f>if($A21&lt;=Dados!$E$3,"Erro",AO20+'Cenários - taxa de trasmissão'!AN$2*(AO20-INDIRECT(ADDRESS(IF($A21&lt;=Dados!$E$3,1,$A21-Dados!$E$3)+1,AO$1+2)))*(Dados!$E$2-AO20)/(Dados!$E$3*Dados!$E$2))</f>
        <v>153328.0702</v>
      </c>
      <c r="AP21" s="31">
        <f>if($A21&lt;=Dados!$E$3,"Erro",AP20+'Cenários - taxa de trasmissão'!AO$2*(AP20-INDIRECT(ADDRESS(IF($A21&lt;=Dados!$E$3,1,$A21-Dados!$E$3)+1,AP$1+2)))*(Dados!$E$2-AP20)/(Dados!$E$3*Dados!$E$2))</f>
        <v>153289.5503</v>
      </c>
      <c r="AQ21" s="31">
        <f>if($A21&lt;=Dados!$E$3,"Erro",AQ20+'Cenários - taxa de trasmissão'!AP$2*(AQ20-INDIRECT(ADDRESS(IF($A21&lt;=Dados!$E$3,1,$A21-Dados!$E$3)+1,AQ$1+2)))*(Dados!$E$2-AQ20)/(Dados!$E$3*Dados!$E$2))</f>
        <v>153334.8118</v>
      </c>
      <c r="AR21" s="31">
        <f>if($A21&lt;=Dados!$E$3,"Erro",AR20+'Cenários - taxa de trasmissão'!AQ$2*(AR20-INDIRECT(ADDRESS(IF($A21&lt;=Dados!$E$3,1,$A21-Dados!$E$3)+1,AR$1+2)))*(Dados!$E$2-AR20)/(Dados!$E$3*Dados!$E$2))</f>
        <v>153299.1229</v>
      </c>
      <c r="AS21" s="31">
        <f>if($A21&lt;=Dados!$E$3,"Erro",AS20+'Cenários - taxa de trasmissão'!AR$2*(AS20-INDIRECT(ADDRESS(IF($A21&lt;=Dados!$E$3,1,$A21-Dados!$E$3)+1,AS$1+2)))*(Dados!$E$2-AS20)/(Dados!$E$3*Dados!$E$2))</f>
        <v>153357.8809</v>
      </c>
      <c r="AT21" s="31">
        <f>if($A21&lt;=Dados!$E$3,"Erro",AT20+'Cenários - taxa de trasmissão'!AS$2*(AT20-INDIRECT(ADDRESS(IF($A21&lt;=Dados!$E$3,1,$A21-Dados!$E$3)+1,AT$1+2)))*(Dados!$E$2-AT20)/(Dados!$E$3*Dados!$E$2))</f>
        <v>153314.561</v>
      </c>
      <c r="AU21" s="31">
        <f>if($A21&lt;=Dados!$E$3,"Erro",AU20+'Cenários - taxa de trasmissão'!AT$2*(AU20-INDIRECT(ADDRESS(IF($A21&lt;=Dados!$E$3,1,$A21-Dados!$E$3)+1,AU$1+2)))*(Dados!$E$2-AU20)/(Dados!$E$3*Dados!$E$2))</f>
        <v>153291.5855</v>
      </c>
      <c r="AV21" s="31">
        <f>if($A21&lt;=Dados!$E$3,"Erro",AV20+'Cenários - taxa de trasmissão'!AU$2*(AV20-INDIRECT(ADDRESS(IF($A21&lt;=Dados!$E$3,1,$A21-Dados!$E$3)+1,AV$1+2)))*(Dados!$E$2-AV20)/(Dados!$E$3*Dados!$E$2))</f>
        <v>153296.0317</v>
      </c>
      <c r="AW21" s="31">
        <f>if($A21&lt;=Dados!$E$3,"Erro",AW20+'Cenários - taxa de trasmissão'!AV$2*(AW20-INDIRECT(ADDRESS(IF($A21&lt;=Dados!$E$3,1,$A21-Dados!$E$3)+1,AW$1+2)))*(Dados!$E$2-AW20)/(Dados!$E$3*Dados!$E$2))</f>
        <v>153311.6891</v>
      </c>
      <c r="AX21" s="31">
        <f>if($A21&lt;=Dados!$E$3,"Erro",AX20+'Cenários - taxa de trasmissão'!AW$2*(AX20-INDIRECT(ADDRESS(IF($A21&lt;=Dados!$E$3,1,$A21-Dados!$E$3)+1,AX$1+2)))*(Dados!$E$2-AX20)/(Dados!$E$3*Dados!$E$2))</f>
        <v>153305.0096</v>
      </c>
      <c r="AY21" s="31">
        <f>if($A21&lt;=Dados!$E$3,"Erro",AY20+'Cenários - taxa de trasmissão'!AX$2*(AY20-INDIRECT(ADDRESS(IF($A21&lt;=Dados!$E$3,1,$A21-Dados!$E$3)+1,AY$1+2)))*(Dados!$E$2-AY20)/(Dados!$E$3*Dados!$E$2))</f>
        <v>153323.0621</v>
      </c>
      <c r="AZ21" s="31">
        <f>if($A21&lt;=Dados!$E$3,"Erro",AZ20+'Cenários - taxa de trasmissão'!AY$2*(AZ20-INDIRECT(ADDRESS(IF($A21&lt;=Dados!$E$3,1,$A21-Dados!$E$3)+1,AZ$1+2)))*(Dados!$E$2-AZ20)/(Dados!$E$3*Dados!$E$2))</f>
        <v>153300.9961</v>
      </c>
      <c r="BA21" s="46">
        <f t="shared" si="1"/>
        <v>153275.0041</v>
      </c>
      <c r="BB21" s="46">
        <f t="shared" si="2"/>
        <v>153357.8809</v>
      </c>
      <c r="BC21" s="46">
        <f t="shared" si="3"/>
        <v>153312.1406</v>
      </c>
      <c r="BD21" s="46">
        <f t="shared" si="4"/>
        <v>153309.585</v>
      </c>
      <c r="BE21" s="31"/>
    </row>
    <row r="22">
      <c r="A22" s="44">
        <v>21.0</v>
      </c>
      <c r="B22" s="45">
        <v>44991.0</v>
      </c>
      <c r="C22" s="31">
        <f>if($A22&lt;=Dados!$E$3,"Erro",C21+'Cenários - taxa de trasmissão'!B$2*(C21-INDIRECT(ADDRESS(IF($A22&lt;=Dados!$E$3,1,$A22-Dados!$E$3)+1,C$1+2)))*(Dados!$E$2-C21)/(Dados!$E$3*Dados!$E$2))</f>
        <v>153382.5135</v>
      </c>
      <c r="D22" s="31">
        <f>if($A22&lt;=Dados!$E$3,"Erro",D21+'Cenários - taxa de trasmissão'!C$2*(D21-INDIRECT(ADDRESS(IF($A22&lt;=Dados!$E$3,1,$A22-Dados!$E$3)+1,D$1+2)))*(Dados!$E$2-D21)/(Dados!$E$3*Dados!$E$2))</f>
        <v>153336.7332</v>
      </c>
      <c r="E22" s="31">
        <f>if($A22&lt;=Dados!$E$3,"Erro",E21+'Cenários - taxa de trasmissão'!D$2*(E21-INDIRECT(ADDRESS(IF($A22&lt;=Dados!$E$3,1,$A22-Dados!$E$3)+1,E$1+2)))*(Dados!$E$2-E21)/(Dados!$E$3*Dados!$E$2))</f>
        <v>153370.4236</v>
      </c>
      <c r="F22" s="31">
        <f>if($A22&lt;=Dados!$E$3,"Erro",F21+'Cenários - taxa de trasmissão'!E$2*(F21-INDIRECT(ADDRESS(IF($A22&lt;=Dados!$E$3,1,$A22-Dados!$E$3)+1,F$1+2)))*(Dados!$E$2-F21)/(Dados!$E$3*Dados!$E$2))</f>
        <v>153313.9877</v>
      </c>
      <c r="G22" s="31">
        <f>if($A22&lt;=Dados!$E$3,"Erro",G21+'Cenários - taxa de trasmissão'!F$2*(G21-INDIRECT(ADDRESS(IF($A22&lt;=Dados!$E$3,1,$A22-Dados!$E$3)+1,G$1+2)))*(Dados!$E$2-G21)/(Dados!$E$3*Dados!$E$2))</f>
        <v>153357.3929</v>
      </c>
      <c r="H22" s="31">
        <f>if($A22&lt;=Dados!$E$3,"Erro",H21+'Cenários - taxa de trasmissão'!G$2*(H21-INDIRECT(ADDRESS(IF($A22&lt;=Dados!$E$3,1,$A22-Dados!$E$3)+1,H$1+2)))*(Dados!$E$2-H21)/(Dados!$E$3*Dados!$E$2))</f>
        <v>153359.8171</v>
      </c>
      <c r="I22" s="31">
        <f>if($A22&lt;=Dados!$E$3,"Erro",I21+'Cenários - taxa de trasmissão'!H$2*(I21-INDIRECT(ADDRESS(IF($A22&lt;=Dados!$E$3,1,$A22-Dados!$E$3)+1,I$1+2)))*(Dados!$E$2-I21)/(Dados!$E$3*Dados!$E$2))</f>
        <v>153311.5402</v>
      </c>
      <c r="J22" s="31">
        <f>if($A22&lt;=Dados!$E$3,"Erro",J21+'Cenários - taxa de trasmissão'!I$2*(J21-INDIRECT(ADDRESS(IF($A22&lt;=Dados!$E$3,1,$A22-Dados!$E$3)+1,J$1+2)))*(Dados!$E$2-J21)/(Dados!$E$3*Dados!$E$2))</f>
        <v>153344.7639</v>
      </c>
      <c r="K22" s="31">
        <f>if($A22&lt;=Dados!$E$3,"Erro",K21+'Cenários - taxa de trasmissão'!J$2*(K21-INDIRECT(ADDRESS(IF($A22&lt;=Dados!$E$3,1,$A22-Dados!$E$3)+1,K$1+2)))*(Dados!$E$2-K21)/(Dados!$E$3*Dados!$E$2))</f>
        <v>153356.82</v>
      </c>
      <c r="L22" s="31">
        <f>if($A22&lt;=Dados!$E$3,"Erro",L21+'Cenários - taxa de trasmissão'!K$2*(L21-INDIRECT(ADDRESS(IF($A22&lt;=Dados!$E$3,1,$A22-Dados!$E$3)+1,L$1+2)))*(Dados!$E$2-L21)/(Dados!$E$3*Dados!$E$2))</f>
        <v>153326.8301</v>
      </c>
      <c r="M22" s="31">
        <f>if($A22&lt;=Dados!$E$3,"Erro",M21+'Cenários - taxa de trasmissão'!L$2*(M21-INDIRECT(ADDRESS(IF($A22&lt;=Dados!$E$3,1,$A22-Dados!$E$3)+1,M$1+2)))*(Dados!$E$2-M21)/(Dados!$E$3*Dados!$E$2))</f>
        <v>153350.4283</v>
      </c>
      <c r="N22" s="31">
        <f>if($A22&lt;=Dados!$E$3,"Erro",N21+'Cenários - taxa de trasmissão'!M$2*(N21-INDIRECT(ADDRESS(IF($A22&lt;=Dados!$E$3,1,$A22-Dados!$E$3)+1,N$1+2)))*(Dados!$E$2-N21)/(Dados!$E$3*Dados!$E$2))</f>
        <v>153355.4445</v>
      </c>
      <c r="O22" s="31">
        <f>if($A22&lt;=Dados!$E$3,"Erro",O21+'Cenários - taxa de trasmissão'!N$2*(O21-INDIRECT(ADDRESS(IF($A22&lt;=Dados!$E$3,1,$A22-Dados!$E$3)+1,O$1+2)))*(Dados!$E$2-O21)/(Dados!$E$3*Dados!$E$2))</f>
        <v>153346.2114</v>
      </c>
      <c r="P22" s="31">
        <f>if($A22&lt;=Dados!$E$3,"Erro",P21+'Cenários - taxa de trasmissão'!O$2*(P21-INDIRECT(ADDRESS(IF($A22&lt;=Dados!$E$3,1,$A22-Dados!$E$3)+1,P$1+2)))*(Dados!$E$2-P21)/(Dados!$E$3*Dados!$E$2))</f>
        <v>153319.2228</v>
      </c>
      <c r="Q22" s="31">
        <f>if($A22&lt;=Dados!$E$3,"Erro",Q21+'Cenários - taxa de trasmissão'!P$2*(Q21-INDIRECT(ADDRESS(IF($A22&lt;=Dados!$E$3,1,$A22-Dados!$E$3)+1,Q$1+2)))*(Dados!$E$2-Q21)/(Dados!$E$3*Dados!$E$2))</f>
        <v>153358.1839</v>
      </c>
      <c r="R22" s="31">
        <f>if($A22&lt;=Dados!$E$3,"Erro",R21+'Cenários - taxa de trasmissão'!Q$2*(R21-INDIRECT(ADDRESS(IF($A22&lt;=Dados!$E$3,1,$A22-Dados!$E$3)+1,R$1+2)))*(Dados!$E$2-R21)/(Dados!$E$3*Dados!$E$2))</f>
        <v>153325.4888</v>
      </c>
      <c r="S22" s="31">
        <f>if($A22&lt;=Dados!$E$3,"Erro",S21+'Cenários - taxa de trasmissão'!R$2*(S21-INDIRECT(ADDRESS(IF($A22&lt;=Dados!$E$3,1,$A22-Dados!$E$3)+1,S$1+2)))*(Dados!$E$2-S21)/(Dados!$E$3*Dados!$E$2))</f>
        <v>153332.6533</v>
      </c>
      <c r="T22" s="31">
        <f>if($A22&lt;=Dados!$E$3,"Erro",T21+'Cenários - taxa de trasmissão'!S$2*(T21-INDIRECT(ADDRESS(IF($A22&lt;=Dados!$E$3,1,$A22-Dados!$E$3)+1,T$1+2)))*(Dados!$E$2-T21)/(Dados!$E$3*Dados!$E$2))</f>
        <v>153295.7294</v>
      </c>
      <c r="U22" s="31">
        <f>if($A22&lt;=Dados!$E$3,"Erro",U21+'Cenários - taxa de trasmissão'!T$2*(U21-INDIRECT(ADDRESS(IF($A22&lt;=Dados!$E$3,1,$A22-Dados!$E$3)+1,U$1+2)))*(Dados!$E$2-U21)/(Dados!$E$3*Dados!$E$2))</f>
        <v>153333.4644</v>
      </c>
      <c r="V22" s="31">
        <f>if($A22&lt;=Dados!$E$3,"Erro",V21+'Cenários - taxa de trasmissão'!U$2*(V21-INDIRECT(ADDRESS(IF($A22&lt;=Dados!$E$3,1,$A22-Dados!$E$3)+1,V$1+2)))*(Dados!$E$2-V21)/(Dados!$E$3*Dados!$E$2))</f>
        <v>153353.1431</v>
      </c>
      <c r="W22" s="31">
        <f>if($A22&lt;=Dados!$E$3,"Erro",W21+'Cenários - taxa de trasmissão'!V$2*(W21-INDIRECT(ADDRESS(IF($A22&lt;=Dados!$E$3,1,$A22-Dados!$E$3)+1,W$1+2)))*(Dados!$E$2-W21)/(Dados!$E$3*Dados!$E$2))</f>
        <v>153359.7034</v>
      </c>
      <c r="X22" s="31">
        <f>if($A22&lt;=Dados!$E$3,"Erro",X21+'Cenários - taxa de trasmissão'!W$2*(X21-INDIRECT(ADDRESS(IF($A22&lt;=Dados!$E$3,1,$A22-Dados!$E$3)+1,X$1+2)))*(Dados!$E$2-X21)/(Dados!$E$3*Dados!$E$2))</f>
        <v>153365.9654</v>
      </c>
      <c r="Y22" s="31">
        <f>if($A22&lt;=Dados!$E$3,"Erro",Y21+'Cenários - taxa de trasmissão'!X$2*(Y21-INDIRECT(ADDRESS(IF($A22&lt;=Dados!$E$3,1,$A22-Dados!$E$3)+1,Y$1+2)))*(Dados!$E$2-Y21)/(Dados!$E$3*Dados!$E$2))</f>
        <v>153313.0276</v>
      </c>
      <c r="Z22" s="31">
        <f>if($A22&lt;=Dados!$E$3,"Erro",Z21+'Cenários - taxa de trasmissão'!Y$2*(Z21-INDIRECT(ADDRESS(IF($A22&lt;=Dados!$E$3,1,$A22-Dados!$E$3)+1,Z$1+2)))*(Dados!$E$2-Z21)/(Dados!$E$3*Dados!$E$2))</f>
        <v>153314.3439</v>
      </c>
      <c r="AA22" s="31">
        <f>if($A22&lt;=Dados!$E$3,"Erro",AA21+'Cenários - taxa de trasmissão'!Z$2*(AA21-INDIRECT(ADDRESS(IF($A22&lt;=Dados!$E$3,1,$A22-Dados!$E$3)+1,AA$1+2)))*(Dados!$E$2-AA21)/(Dados!$E$3*Dados!$E$2))</f>
        <v>153366.1832</v>
      </c>
      <c r="AB22" s="31">
        <f>if($A22&lt;=Dados!$E$3,"Erro",AB21+'Cenários - taxa de trasmissão'!AA$2*(AB21-INDIRECT(ADDRESS(IF($A22&lt;=Dados!$E$3,1,$A22-Dados!$E$3)+1,AB$1+2)))*(Dados!$E$2-AB21)/(Dados!$E$3*Dados!$E$2))</f>
        <v>153343.1043</v>
      </c>
      <c r="AC22" s="31">
        <f>if($A22&lt;=Dados!$E$3,"Erro",AC21+'Cenários - taxa de trasmissão'!AB$2*(AC21-INDIRECT(ADDRESS(IF($A22&lt;=Dados!$E$3,1,$A22-Dados!$E$3)+1,AC$1+2)))*(Dados!$E$2-AC21)/(Dados!$E$3*Dados!$E$2))</f>
        <v>153311.022</v>
      </c>
      <c r="AD22" s="31">
        <f>if($A22&lt;=Dados!$E$3,"Erro",AD21+'Cenários - taxa de trasmissão'!AC$2*(AD21-INDIRECT(ADDRESS(IF($A22&lt;=Dados!$E$3,1,$A22-Dados!$E$3)+1,AD$1+2)))*(Dados!$E$2-AD21)/(Dados!$E$3*Dados!$E$2))</f>
        <v>153318.6553</v>
      </c>
      <c r="AE22" s="31">
        <f>if($A22&lt;=Dados!$E$3,"Erro",AE21+'Cenários - taxa de trasmissão'!AD$2*(AE21-INDIRECT(ADDRESS(IF($A22&lt;=Dados!$E$3,1,$A22-Dados!$E$3)+1,AE$1+2)))*(Dados!$E$2-AE21)/(Dados!$E$3*Dados!$E$2))</f>
        <v>153383.8536</v>
      </c>
      <c r="AF22" s="31">
        <f>if($A22&lt;=Dados!$E$3,"Erro",AF21+'Cenários - taxa de trasmissão'!AE$2*(AF21-INDIRECT(ADDRESS(IF($A22&lt;=Dados!$E$3,1,$A22-Dados!$E$3)+1,AF$1+2)))*(Dados!$E$2-AF21)/(Dados!$E$3*Dados!$E$2))</f>
        <v>153388.7263</v>
      </c>
      <c r="AG22" s="31">
        <f>if($A22&lt;=Dados!$E$3,"Erro",AG21+'Cenários - taxa de trasmissão'!AF$2*(AG21-INDIRECT(ADDRESS(IF($A22&lt;=Dados!$E$3,1,$A22-Dados!$E$3)+1,AG$1+2)))*(Dados!$E$2-AG21)/(Dados!$E$3*Dados!$E$2))</f>
        <v>153335.8215</v>
      </c>
      <c r="AH22" s="31">
        <f>if($A22&lt;=Dados!$E$3,"Erro",AH21+'Cenários - taxa de trasmissão'!AG$2*(AH21-INDIRECT(ADDRESS(IF($A22&lt;=Dados!$E$3,1,$A22-Dados!$E$3)+1,AH$1+2)))*(Dados!$E$2-AH21)/(Dados!$E$3*Dados!$E$2))</f>
        <v>153335.1809</v>
      </c>
      <c r="AI22" s="31">
        <f>if($A22&lt;=Dados!$E$3,"Erro",AI21+'Cenários - taxa de trasmissão'!AH$2*(AI21-INDIRECT(ADDRESS(IF($A22&lt;=Dados!$E$3,1,$A22-Dados!$E$3)+1,AI$1+2)))*(Dados!$E$2-AI21)/(Dados!$E$3*Dados!$E$2))</f>
        <v>153374.4119</v>
      </c>
      <c r="AJ22" s="31">
        <f>if($A22&lt;=Dados!$E$3,"Erro",AJ21+'Cenários - taxa de trasmissão'!AI$2*(AJ21-INDIRECT(ADDRESS(IF($A22&lt;=Dados!$E$3,1,$A22-Dados!$E$3)+1,AJ$1+2)))*(Dados!$E$2-AJ21)/(Dados!$E$3*Dados!$E$2))</f>
        <v>153333.662</v>
      </c>
      <c r="AK22" s="31">
        <f>if($A22&lt;=Dados!$E$3,"Erro",AK21+'Cenários - taxa de trasmissão'!AJ$2*(AK21-INDIRECT(ADDRESS(IF($A22&lt;=Dados!$E$3,1,$A22-Dados!$E$3)+1,AK$1+2)))*(Dados!$E$2-AK21)/(Dados!$E$3*Dados!$E$2))</f>
        <v>153323.1955</v>
      </c>
      <c r="AL22" s="31">
        <f>if($A22&lt;=Dados!$E$3,"Erro",AL21+'Cenários - taxa de trasmissão'!AK$2*(AL21-INDIRECT(ADDRESS(IF($A22&lt;=Dados!$E$3,1,$A22-Dados!$E$3)+1,AL$1+2)))*(Dados!$E$2-AL21)/(Dados!$E$3*Dados!$E$2))</f>
        <v>153320.803</v>
      </c>
      <c r="AM22" s="31">
        <f>if($A22&lt;=Dados!$E$3,"Erro",AM21+'Cenários - taxa de trasmissão'!AL$2*(AM21-INDIRECT(ADDRESS(IF($A22&lt;=Dados!$E$3,1,$A22-Dados!$E$3)+1,AM$1+2)))*(Dados!$E$2-AM21)/(Dados!$E$3*Dados!$E$2))</f>
        <v>153331.8382</v>
      </c>
      <c r="AN22" s="31">
        <f>if($A22&lt;=Dados!$E$3,"Erro",AN21+'Cenários - taxa de trasmissão'!AM$2*(AN21-INDIRECT(ADDRESS(IF($A22&lt;=Dados!$E$3,1,$A22-Dados!$E$3)+1,AN$1+2)))*(Dados!$E$2-AN21)/(Dados!$E$3*Dados!$E$2))</f>
        <v>153365.4953</v>
      </c>
      <c r="AO22" s="31">
        <f>if($A22&lt;=Dados!$E$3,"Erro",AO21+'Cenários - taxa de trasmissão'!AN$2*(AO21-INDIRECT(ADDRESS(IF($A22&lt;=Dados!$E$3,1,$A22-Dados!$E$3)+1,AO$1+2)))*(Dados!$E$2-AO21)/(Dados!$E$3*Dados!$E$2))</f>
        <v>153363.0112</v>
      </c>
      <c r="AP22" s="31">
        <f>if($A22&lt;=Dados!$E$3,"Erro",AP21+'Cenários - taxa de trasmissão'!AO$2*(AP21-INDIRECT(ADDRESS(IF($A22&lt;=Dados!$E$3,1,$A22-Dados!$E$3)+1,AP$1+2)))*(Dados!$E$2-AP21)/(Dados!$E$3*Dados!$E$2))</f>
        <v>153314.0258</v>
      </c>
      <c r="AQ22" s="31">
        <f>if($A22&lt;=Dados!$E$3,"Erro",AQ21+'Cenários - taxa de trasmissão'!AP$2*(AQ21-INDIRECT(ADDRESS(IF($A22&lt;=Dados!$E$3,1,$A22-Dados!$E$3)+1,AQ$1+2)))*(Dados!$E$2-AQ21)/(Dados!$E$3*Dados!$E$2))</f>
        <v>153371.6616</v>
      </c>
      <c r="AR22" s="31">
        <f>if($A22&lt;=Dados!$E$3,"Erro",AR21+'Cenários - taxa de trasmissão'!AQ$2*(AR21-INDIRECT(ADDRESS(IF($A22&lt;=Dados!$E$3,1,$A22-Dados!$E$3)+1,AR$1+2)))*(Dados!$E$2-AR21)/(Dados!$E$3*Dados!$E$2))</f>
        <v>153326.1277</v>
      </c>
      <c r="AS22" s="31">
        <f>if($A22&lt;=Dados!$E$3,"Erro",AS21+'Cenários - taxa de trasmissão'!AR$2*(AS21-INDIRECT(ADDRESS(IF($A22&lt;=Dados!$E$3,1,$A22-Dados!$E$3)+1,AS$1+2)))*(Dados!$E$2-AS21)/(Dados!$E$3*Dados!$E$2))</f>
        <v>153401.4306</v>
      </c>
      <c r="AT22" s="31">
        <f>if($A22&lt;=Dados!$E$3,"Erro",AT21+'Cenários - taxa de trasmissão'!AS$2*(AT21-INDIRECT(ADDRESS(IF($A22&lt;=Dados!$E$3,1,$A22-Dados!$E$3)+1,AT$1+2)))*(Dados!$E$2-AT21)/(Dados!$E$3*Dados!$E$2))</f>
        <v>153345.7453</v>
      </c>
      <c r="AU22" s="31">
        <f>if($A22&lt;=Dados!$E$3,"Erro",AU21+'Cenários - taxa de trasmissão'!AT$2*(AU21-INDIRECT(ADDRESS(IF($A22&lt;=Dados!$E$3,1,$A22-Dados!$E$3)+1,AU$1+2)))*(Dados!$E$2-AU21)/(Dados!$E$3*Dados!$E$2))</f>
        <v>153316.5948</v>
      </c>
      <c r="AV22" s="31">
        <f>if($A22&lt;=Dados!$E$3,"Erro",AV21+'Cenários - taxa de trasmissão'!AU$2*(AV21-INDIRECT(ADDRESS(IF($A22&lt;=Dados!$E$3,1,$A22-Dados!$E$3)+1,AV$1+2)))*(Dados!$E$2-AV21)/(Dados!$E$3*Dados!$E$2))</f>
        <v>153322.2145</v>
      </c>
      <c r="AW22" s="31">
        <f>if($A22&lt;=Dados!$E$3,"Erro",AW21+'Cenários - taxa de trasmissão'!AV$2*(AW21-INDIRECT(ADDRESS(IF($A22&lt;=Dados!$E$3,1,$A22-Dados!$E$3)+1,AW$1+2)))*(Dados!$E$2-AW21)/(Dados!$E$3*Dados!$E$2))</f>
        <v>153342.0866</v>
      </c>
      <c r="AX22" s="31">
        <f>if($A22&lt;=Dados!$E$3,"Erro",AX21+'Cenários - taxa de trasmissão'!AW$2*(AX21-INDIRECT(ADDRESS(IF($A22&lt;=Dados!$E$3,1,$A22-Dados!$E$3)+1,AX$1+2)))*(Dados!$E$2-AX21)/(Dados!$E$3*Dados!$E$2))</f>
        <v>153333.5935</v>
      </c>
      <c r="AY22" s="31">
        <f>if($A22&lt;=Dados!$E$3,"Erro",AY21+'Cenários - taxa de trasmissão'!AX$2*(AY21-INDIRECT(ADDRESS(IF($A22&lt;=Dados!$E$3,1,$A22-Dados!$E$3)+1,AY$1+2)))*(Dados!$E$2-AY21)/(Dados!$E$3*Dados!$E$2))</f>
        <v>153356.5997</v>
      </c>
      <c r="AZ22" s="31">
        <f>if($A22&lt;=Dados!$E$3,"Erro",AZ21+'Cenários - taxa de trasmissão'!AY$2*(AZ21-INDIRECT(ADDRESS(IF($A22&lt;=Dados!$E$3,1,$A22-Dados!$E$3)+1,AZ$1+2)))*(Dados!$E$2-AZ21)/(Dados!$E$3*Dados!$E$2))</f>
        <v>153328.5015</v>
      </c>
      <c r="BA22" s="46">
        <f t="shared" si="1"/>
        <v>153295.7294</v>
      </c>
      <c r="BB22" s="46">
        <f t="shared" si="2"/>
        <v>153401.4306</v>
      </c>
      <c r="BC22" s="46">
        <f t="shared" si="3"/>
        <v>153342.7476</v>
      </c>
      <c r="BD22" s="46">
        <f t="shared" si="4"/>
        <v>153339.4099</v>
      </c>
      <c r="BE22" s="31"/>
    </row>
    <row r="23">
      <c r="A23" s="9">
        <v>22.0</v>
      </c>
      <c r="B23" s="47">
        <v>44992.0</v>
      </c>
      <c r="C23" s="31">
        <f>if($A23&lt;=Dados!$E$3,"Erro",C22+'Cenários - taxa de trasmissão'!B$2*(C22-INDIRECT(ADDRESS(IF($A23&lt;=Dados!$E$3,1,$A23-Dados!$E$3)+1,C$1+2)))*(Dados!$E$2-C22)/(Dados!$E$3*Dados!$E$2))</f>
        <v>153424.6927</v>
      </c>
      <c r="D23" s="31">
        <f>if($A23&lt;=Dados!$E$3,"Erro",D22+'Cenários - taxa de trasmissão'!C$2*(D22-INDIRECT(ADDRESS(IF($A23&lt;=Dados!$E$3,1,$A23-Dados!$E$3)+1,D$1+2)))*(Dados!$E$2-D22)/(Dados!$E$3*Dados!$E$2))</f>
        <v>153367.7176</v>
      </c>
      <c r="E23" s="31">
        <f>if($A23&lt;=Dados!$E$3,"Erro",E22+'Cenários - taxa de trasmissão'!D$2*(E22-INDIRECT(ADDRESS(IF($A23&lt;=Dados!$E$3,1,$A23-Dados!$E$3)+1,E$1+2)))*(Dados!$E$2-E22)/(Dados!$E$3*Dados!$E$2))</f>
        <v>153409.5695</v>
      </c>
      <c r="F23" s="31">
        <f>if($A23&lt;=Dados!$E$3,"Erro",F22+'Cenários - taxa de trasmissão'!E$2*(F22-INDIRECT(ADDRESS(IF($A23&lt;=Dados!$E$3,1,$A23-Dados!$E$3)+1,F$1+2)))*(Dados!$E$2-F22)/(Dados!$E$3*Dados!$E$2))</f>
        <v>153339.713</v>
      </c>
      <c r="G23" s="31">
        <f>if($A23&lt;=Dados!$E$3,"Erro",G22+'Cenários - taxa de trasmissão'!F$2*(G22-INDIRECT(ADDRESS(IF($A23&lt;=Dados!$E$3,1,$A23-Dados!$E$3)+1,G$1+2)))*(Dados!$E$2-G22)/(Dados!$E$3*Dados!$E$2))</f>
        <v>153393.3306</v>
      </c>
      <c r="H23" s="31">
        <f>if($A23&lt;=Dados!$E$3,"Erro",H22+'Cenários - taxa de trasmissão'!G$2*(H22-INDIRECT(ADDRESS(IF($A23&lt;=Dados!$E$3,1,$A23-Dados!$E$3)+1,H$1+2)))*(Dados!$E$2-H22)/(Dados!$E$3*Dados!$E$2))</f>
        <v>153396.3468</v>
      </c>
      <c r="I23" s="31">
        <f>if($A23&lt;=Dados!$E$3,"Erro",I22+'Cenários - taxa de trasmissão'!H$2*(I22-INDIRECT(ADDRESS(IF($A23&lt;=Dados!$E$3,1,$A23-Dados!$E$3)+1,I$1+2)))*(Dados!$E$2-I22)/(Dados!$E$3*Dados!$E$2))</f>
        <v>153336.712</v>
      </c>
      <c r="J23" s="31">
        <f>if($A23&lt;=Dados!$E$3,"Erro",J22+'Cenários - taxa de trasmissão'!I$2*(J22-INDIRECT(ADDRESS(IF($A23&lt;=Dados!$E$3,1,$A23-Dados!$E$3)+1,J$1+2)))*(Dados!$E$2-J22)/(Dados!$E$3*Dados!$E$2))</f>
        <v>153377.6541</v>
      </c>
      <c r="K23" s="31">
        <f>if($A23&lt;=Dados!$E$3,"Erro",K22+'Cenários - taxa de trasmissão'!J$2*(K22-INDIRECT(ADDRESS(IF($A23&lt;=Dados!$E$3,1,$A23-Dados!$E$3)+1,K$1+2)))*(Dados!$E$2-K22)/(Dados!$E$3*Dados!$E$2))</f>
        <v>153392.6182</v>
      </c>
      <c r="L23" s="31">
        <f>if($A23&lt;=Dados!$E$3,"Erro",L22+'Cenários - taxa de trasmissão'!K$2*(L22-INDIRECT(ADDRESS(IF($A23&lt;=Dados!$E$3,1,$A23-Dados!$E$3)+1,L$1+2)))*(Dados!$E$2-L22)/(Dados!$E$3*Dados!$E$2))</f>
        <v>153355.4992</v>
      </c>
      <c r="M23" s="31">
        <f>if($A23&lt;=Dados!$E$3,"Erro",M22+'Cenários - taxa de trasmissão'!L$2*(M22-INDIRECT(ADDRESS(IF($A23&lt;=Dados!$E$3,1,$A23-Dados!$E$3)+1,M$1+2)))*(Dados!$E$2-M22)/(Dados!$E$3*Dados!$E$2))</f>
        <v>153384.6778</v>
      </c>
      <c r="N23" s="31">
        <f>if($A23&lt;=Dados!$E$3,"Erro",N22+'Cenários - taxa de trasmissão'!M$2*(N22-INDIRECT(ADDRESS(IF($A23&lt;=Dados!$E$3,1,$A23-Dados!$E$3)+1,N$1+2)))*(Dados!$E$2-N22)/(Dados!$E$3*Dados!$E$2))</f>
        <v>153390.908</v>
      </c>
      <c r="O23" s="31">
        <f>if($A23&lt;=Dados!$E$3,"Erro",O22+'Cenários - taxa de trasmissão'!N$2*(O22-INDIRECT(ADDRESS(IF($A23&lt;=Dados!$E$3,1,$A23-Dados!$E$3)+1,O$1+2)))*(Dados!$E$2-O22)/(Dados!$E$3*Dados!$E$2))</f>
        <v>153379.4478</v>
      </c>
      <c r="P23" s="31">
        <f>if($A23&lt;=Dados!$E$3,"Erro",P22+'Cenários - taxa de trasmissão'!O$2*(P22-INDIRECT(ADDRESS(IF($A23&lt;=Dados!$E$3,1,$A23-Dados!$E$3)+1,P$1+2)))*(Dados!$E$2-P22)/(Dados!$E$3*Dados!$E$2))</f>
        <v>153346.14</v>
      </c>
      <c r="Q23" s="31">
        <f>if($A23&lt;=Dados!$E$3,"Erro",Q22+'Cenários - taxa de trasmissão'!P$2*(Q22-INDIRECT(ADDRESS(IF($A23&lt;=Dados!$E$3,1,$A23-Dados!$E$3)+1,Q$1+2)))*(Dados!$E$2-Q22)/(Dados!$E$3*Dados!$E$2))</f>
        <v>153394.3145</v>
      </c>
      <c r="R23" s="31">
        <f>if($A23&lt;=Dados!$E$3,"Erro",R22+'Cenários - taxa de trasmissão'!Q$2*(R22-INDIRECT(ADDRESS(IF($A23&lt;=Dados!$E$3,1,$A23-Dados!$E$3)+1,R$1+2)))*(Dados!$E$2-R22)/(Dados!$E$3*Dados!$E$2))</f>
        <v>153353.8474</v>
      </c>
      <c r="S23" s="31">
        <f>if($A23&lt;=Dados!$E$3,"Erro",S22+'Cenários - taxa de trasmissão'!R$2*(S22-INDIRECT(ADDRESS(IF($A23&lt;=Dados!$E$3,1,$A23-Dados!$E$3)+1,S$1+2)))*(Dados!$E$2-S22)/(Dados!$E$3*Dados!$E$2))</f>
        <v>153362.6791</v>
      </c>
      <c r="T23" s="31">
        <f>if($A23&lt;=Dados!$E$3,"Erro",T22+'Cenários - taxa de trasmissão'!S$2*(T22-INDIRECT(ADDRESS(IF($A23&lt;=Dados!$E$3,1,$A23-Dados!$E$3)+1,T$1+2)))*(Dados!$E$2-T22)/(Dados!$E$3*Dados!$E$2))</f>
        <v>153317.3855</v>
      </c>
      <c r="U23" s="31">
        <f>if($A23&lt;=Dados!$E$3,"Erro",U22+'Cenários - taxa de trasmissão'!T$2*(U22-INDIRECT(ADDRESS(IF($A23&lt;=Dados!$E$3,1,$A23-Dados!$E$3)+1,U$1+2)))*(Dados!$E$2-U22)/(Dados!$E$3*Dados!$E$2))</f>
        <v>153363.6802</v>
      </c>
      <c r="V23" s="31">
        <f>if($A23&lt;=Dados!$E$3,"Erro",V22+'Cenários - taxa de trasmissão'!U$2*(V22-INDIRECT(ADDRESS(IF($A23&lt;=Dados!$E$3,1,$A23-Dados!$E$3)+1,V$1+2)))*(Dados!$E$2-V22)/(Dados!$E$3*Dados!$E$2))</f>
        <v>153388.0485</v>
      </c>
      <c r="W23" s="31">
        <f>if($A23&lt;=Dados!$E$3,"Erro",W22+'Cenários - taxa de trasmissão'!V$2*(W22-INDIRECT(ADDRESS(IF($A23&lt;=Dados!$E$3,1,$A23-Dados!$E$3)+1,W$1+2)))*(Dados!$E$2-W22)/(Dados!$E$3*Dados!$E$2))</f>
        <v>153396.2053</v>
      </c>
      <c r="X23" s="31">
        <f>if($A23&lt;=Dados!$E$3,"Erro",X22+'Cenários - taxa de trasmissão'!W$2*(X22-INDIRECT(ADDRESS(IF($A23&lt;=Dados!$E$3,1,$A23-Dados!$E$3)+1,X$1+2)))*(Dados!$E$2-X22)/(Dados!$E$3*Dados!$E$2))</f>
        <v>153404.0065</v>
      </c>
      <c r="Y23" s="31">
        <f>if($A23&lt;=Dados!$E$3,"Erro",Y22+'Cenários - taxa de trasmissão'!X$2*(Y22-INDIRECT(ADDRESS(IF($A23&lt;=Dados!$E$3,1,$A23-Dados!$E$3)+1,Y$1+2)))*(Dados!$E$2-Y22)/(Dados!$E$3*Dados!$E$2))</f>
        <v>153338.5355</v>
      </c>
      <c r="Z23" s="31">
        <f>if($A23&lt;=Dados!$E$3,"Erro",Z22+'Cenários - taxa de trasmissão'!Y$2*(Z22-INDIRECT(ADDRESS(IF($A23&lt;=Dados!$E$3,1,$A23-Dados!$E$3)+1,Z$1+2)))*(Dados!$E$2-Z22)/(Dados!$E$3*Dados!$E$2))</f>
        <v>153340.1498</v>
      </c>
      <c r="AA23" s="31">
        <f>if($A23&lt;=Dados!$E$3,"Erro",AA22+'Cenários - taxa de trasmissão'!Z$2*(AA22-INDIRECT(ADDRESS(IF($A23&lt;=Dados!$E$3,1,$A23-Dados!$E$3)+1,AA$1+2)))*(Dados!$E$2-AA22)/(Dados!$E$3*Dados!$E$2))</f>
        <v>153404.2781</v>
      </c>
      <c r="AB23" s="31">
        <f>if($A23&lt;=Dados!$E$3,"Erro",AB22+'Cenários - taxa de trasmissão'!AA$2*(AB22-INDIRECT(ADDRESS(IF($A23&lt;=Dados!$E$3,1,$A23-Dados!$E$3)+1,AB$1+2)))*(Dados!$E$2-AB22)/(Dados!$E$3*Dados!$E$2))</f>
        <v>153375.5986</v>
      </c>
      <c r="AC23" s="31">
        <f>if($A23&lt;=Dados!$E$3,"Erro",AC22+'Cenários - taxa de trasmissão'!AB$2*(AC22-INDIRECT(ADDRESS(IF($A23&lt;=Dados!$E$3,1,$A23-Dados!$E$3)+1,AC$1+2)))*(Dados!$E$2-AC22)/(Dados!$E$3*Dados!$E$2))</f>
        <v>153336.0769</v>
      </c>
      <c r="AD23" s="31">
        <f>if($A23&lt;=Dados!$E$3,"Erro",AD22+'Cenários - taxa de trasmissão'!AC$2*(AD22-INDIRECT(ADDRESS(IF($A23&lt;=Dados!$E$3,1,$A23-Dados!$E$3)+1,AD$1+2)))*(Dados!$E$2-AD22)/(Dados!$E$3*Dados!$E$2))</f>
        <v>153345.4427</v>
      </c>
      <c r="AE23" s="31">
        <f>if($A23&lt;=Dados!$E$3,"Erro",AE22+'Cenários - taxa de trasmissão'!AD$2*(AE22-INDIRECT(ADDRESS(IF($A23&lt;=Dados!$E$3,1,$A23-Dados!$E$3)+1,AE$1+2)))*(Dados!$E$2-AE22)/(Dados!$E$3*Dados!$E$2))</f>
        <v>153426.3723</v>
      </c>
      <c r="AF23" s="31">
        <f>if($A23&lt;=Dados!$E$3,"Erro",AF22+'Cenários - taxa de trasmissão'!AE$2*(AF22-INDIRECT(ADDRESS(IF($A23&lt;=Dados!$E$3,1,$A23-Dados!$E$3)+1,AF$1+2)))*(Dados!$E$2-AF22)/(Dados!$E$3*Dados!$E$2))</f>
        <v>153432.4851</v>
      </c>
      <c r="AG23" s="31">
        <f>if($A23&lt;=Dados!$E$3,"Erro",AG22+'Cenários - taxa de trasmissão'!AF$2*(AG22-INDIRECT(ADDRESS(IF($A23&lt;=Dados!$E$3,1,$A23-Dados!$E$3)+1,AG$1+2)))*(Dados!$E$2-AG22)/(Dados!$E$3*Dados!$E$2))</f>
        <v>153366.591</v>
      </c>
      <c r="AH23" s="31">
        <f>if($A23&lt;=Dados!$E$3,"Erro",AH22+'Cenários - taxa de trasmissão'!AG$2*(AH22-INDIRECT(ADDRESS(IF($A23&lt;=Dados!$E$3,1,$A23-Dados!$E$3)+1,AH$1+2)))*(Dados!$E$2-AH22)/(Dados!$E$3*Dados!$E$2))</f>
        <v>153365.7998</v>
      </c>
      <c r="AI23" s="31">
        <f>if($A23&lt;=Dados!$E$3,"Erro",AI22+'Cenários - taxa de trasmissão'!AH$2*(AI22-INDIRECT(ADDRESS(IF($A23&lt;=Dados!$E$3,1,$A23-Dados!$E$3)+1,AI$1+2)))*(Dados!$E$2-AI22)/(Dados!$E$3*Dados!$E$2))</f>
        <v>153414.5524</v>
      </c>
      <c r="AJ23" s="31">
        <f>if($A23&lt;=Dados!$E$3,"Erro",AJ22+'Cenários - taxa de trasmissão'!AI$2*(AJ22-INDIRECT(ADDRESS(IF($A23&lt;=Dados!$E$3,1,$A23-Dados!$E$3)+1,AJ$1+2)))*(Dados!$E$2-AJ22)/(Dados!$E$3*Dados!$E$2))</f>
        <v>153363.9241</v>
      </c>
      <c r="AK23" s="31">
        <f>if($A23&lt;=Dados!$E$3,"Erro",AK22+'Cenários - taxa de trasmissão'!AJ$2*(AK22-INDIRECT(ADDRESS(IF($A23&lt;=Dados!$E$3,1,$A23-Dados!$E$3)+1,AK$1+2)))*(Dados!$E$2-AK22)/(Dados!$E$3*Dados!$E$2))</f>
        <v>153351.0247</v>
      </c>
      <c r="AL23" s="31">
        <f>if($A23&lt;=Dados!$E$3,"Erro",AL22+'Cenários - taxa de trasmissão'!AK$2*(AL22-INDIRECT(ADDRESS(IF($A23&lt;=Dados!$E$3,1,$A23-Dados!$E$3)+1,AL$1+2)))*(Dados!$E$2-AL22)/(Dados!$E$3*Dados!$E$2))</f>
        <v>153348.0822</v>
      </c>
      <c r="AM23" s="31">
        <f>if($A23&lt;=Dados!$E$3,"Erro",AM22+'Cenários - taxa de trasmissão'!AL$2*(AM22-INDIRECT(ADDRESS(IF($A23&lt;=Dados!$E$3,1,$A23-Dados!$E$3)+1,AM$1+2)))*(Dados!$E$2-AM22)/(Dados!$E$3*Dados!$E$2))</f>
        <v>153361.6733</v>
      </c>
      <c r="AN23" s="31">
        <f>if($A23&lt;=Dados!$E$3,"Erro",AN22+'Cenários - taxa de trasmissão'!AM$2*(AN22-INDIRECT(ADDRESS(IF($A23&lt;=Dados!$E$3,1,$A23-Dados!$E$3)+1,AN$1+2)))*(Dados!$E$2-AN22)/(Dados!$E$3*Dados!$E$2))</f>
        <v>153403.4203</v>
      </c>
      <c r="AO23" s="31">
        <f>if($A23&lt;=Dados!$E$3,"Erro",AO22+'Cenários - taxa de trasmissão'!AN$2*(AO22-INDIRECT(ADDRESS(IF($A23&lt;=Dados!$E$3,1,$A23-Dados!$E$3)+1,AO$1+2)))*(Dados!$E$2-AO22)/(Dados!$E$3*Dados!$E$2))</f>
        <v>153400.3243</v>
      </c>
      <c r="AP23" s="31">
        <f>if($A23&lt;=Dados!$E$3,"Erro",AP22+'Cenários - taxa de trasmissão'!AO$2*(AP22-INDIRECT(ADDRESS(IF($A23&lt;=Dados!$E$3,1,$A23-Dados!$E$3)+1,AP$1+2)))*(Dados!$E$2-AP22)/(Dados!$E$3*Dados!$E$2))</f>
        <v>153339.7596</v>
      </c>
      <c r="AQ23" s="31">
        <f>if($A23&lt;=Dados!$E$3,"Erro",AQ22+'Cenários - taxa de trasmissão'!AP$2*(AQ22-INDIRECT(ADDRESS(IF($A23&lt;=Dados!$E$3,1,$A23-Dados!$E$3)+1,AQ$1+2)))*(Dados!$E$2-AQ22)/(Dados!$E$3*Dados!$E$2))</f>
        <v>153411.1156</v>
      </c>
      <c r="AR23" s="31">
        <f>if($A23&lt;=Dados!$E$3,"Erro",AR22+'Cenários - taxa de trasmissão'!AQ$2*(AR22-INDIRECT(ADDRESS(IF($A23&lt;=Dados!$E$3,1,$A23-Dados!$E$3)+1,AR$1+2)))*(Dados!$E$2-AR22)/(Dados!$E$3*Dados!$E$2))</f>
        <v>153354.6341</v>
      </c>
      <c r="AS23" s="31">
        <f>if($A23&lt;=Dados!$E$3,"Erro",AS22+'Cenários - taxa de trasmissão'!AR$2*(AS22-INDIRECT(ADDRESS(IF($A23&lt;=Dados!$E$3,1,$A23-Dados!$E$3)+1,AS$1+2)))*(Dados!$E$2-AS22)/(Dados!$E$3*Dados!$E$2))</f>
        <v>153448.4631</v>
      </c>
      <c r="AT23" s="31">
        <f>if($A23&lt;=Dados!$E$3,"Erro",AT22+'Cenários - taxa de trasmissão'!AS$2*(AT22-INDIRECT(ADDRESS(IF($A23&lt;=Dados!$E$3,1,$A23-Dados!$E$3)+1,AT$1+2)))*(Dados!$E$2-AT22)/(Dados!$E$3*Dados!$E$2))</f>
        <v>153378.87</v>
      </c>
      <c r="AU23" s="31">
        <f>if($A23&lt;=Dados!$E$3,"Erro",AU22+'Cenários - taxa de trasmissão'!AT$2*(AU22-INDIRECT(ADDRESS(IF($A23&lt;=Dados!$E$3,1,$A23-Dados!$E$3)+1,AU$1+2)))*(Dados!$E$2-AU22)/(Dados!$E$3*Dados!$E$2))</f>
        <v>153342.9122</v>
      </c>
      <c r="AV23" s="31">
        <f>if($A23&lt;=Dados!$E$3,"Erro",AV22+'Cenários - taxa de trasmissão'!AU$2*(AV22-INDIRECT(ADDRESS(IF($A23&lt;=Dados!$E$3,1,$A23-Dados!$E$3)+1,AV$1+2)))*(Dados!$E$2-AV22)/(Dados!$E$3*Dados!$E$2))</f>
        <v>153349.8179</v>
      </c>
      <c r="AW23" s="31">
        <f>if($A23&lt;=Dados!$E$3,"Erro",AW22+'Cenários - taxa de trasmissão'!AV$2*(AW22-INDIRECT(ADDRESS(IF($A23&lt;=Dados!$E$3,1,$A23-Dados!$E$3)+1,AW$1+2)))*(Dados!$E$2-AW22)/(Dados!$E$3*Dados!$E$2))</f>
        <v>153374.3385</v>
      </c>
      <c r="AX23" s="31">
        <f>if($A23&lt;=Dados!$E$3,"Erro",AX22+'Cenários - taxa de trasmissão'!AW$2*(AX22-INDIRECT(ADDRESS(IF($A23&lt;=Dados!$E$3,1,$A23-Dados!$E$3)+1,AX$1+2)))*(Dados!$E$2-AX22)/(Dados!$E$3*Dados!$E$2))</f>
        <v>153363.8396</v>
      </c>
      <c r="AY23" s="31">
        <f>if($A23&lt;=Dados!$E$3,"Erro",AY22+'Cenários - taxa de trasmissão'!AX$2*(AY22-INDIRECT(ADDRESS(IF($A23&lt;=Dados!$E$3,1,$A23-Dados!$E$3)+1,AY$1+2)))*(Dados!$E$2-AY22)/(Dados!$E$3*Dados!$E$2))</f>
        <v>153392.3443</v>
      </c>
      <c r="AZ23" s="31">
        <f>if($A23&lt;=Dados!$E$3,"Erro",AZ22+'Cenários - taxa de trasmissão'!AY$2*(AZ22-INDIRECT(ADDRESS(IF($A23&lt;=Dados!$E$3,1,$A23-Dados!$E$3)+1,AZ$1+2)))*(Dados!$E$2-AZ22)/(Dados!$E$3*Dados!$E$2))</f>
        <v>153357.5586</v>
      </c>
      <c r="BA23" s="46">
        <f t="shared" si="1"/>
        <v>153317.3855</v>
      </c>
      <c r="BB23" s="46">
        <f t="shared" si="2"/>
        <v>153448.4631</v>
      </c>
      <c r="BC23" s="46">
        <f t="shared" si="3"/>
        <v>153375.2636</v>
      </c>
      <c r="BD23" s="46">
        <f t="shared" si="4"/>
        <v>153371.028</v>
      </c>
      <c r="BE23" s="31"/>
    </row>
    <row r="24">
      <c r="A24" s="44">
        <v>23.0</v>
      </c>
      <c r="B24" s="45">
        <v>44993.0</v>
      </c>
      <c r="C24" s="31">
        <f>if($A24&lt;=Dados!$E$3,"Erro",C23+'Cenários - taxa de trasmissão'!B$2*(C23-INDIRECT(ADDRESS(IF($A24&lt;=Dados!$E$3,1,$A24-Dados!$E$3)+1,C$1+2)))*(Dados!$E$2-C23)/(Dados!$E$3*Dados!$E$2))</f>
        <v>153469.9971</v>
      </c>
      <c r="D24" s="31">
        <f>if($A24&lt;=Dados!$E$3,"Erro",D23+'Cenários - taxa de trasmissão'!C$2*(D23-INDIRECT(ADDRESS(IF($A24&lt;=Dados!$E$3,1,$A24-Dados!$E$3)+1,D$1+2)))*(Dados!$E$2-D23)/(Dados!$E$3*Dados!$E$2))</f>
        <v>153400.5362</v>
      </c>
      <c r="E24" s="31">
        <f>if($A24&lt;=Dados!$E$3,"Erro",E23+'Cenários - taxa de trasmissão'!D$2*(E23-INDIRECT(ADDRESS(IF($A24&lt;=Dados!$E$3,1,$A24-Dados!$E$3)+1,E$1+2)))*(Dados!$E$2-E23)/(Dados!$E$3*Dados!$E$2))</f>
        <v>153451.4658</v>
      </c>
      <c r="F24" s="31">
        <f>if($A24&lt;=Dados!$E$3,"Erro",F23+'Cenários - taxa de trasmissão'!E$2*(F23-INDIRECT(ADDRESS(IF($A24&lt;=Dados!$E$3,1,$A24-Dados!$E$3)+1,F$1+2)))*(Dados!$E$2-F23)/(Dados!$E$3*Dados!$E$2))</f>
        <v>153366.7603</v>
      </c>
      <c r="G24" s="31">
        <f>if($A24&lt;=Dados!$E$3,"Erro",G23+'Cenários - taxa de trasmissão'!F$2*(G23-INDIRECT(ADDRESS(IF($A24&lt;=Dados!$E$3,1,$A24-Dados!$E$3)+1,G$1+2)))*(Dados!$E$2-G23)/(Dados!$E$3*Dados!$E$2))</f>
        <v>153431.6422</v>
      </c>
      <c r="H24" s="31">
        <f>if($A24&lt;=Dados!$E$3,"Erro",H23+'Cenários - taxa de trasmissão'!G$2*(H23-INDIRECT(ADDRESS(IF($A24&lt;=Dados!$E$3,1,$A24-Dados!$E$3)+1,H$1+2)))*(Dados!$E$2-H23)/(Dados!$E$3*Dados!$E$2))</f>
        <v>153435.3183</v>
      </c>
      <c r="I24" s="31">
        <f>if($A24&lt;=Dados!$E$3,"Erro",I23+'Cenários - taxa de trasmissão'!H$2*(I23-INDIRECT(ADDRESS(IF($A24&lt;=Dados!$E$3,1,$A24-Dados!$E$3)+1,I$1+2)))*(Dados!$E$2-I23)/(Dados!$E$3*Dados!$E$2))</f>
        <v>153363.1558</v>
      </c>
      <c r="J24" s="31">
        <f>if($A24&lt;=Dados!$E$3,"Erro",J23+'Cenários - taxa de trasmissão'!I$2*(J23-INDIRECT(ADDRESS(IF($A24&lt;=Dados!$E$3,1,$A24-Dados!$E$3)+1,J$1+2)))*(Dados!$E$2-J23)/(Dados!$E$3*Dados!$E$2))</f>
        <v>153412.5798</v>
      </c>
      <c r="K24" s="31">
        <f>if($A24&lt;=Dados!$E$3,"Erro",K23+'Cenários - taxa de trasmissão'!J$2*(K23-INDIRECT(ADDRESS(IF($A24&lt;=Dados!$E$3,1,$A24-Dados!$E$3)+1,K$1+2)))*(Dados!$E$2-K23)/(Dados!$E$3*Dados!$E$2))</f>
        <v>153430.7743</v>
      </c>
      <c r="L24" s="31">
        <f>if($A24&lt;=Dados!$E$3,"Erro",L23+'Cenários - taxa de trasmissão'!K$2*(L23-INDIRECT(ADDRESS(IF($A24&lt;=Dados!$E$3,1,$A24-Dados!$E$3)+1,L$1+2)))*(Dados!$E$2-L23)/(Dados!$E$3*Dados!$E$2))</f>
        <v>153385.7692</v>
      </c>
      <c r="M24" s="31">
        <f>if($A24&lt;=Dados!$E$3,"Erro",M23+'Cenários - taxa de trasmissão'!L$2*(M23-INDIRECT(ADDRESS(IF($A24&lt;=Dados!$E$3,1,$A24-Dados!$E$3)+1,M$1+2)))*(Dados!$E$2-M23)/(Dados!$E$3*Dados!$E$2))</f>
        <v>153421.1113</v>
      </c>
      <c r="N24" s="31">
        <f>if($A24&lt;=Dados!$E$3,"Erro",N23+'Cenários - taxa de trasmissão'!M$2*(N23-INDIRECT(ADDRESS(IF($A24&lt;=Dados!$E$3,1,$A24-Dados!$E$3)+1,N$1+2)))*(Dados!$E$2-N23)/(Dados!$E$3*Dados!$E$2))</f>
        <v>153428.6915</v>
      </c>
      <c r="O24" s="31">
        <f>if($A24&lt;=Dados!$E$3,"Erro",O23+'Cenários - taxa de trasmissão'!N$2*(O23-INDIRECT(ADDRESS(IF($A24&lt;=Dados!$E$3,1,$A24-Dados!$E$3)+1,O$1+2)))*(Dados!$E$2-O23)/(Dados!$E$3*Dados!$E$2))</f>
        <v>153414.7572</v>
      </c>
      <c r="P24" s="31">
        <f>if($A24&lt;=Dados!$E$3,"Erro",P23+'Cenários - taxa de trasmissão'!O$2*(P23-INDIRECT(ADDRESS(IF($A24&lt;=Dados!$E$3,1,$A24-Dados!$E$3)+1,P$1+2)))*(Dados!$E$2-P23)/(Dados!$E$3*Dados!$E$2))</f>
        <v>153374.4897</v>
      </c>
      <c r="Q24" s="31">
        <f>if($A24&lt;=Dados!$E$3,"Erro",Q23+'Cenários - taxa de trasmissão'!P$2*(Q23-INDIRECT(ADDRESS(IF($A24&lt;=Dados!$E$3,1,$A24-Dados!$E$3)+1,Q$1+2)))*(Dados!$E$2-Q23)/(Dados!$E$3*Dados!$E$2))</f>
        <v>153432.841</v>
      </c>
      <c r="R24" s="31">
        <f>if($A24&lt;=Dados!$E$3,"Erro",R23+'Cenários - taxa de trasmissão'!Q$2*(R23-INDIRECT(ADDRESS(IF($A24&lt;=Dados!$E$3,1,$A24-Dados!$E$3)+1,R$1+2)))*(Dados!$E$2-R23)/(Dados!$E$3*Dados!$E$2))</f>
        <v>153383.7764</v>
      </c>
      <c r="S24" s="31">
        <f>if($A24&lt;=Dados!$E$3,"Erro",S23+'Cenários - taxa de trasmissão'!R$2*(S23-INDIRECT(ADDRESS(IF($A24&lt;=Dados!$E$3,1,$A24-Dados!$E$3)+1,S$1+2)))*(Dados!$E$2-S23)/(Dados!$E$3*Dados!$E$2))</f>
        <v>153394.4411</v>
      </c>
      <c r="T24" s="31">
        <f>if($A24&lt;=Dados!$E$3,"Erro",T23+'Cenários - taxa de trasmissão'!S$2*(T23-INDIRECT(ADDRESS(IF($A24&lt;=Dados!$E$3,1,$A24-Dados!$E$3)+1,T$1+2)))*(Dados!$E$2-T23)/(Dados!$E$3*Dados!$E$2))</f>
        <v>153340.0141</v>
      </c>
      <c r="U24" s="31">
        <f>if($A24&lt;=Dados!$E$3,"Erro",U23+'Cenários - taxa de trasmissão'!T$2*(U23-INDIRECT(ADDRESS(IF($A24&lt;=Dados!$E$3,1,$A24-Dados!$E$3)+1,U$1+2)))*(Dados!$E$2-U23)/(Dados!$E$3*Dados!$E$2))</f>
        <v>153395.6515</v>
      </c>
      <c r="V24" s="31">
        <f>if($A24&lt;=Dados!$E$3,"Erro",V23+'Cenários - taxa de trasmissão'!U$2*(V23-INDIRECT(ADDRESS(IF($A24&lt;=Dados!$E$3,1,$A24-Dados!$E$3)+1,V$1+2)))*(Dados!$E$2-V23)/(Dados!$E$3*Dados!$E$2))</f>
        <v>153425.2109</v>
      </c>
      <c r="W24" s="31">
        <f>if($A24&lt;=Dados!$E$3,"Erro",W23+'Cenários - taxa de trasmissão'!V$2*(W23-INDIRECT(ADDRESS(IF($A24&lt;=Dados!$E$3,1,$A24-Dados!$E$3)+1,W$1+2)))*(Dados!$E$2-W23)/(Dados!$E$3*Dados!$E$2))</f>
        <v>153435.1458</v>
      </c>
      <c r="X24" s="31">
        <f>if($A24&lt;=Dados!$E$3,"Erro",X23+'Cenários - taxa de trasmissão'!W$2*(X23-INDIRECT(ADDRESS(IF($A24&lt;=Dados!$E$3,1,$A24-Dados!$E$3)+1,X$1+2)))*(Dados!$E$2-X23)/(Dados!$E$3*Dados!$E$2))</f>
        <v>153444.6661</v>
      </c>
      <c r="Y24" s="31">
        <f>if($A24&lt;=Dados!$E$3,"Erro",Y23+'Cenários - taxa de trasmissão'!X$2*(Y23-INDIRECT(ADDRESS(IF($A24&lt;=Dados!$E$3,1,$A24-Dados!$E$3)+1,Y$1+2)))*(Dados!$E$2-Y23)/(Dados!$E$3*Dados!$E$2))</f>
        <v>153365.3456</v>
      </c>
      <c r="Z24" s="31">
        <f>if($A24&lt;=Dados!$E$3,"Erro",Z23+'Cenários - taxa de trasmissão'!Y$2*(Z23-INDIRECT(ADDRESS(IF($A24&lt;=Dados!$E$3,1,$A24-Dados!$E$3)+1,Z$1+2)))*(Dados!$E$2-Z23)/(Dados!$E$3*Dados!$E$2))</f>
        <v>153367.2852</v>
      </c>
      <c r="AA24" s="31">
        <f>if($A24&lt;=Dados!$E$3,"Erro",AA23+'Cenários - taxa de trasmissão'!Z$2*(AA23-INDIRECT(ADDRESS(IF($A24&lt;=Dados!$E$3,1,$A24-Dados!$E$3)+1,AA$1+2)))*(Dados!$E$2-AA23)/(Dados!$E$3*Dados!$E$2))</f>
        <v>153444.9979</v>
      </c>
      <c r="AB24" s="31">
        <f>if($A24&lt;=Dados!$E$3,"Erro",AB23+'Cenários - taxa de trasmissão'!AA$2*(AB23-INDIRECT(ADDRESS(IF($A24&lt;=Dados!$E$3,1,$A24-Dados!$E$3)+1,AB$1+2)))*(Dados!$E$2-AB23)/(Dados!$E$3*Dados!$E$2))</f>
        <v>153410.086</v>
      </c>
      <c r="AC24" s="31">
        <f>if($A24&lt;=Dados!$E$3,"Erro",AC23+'Cenários - taxa de trasmissão'!AB$2*(AC23-INDIRECT(ADDRESS(IF($A24&lt;=Dados!$E$3,1,$A24-Dados!$E$3)+1,AC$1+2)))*(Dados!$E$2-AC23)/(Dados!$E$3*Dados!$E$2))</f>
        <v>153362.3934</v>
      </c>
      <c r="AD24" s="31">
        <f>if($A24&lt;=Dados!$E$3,"Erro",AD23+'Cenários - taxa de trasmissão'!AC$2*(AD23-INDIRECT(ADDRESS(IF($A24&lt;=Dados!$E$3,1,$A24-Dados!$E$3)+1,AD$1+2)))*(Dados!$E$2-AD23)/(Dados!$E$3*Dados!$E$2))</f>
        <v>153373.6504</v>
      </c>
      <c r="AE24" s="31">
        <f>if($A24&lt;=Dados!$E$3,"Erro",AE23+'Cenários - taxa de trasmissão'!AD$2*(AE23-INDIRECT(ADDRESS(IF($A24&lt;=Dados!$E$3,1,$A24-Dados!$E$3)+1,AE$1+2)))*(Dados!$E$2-AE23)/(Dados!$E$3*Dados!$E$2))</f>
        <v>153472.0593</v>
      </c>
      <c r="AF24" s="31">
        <f>if($A24&lt;=Dados!$E$3,"Erro",AF23+'Cenários - taxa de trasmissão'!AE$2*(AF23-INDIRECT(ADDRESS(IF($A24&lt;=Dados!$E$3,1,$A24-Dados!$E$3)+1,AF$1+2)))*(Dados!$E$2-AF23)/(Dados!$E$3*Dados!$E$2))</f>
        <v>153479.5712</v>
      </c>
      <c r="AG24" s="31">
        <f>if($A24&lt;=Dados!$E$3,"Erro",AG23+'Cenários - taxa de trasmissão'!AF$2*(AG23-INDIRECT(ADDRESS(IF($A24&lt;=Dados!$E$3,1,$A24-Dados!$E$3)+1,AG$1+2)))*(Dados!$E$2-AG23)/(Dados!$E$3*Dados!$E$2))</f>
        <v>153399.1728</v>
      </c>
      <c r="AH24" s="31">
        <f>if($A24&lt;=Dados!$E$3,"Erro",AH23+'Cenários - taxa de trasmissão'!AG$2*(AH23-INDIRECT(ADDRESS(IF($A24&lt;=Dados!$E$3,1,$A24-Dados!$E$3)+1,AH$1+2)))*(Dados!$E$2-AH23)/(Dados!$E$3*Dados!$E$2))</f>
        <v>153398.2153</v>
      </c>
      <c r="AI24" s="31">
        <f>if($A24&lt;=Dados!$E$3,"Erro",AI23+'Cenários - taxa de trasmissão'!AH$2*(AI23-INDIRECT(ADDRESS(IF($A24&lt;=Dados!$E$3,1,$A24-Dados!$E$3)+1,AI$1+2)))*(Dados!$E$2-AI23)/(Dados!$E$3*Dados!$E$2))</f>
        <v>153457.5644</v>
      </c>
      <c r="AJ24" s="31">
        <f>if($A24&lt;=Dados!$E$3,"Erro",AJ23+'Cenários - taxa de trasmissão'!AI$2*(AJ23-INDIRECT(ADDRESS(IF($A24&lt;=Dados!$E$3,1,$A24-Dados!$E$3)+1,AJ$1+2)))*(Dados!$E$2-AJ23)/(Dados!$E$3*Dados!$E$2))</f>
        <v>153395.9465</v>
      </c>
      <c r="AK24" s="31">
        <f>if($A24&lt;=Dados!$E$3,"Erro",AK23+'Cenários - taxa de trasmissão'!AJ$2*(AK23-INDIRECT(ADDRESS(IF($A24&lt;=Dados!$E$3,1,$A24-Dados!$E$3)+1,AK$1+2)))*(Dados!$E$2-AK23)/(Dados!$E$3*Dados!$E$2))</f>
        <v>153380.3731</v>
      </c>
      <c r="AL24" s="31">
        <f>if($A24&lt;=Dados!$E$3,"Erro",AL23+'Cenários - taxa de trasmissão'!AK$2*(AL23-INDIRECT(ADDRESS(IF($A24&lt;=Dados!$E$3,1,$A24-Dados!$E$3)+1,AL$1+2)))*(Dados!$E$2-AL23)/(Dados!$E$3*Dados!$E$2))</f>
        <v>153376.8281</v>
      </c>
      <c r="AM24" s="31">
        <f>if($A24&lt;=Dados!$E$3,"Erro",AM23+'Cenários - taxa de trasmissão'!AL$2*(AM23-INDIRECT(ADDRESS(IF($A24&lt;=Dados!$E$3,1,$A24-Dados!$E$3)+1,AM$1+2)))*(Dados!$E$2-AM23)/(Dados!$E$3*Dados!$E$2))</f>
        <v>153393.2253</v>
      </c>
      <c r="AN24" s="31">
        <f>if($A24&lt;=Dados!$E$3,"Erro",AN23+'Cenários - taxa de trasmissão'!AM$2*(AN23-INDIRECT(ADDRESS(IF($A24&lt;=Dados!$E$3,1,$A24-Dados!$E$3)+1,AN$1+2)))*(Dados!$E$2-AN23)/(Dados!$E$3*Dados!$E$2))</f>
        <v>153443.95</v>
      </c>
      <c r="AO24" s="31">
        <f>if($A24&lt;=Dados!$E$3,"Erro",AO23+'Cenários - taxa de trasmissão'!AN$2*(AO23-INDIRECT(ADDRESS(IF($A24&lt;=Dados!$E$3,1,$A24-Dados!$E$3)+1,AO$1+2)))*(Dados!$E$2-AO23)/(Dados!$E$3*Dados!$E$2))</f>
        <v>153440.1702</v>
      </c>
      <c r="AP24" s="31">
        <f>if($A24&lt;=Dados!$E$3,"Erro",AP23+'Cenários - taxa de trasmissão'!AO$2*(AP23-INDIRECT(ADDRESS(IF($A24&lt;=Dados!$E$3,1,$A24-Dados!$E$3)+1,AP$1+2)))*(Dados!$E$2-AP23)/(Dados!$E$3*Dados!$E$2))</f>
        <v>153366.8164</v>
      </c>
      <c r="AQ24" s="31">
        <f>if($A24&lt;=Dados!$E$3,"Erro",AQ23+'Cenários - taxa de trasmissão'!AP$2*(AQ23-INDIRECT(ADDRESS(IF($A24&lt;=Dados!$E$3,1,$A24-Dados!$E$3)+1,AQ$1+2)))*(Dados!$E$2-AQ23)/(Dados!$E$3*Dados!$E$2))</f>
        <v>153453.3574</v>
      </c>
      <c r="AR24" s="31">
        <f>if($A24&lt;=Dados!$E$3,"Erro",AR23+'Cenários - taxa de trasmissão'!AQ$2*(AR23-INDIRECT(ADDRESS(IF($A24&lt;=Dados!$E$3,1,$A24-Dados!$E$3)+1,AR$1+2)))*(Dados!$E$2-AR23)/(Dados!$E$3*Dados!$E$2))</f>
        <v>153384.7254</v>
      </c>
      <c r="AS24" s="31">
        <f>if($A24&lt;=Dados!$E$3,"Erro",AS23+'Cenários - taxa de trasmissão'!AR$2*(AS23-INDIRECT(ADDRESS(IF($A24&lt;=Dados!$E$3,1,$A24-Dados!$E$3)+1,AS$1+2)))*(Dados!$E$2-AS23)/(Dados!$E$3*Dados!$E$2))</f>
        <v>153499.2561</v>
      </c>
      <c r="AT24" s="31">
        <f>if($A24&lt;=Dados!$E$3,"Erro",AT23+'Cenários - taxa de trasmissão'!AS$2*(AT23-INDIRECT(ADDRESS(IF($A24&lt;=Dados!$E$3,1,$A24-Dados!$E$3)+1,AT$1+2)))*(Dados!$E$2-AT23)/(Dados!$E$3*Dados!$E$2))</f>
        <v>153414.0557</v>
      </c>
      <c r="AU24" s="31">
        <f>if($A24&lt;=Dados!$E$3,"Erro",AU23+'Cenários - taxa de trasmissão'!AT$2*(AU23-INDIRECT(ADDRESS(IF($A24&lt;=Dados!$E$3,1,$A24-Dados!$E$3)+1,AU$1+2)))*(Dados!$E$2-AU23)/(Dados!$E$3*Dados!$E$2))</f>
        <v>153370.6061</v>
      </c>
      <c r="AV24" s="31">
        <f>if($A24&lt;=Dados!$E$3,"Erro",AV23+'Cenários - taxa de trasmissão'!AU$2*(AV23-INDIRECT(ADDRESS(IF($A24&lt;=Dados!$E$3,1,$A24-Dados!$E$3)+1,AV$1+2)))*(Dados!$E$2-AV23)/(Dados!$E$3*Dados!$E$2))</f>
        <v>153378.9188</v>
      </c>
      <c r="AW24" s="31">
        <f>if($A24&lt;=Dados!$E$3,"Erro",AW23+'Cenários - taxa de trasmissão'!AV$2*(AW23-INDIRECT(ADDRESS(IF($A24&lt;=Dados!$E$3,1,$A24-Dados!$E$3)+1,AW$1+2)))*(Dados!$E$2-AW23)/(Dados!$E$3*Dados!$E$2))</f>
        <v>153408.5578</v>
      </c>
      <c r="AX24" s="31">
        <f>if($A24&lt;=Dados!$E$3,"Erro",AX23+'Cenários - taxa de trasmissão'!AW$2*(AX23-INDIRECT(ADDRESS(IF($A24&lt;=Dados!$E$3,1,$A24-Dados!$E$3)+1,AX$1+2)))*(Dados!$E$2-AX23)/(Dados!$E$3*Dados!$E$2))</f>
        <v>153395.8443</v>
      </c>
      <c r="AY24" s="31">
        <f>if($A24&lt;=Dados!$E$3,"Erro",AY23+'Cenários - taxa de trasmissão'!AX$2*(AY23-INDIRECT(ADDRESS(IF($A24&lt;=Dados!$E$3,1,$A24-Dados!$E$3)+1,AY$1+2)))*(Dados!$E$2-AY23)/(Dados!$E$3*Dados!$E$2))</f>
        <v>153430.4406</v>
      </c>
      <c r="AZ24" s="31">
        <f>if($A24&lt;=Dados!$E$3,"Erro",AZ23+'Cenários - taxa de trasmissão'!AY$2*(AZ23-INDIRECT(ADDRESS(IF($A24&lt;=Dados!$E$3,1,$A24-Dados!$E$3)+1,AZ$1+2)))*(Dados!$E$2-AZ23)/(Dados!$E$3*Dados!$E$2))</f>
        <v>153388.2548</v>
      </c>
      <c r="BA24" s="46">
        <f t="shared" si="1"/>
        <v>153340.0141</v>
      </c>
      <c r="BB24" s="46">
        <f t="shared" si="2"/>
        <v>153499.2561</v>
      </c>
      <c r="BC24" s="46">
        <f t="shared" si="3"/>
        <v>153409.8093</v>
      </c>
      <c r="BD24" s="46">
        <f t="shared" si="4"/>
        <v>153404.547</v>
      </c>
      <c r="BE24" s="31"/>
    </row>
    <row r="25">
      <c r="A25" s="9">
        <v>24.0</v>
      </c>
      <c r="B25" s="47">
        <v>44994.0</v>
      </c>
      <c r="C25" s="31">
        <f>if($A25&lt;=Dados!$E$3,"Erro",C24+'Cenários - taxa de trasmissão'!B$2*(C24-INDIRECT(ADDRESS(IF($A25&lt;=Dados!$E$3,1,$A25-Dados!$E$3)+1,C$1+2)))*(Dados!$E$2-C24)/(Dados!$E$3*Dados!$E$2))</f>
        <v>153491.2118</v>
      </c>
      <c r="D25" s="31">
        <f>if($A25&lt;=Dados!$E$3,"Erro",D24+'Cenários - taxa de trasmissão'!C$2*(D24-INDIRECT(ADDRESS(IF($A25&lt;=Dados!$E$3,1,$A25-Dados!$E$3)+1,D$1+2)))*(Dados!$E$2-D24)/(Dados!$E$3*Dados!$E$2))</f>
        <v>153413.3694</v>
      </c>
      <c r="E25" s="31">
        <f>if($A25&lt;=Dados!$E$3,"Erro",E24+'Cenários - taxa de trasmissão'!D$2*(E24-INDIRECT(ADDRESS(IF($A25&lt;=Dados!$E$3,1,$A25-Dados!$E$3)+1,E$1+2)))*(Dados!$E$2-E24)/(Dados!$E$3*Dados!$E$2))</f>
        <v>153470.2795</v>
      </c>
      <c r="F25" s="31">
        <f>if($A25&lt;=Dados!$E$3,"Erro",F24+'Cenários - taxa de trasmissão'!E$2*(F24-INDIRECT(ADDRESS(IF($A25&lt;=Dados!$E$3,1,$A25-Dados!$E$3)+1,F$1+2)))*(Dados!$E$2-F24)/(Dados!$E$3*Dados!$E$2))</f>
        <v>153376.1626</v>
      </c>
      <c r="G25" s="31">
        <f>if($A25&lt;=Dados!$E$3,"Erro",G24+'Cenários - taxa de trasmissão'!F$2*(G24-INDIRECT(ADDRESS(IF($A25&lt;=Dados!$E$3,1,$A25-Dados!$E$3)+1,G$1+2)))*(Dados!$E$2-G24)/(Dados!$E$3*Dados!$E$2))</f>
        <v>153448.0176</v>
      </c>
      <c r="H25" s="31">
        <f>if($A25&lt;=Dados!$E$3,"Erro",H24+'Cenários - taxa de trasmissão'!G$2*(H24-INDIRECT(ADDRESS(IF($A25&lt;=Dados!$E$3,1,$A25-Dados!$E$3)+1,H$1+2)))*(Dados!$E$2-H24)/(Dados!$E$3*Dados!$E$2))</f>
        <v>153452.1354</v>
      </c>
      <c r="I25" s="31">
        <f>if($A25&lt;=Dados!$E$3,"Erro",I24+'Cenários - taxa de trasmissão'!H$2*(I24-INDIRECT(ADDRESS(IF($A25&lt;=Dados!$E$3,1,$A25-Dados!$E$3)+1,I$1+2)))*(Dados!$E$2-I24)/(Dados!$E$3*Dados!$E$2))</f>
        <v>153372.2188</v>
      </c>
      <c r="J25" s="31">
        <f>if($A25&lt;=Dados!$E$3,"Erro",J24+'Cenários - taxa de trasmissão'!I$2*(J24-INDIRECT(ADDRESS(IF($A25&lt;=Dados!$E$3,1,$A25-Dados!$E$3)+1,J$1+2)))*(Dados!$E$2-J24)/(Dados!$E$3*Dados!$E$2))</f>
        <v>153426.7423</v>
      </c>
      <c r="K25" s="31">
        <f>if($A25&lt;=Dados!$E$3,"Erro",K24+'Cenários - taxa de trasmissão'!J$2*(K24-INDIRECT(ADDRESS(IF($A25&lt;=Dados!$E$3,1,$A25-Dados!$E$3)+1,K$1+2)))*(Dados!$E$2-K24)/(Dados!$E$3*Dados!$E$2))</f>
        <v>153447.0461</v>
      </c>
      <c r="L25" s="31">
        <f>if($A25&lt;=Dados!$E$3,"Erro",L24+'Cenários - taxa de trasmissão'!K$2*(L24-INDIRECT(ADDRESS(IF($A25&lt;=Dados!$E$3,1,$A25-Dados!$E$3)+1,L$1+2)))*(Dados!$E$2-L24)/(Dados!$E$3*Dados!$E$2))</f>
        <v>153397.0474</v>
      </c>
      <c r="M25" s="31">
        <f>if($A25&lt;=Dados!$E$3,"Erro",M24+'Cenários - taxa de trasmissão'!L$2*(M24-INDIRECT(ADDRESS(IF($A25&lt;=Dados!$E$3,1,$A25-Dados!$E$3)+1,M$1+2)))*(Dados!$E$2-M24)/(Dados!$E$3*Dados!$E$2))</f>
        <v>153436.2479</v>
      </c>
      <c r="N25" s="31">
        <f>if($A25&lt;=Dados!$E$3,"Erro",N24+'Cenários - taxa de trasmissão'!M$2*(N24-INDIRECT(ADDRESS(IF($A25&lt;=Dados!$E$3,1,$A25-Dados!$E$3)+1,N$1+2)))*(Dados!$E$2-N24)/(Dados!$E$3*Dados!$E$2))</f>
        <v>153444.7158</v>
      </c>
      <c r="O25" s="31">
        <f>if($A25&lt;=Dados!$E$3,"Erro",O24+'Cenários - taxa de trasmissão'!N$2*(O24-INDIRECT(ADDRESS(IF($A25&lt;=Dados!$E$3,1,$A25-Dados!$E$3)+1,O$1+2)))*(Dados!$E$2-O24)/(Dados!$E$3*Dados!$E$2))</f>
        <v>153429.1657</v>
      </c>
      <c r="P25" s="31">
        <f>if($A25&lt;=Dados!$E$3,"Erro",P24+'Cenários - taxa de trasmissão'!O$2*(P24-INDIRECT(ADDRESS(IF($A25&lt;=Dados!$E$3,1,$A25-Dados!$E$3)+1,P$1+2)))*(Dados!$E$2-P24)/(Dados!$E$3*Dados!$E$2))</f>
        <v>153384.6374</v>
      </c>
      <c r="Q25" s="31">
        <f>if($A25&lt;=Dados!$E$3,"Erro",Q24+'Cenários - taxa de trasmissão'!P$2*(Q24-INDIRECT(ADDRESS(IF($A25&lt;=Dados!$E$3,1,$A25-Dados!$E$3)+1,Q$1+2)))*(Dados!$E$2-Q24)/(Dados!$E$3*Dados!$E$2))</f>
        <v>153449.36</v>
      </c>
      <c r="R25" s="31">
        <f>if($A25&lt;=Dados!$E$3,"Erro",R24+'Cenários - taxa de trasmissão'!Q$2*(R24-INDIRECT(ADDRESS(IF($A25&lt;=Dados!$E$3,1,$A25-Dados!$E$3)+1,R$1+2)))*(Dados!$E$2-R24)/(Dados!$E$3*Dados!$E$2))</f>
        <v>153394.8512</v>
      </c>
      <c r="S25" s="31">
        <f>if($A25&lt;=Dados!$E$3,"Erro",S24+'Cenários - taxa de trasmissão'!R$2*(S24-INDIRECT(ADDRESS(IF($A25&lt;=Dados!$E$3,1,$A25-Dados!$E$3)+1,S$1+2)))*(Dados!$E$2-S24)/(Dados!$E$3*Dados!$E$2))</f>
        <v>153406.6223</v>
      </c>
      <c r="T25" s="31">
        <f>if($A25&lt;=Dados!$E$3,"Erro",T24+'Cenários - taxa de trasmissão'!S$2*(T24-INDIRECT(ADDRESS(IF($A25&lt;=Dados!$E$3,1,$A25-Dados!$E$3)+1,T$1+2)))*(Dados!$E$2-T24)/(Dados!$E$3*Dados!$E$2))</f>
        <v>153347.027</v>
      </c>
      <c r="U25" s="31">
        <f>if($A25&lt;=Dados!$E$3,"Erro",U24+'Cenários - taxa de trasmissão'!T$2*(U24-INDIRECT(ADDRESS(IF($A25&lt;=Dados!$E$3,1,$A25-Dados!$E$3)+1,U$1+2)))*(Dados!$E$2-U24)/(Dados!$E$3*Dados!$E$2))</f>
        <v>153407.961</v>
      </c>
      <c r="V25" s="31">
        <f>if($A25&lt;=Dados!$E$3,"Erro",V24+'Cenários - taxa de trasmissão'!U$2*(V24-INDIRECT(ADDRESS(IF($A25&lt;=Dados!$E$3,1,$A25-Dados!$E$3)+1,V$1+2)))*(Dados!$E$2-V24)/(Dados!$E$3*Dados!$E$2))</f>
        <v>153440.825</v>
      </c>
      <c r="W25" s="31">
        <f>if($A25&lt;=Dados!$E$3,"Erro",W24+'Cenários - taxa de trasmissão'!V$2*(W24-INDIRECT(ADDRESS(IF($A25&lt;=Dados!$E$3,1,$A25-Dados!$E$3)+1,W$1+2)))*(Dados!$E$2-W24)/(Dados!$E$3*Dados!$E$2))</f>
        <v>153451.9421</v>
      </c>
      <c r="X25" s="31">
        <f>if($A25&lt;=Dados!$E$3,"Erro",X24+'Cenários - taxa de trasmissão'!W$2*(X24-INDIRECT(ADDRESS(IF($A25&lt;=Dados!$E$3,1,$A25-Dados!$E$3)+1,X$1+2)))*(Dados!$E$2-X24)/(Dados!$E$3*Dados!$E$2))</f>
        <v>153462.628</v>
      </c>
      <c r="Y25" s="31">
        <f>if($A25&lt;=Dados!$E$3,"Erro",Y24+'Cenários - taxa de trasmissão'!X$2*(Y24-INDIRECT(ADDRESS(IF($A25&lt;=Dados!$E$3,1,$A25-Dados!$E$3)+1,Y$1+2)))*(Dados!$E$2-Y24)/(Dados!$E$3*Dados!$E$2))</f>
        <v>153374.6141</v>
      </c>
      <c r="Z25" s="31">
        <f>if($A25&lt;=Dados!$E$3,"Erro",Z24+'Cenários - taxa de trasmissão'!Y$2*(Z24-INDIRECT(ADDRESS(IF($A25&lt;=Dados!$E$3,1,$A25-Dados!$E$3)+1,Z$1+2)))*(Dados!$E$2-Z24)/(Dados!$E$3*Dados!$E$2))</f>
        <v>153376.7373</v>
      </c>
      <c r="AA25" s="31">
        <f>if($A25&lt;=Dados!$E$3,"Erro",AA24+'Cenários - taxa de trasmissão'!Z$2*(AA24-INDIRECT(ADDRESS(IF($A25&lt;=Dados!$E$3,1,$A25-Dados!$E$3)+1,AA$1+2)))*(Dados!$E$2-AA24)/(Dados!$E$3*Dados!$E$2))</f>
        <v>153463.001</v>
      </c>
      <c r="AB25" s="31">
        <f>if($A25&lt;=Dados!$E$3,"Erro",AB24+'Cenários - taxa de trasmissão'!AA$2*(AB24-INDIRECT(ADDRESS(IF($A25&lt;=Dados!$E$3,1,$A25-Dados!$E$3)+1,AB$1+2)))*(Dados!$E$2-AB24)/(Dados!$E$3*Dados!$E$2))</f>
        <v>153423.9687</v>
      </c>
      <c r="AC25" s="31">
        <f>if($A25&lt;=Dados!$E$3,"Erro",AC24+'Cenários - taxa de trasmissão'!AB$2*(AC24-INDIRECT(ADDRESS(IF($A25&lt;=Dados!$E$3,1,$A25-Dados!$E$3)+1,AC$1+2)))*(Dados!$E$2-AC24)/(Dados!$E$3*Dados!$E$2))</f>
        <v>153371.3852</v>
      </c>
      <c r="AD25" s="31">
        <f>if($A25&lt;=Dados!$E$3,"Erro",AD24+'Cenários - taxa de trasmissão'!AC$2*(AD24-INDIRECT(ADDRESS(IF($A25&lt;=Dados!$E$3,1,$A25-Dados!$E$3)+1,AD$1+2)))*(Dados!$E$2-AD24)/(Dados!$E$3*Dados!$E$2))</f>
        <v>153383.716</v>
      </c>
      <c r="AE25" s="31">
        <f>if($A25&lt;=Dados!$E$3,"Erro",AE24+'Cenários - taxa de trasmissão'!AD$2*(AE24-INDIRECT(ADDRESS(IF($A25&lt;=Dados!$E$3,1,$A25-Dados!$E$3)+1,AE$1+2)))*(Dados!$E$2-AE24)/(Dados!$E$3*Dados!$E$2))</f>
        <v>153493.5483</v>
      </c>
      <c r="AF25" s="31">
        <f>if($A25&lt;=Dados!$E$3,"Erro",AF24+'Cenários - taxa de trasmissão'!AE$2*(AF24-INDIRECT(ADDRESS(IF($A25&lt;=Dados!$E$3,1,$A25-Dados!$E$3)+1,AF$1+2)))*(Dados!$E$2-AF24)/(Dados!$E$3*Dados!$E$2))</f>
        <v>153502.0712</v>
      </c>
      <c r="AG25" s="31">
        <f>if($A25&lt;=Dados!$E$3,"Erro",AG24+'Cenários - taxa de trasmissão'!AF$2*(AG24-INDIRECT(ADDRESS(IF($A25&lt;=Dados!$E$3,1,$A25-Dados!$E$3)+1,AG$1+2)))*(Dados!$E$2-AG24)/(Dados!$E$3*Dados!$E$2))</f>
        <v>153411.8589</v>
      </c>
      <c r="AH25" s="31">
        <f>if($A25&lt;=Dados!$E$3,"Erro",AH24+'Cenários - taxa de trasmissão'!AG$2*(AH24-INDIRECT(ADDRESS(IF($A25&lt;=Dados!$E$3,1,$A25-Dados!$E$3)+1,AH$1+2)))*(Dados!$E$2-AH24)/(Dados!$E$3*Dados!$E$2))</f>
        <v>153410.7985</v>
      </c>
      <c r="AI25" s="31">
        <f>if($A25&lt;=Dados!$E$3,"Erro",AI24+'Cenários - taxa de trasmissão'!AH$2*(AI24-INDIRECT(ADDRESS(IF($A25&lt;=Dados!$E$3,1,$A25-Dados!$E$3)+1,AI$1+2)))*(Dados!$E$2-AI24)/(Dados!$E$3*Dados!$E$2))</f>
        <v>153477.1554</v>
      </c>
      <c r="AJ25" s="31">
        <f>if($A25&lt;=Dados!$E$3,"Erro",AJ24+'Cenários - taxa de trasmissão'!AI$2*(AJ24-INDIRECT(ADDRESS(IF($A25&lt;=Dados!$E$3,1,$A25-Dados!$E$3)+1,AJ$1+2)))*(Dados!$E$2-AJ24)/(Dados!$E$3*Dados!$E$2))</f>
        <v>153408.2874</v>
      </c>
      <c r="AK25" s="31">
        <f>if($A25&lt;=Dados!$E$3,"Erro",AK24+'Cenários - taxa de trasmissão'!AJ$2*(AK24-INDIRECT(ADDRESS(IF($A25&lt;=Dados!$E$3,1,$A25-Dados!$E$3)+1,AK$1+2)))*(Dados!$E$2-AK24)/(Dados!$E$3*Dados!$E$2))</f>
        <v>153391.1042</v>
      </c>
      <c r="AL25" s="31">
        <f>if($A25&lt;=Dados!$E$3,"Erro",AL24+'Cenários - taxa de trasmissão'!AK$2*(AL24-INDIRECT(ADDRESS(IF($A25&lt;=Dados!$E$3,1,$A25-Dados!$E$3)+1,AL$1+2)))*(Dados!$E$2-AL24)/(Dados!$E$3*Dados!$E$2))</f>
        <v>153387.206</v>
      </c>
      <c r="AM25" s="31">
        <f>if($A25&lt;=Dados!$E$3,"Erro",AM24+'Cenários - taxa de trasmissão'!AL$2*(AM24-INDIRECT(ADDRESS(IF($A25&lt;=Dados!$E$3,1,$A25-Dados!$E$3)+1,AM$1+2)))*(Dados!$E$2-AM24)/(Dados!$E$3*Dados!$E$2))</f>
        <v>153405.2782</v>
      </c>
      <c r="AN25" s="31">
        <f>if($A25&lt;=Dados!$E$3,"Erro",AN24+'Cenários - taxa de trasmissão'!AM$2*(AN24-INDIRECT(ADDRESS(IF($A25&lt;=Dados!$E$3,1,$A25-Dados!$E$3)+1,AN$1+2)))*(Dados!$E$2-AN24)/(Dados!$E$3*Dados!$E$2))</f>
        <v>153461.8231</v>
      </c>
      <c r="AO25" s="31">
        <f>if($A25&lt;=Dados!$E$3,"Erro",AO24+'Cenários - taxa de trasmissão'!AN$2*(AO24-INDIRECT(ADDRESS(IF($A25&lt;=Dados!$E$3,1,$A25-Dados!$E$3)+1,AO$1+2)))*(Dados!$E$2-AO24)/(Dados!$E$3*Dados!$E$2))</f>
        <v>153457.5777</v>
      </c>
      <c r="AP25" s="31">
        <f>if($A25&lt;=Dados!$E$3,"Erro",AP24+'Cenários - taxa de trasmissão'!AO$2*(AP24-INDIRECT(ADDRESS(IF($A25&lt;=Dados!$E$3,1,$A25-Dados!$E$3)+1,AP$1+2)))*(Dados!$E$2-AP24)/(Dados!$E$3*Dados!$E$2))</f>
        <v>153376.224</v>
      </c>
      <c r="AQ25" s="31">
        <f>if($A25&lt;=Dados!$E$3,"Erro",AQ24+'Cenários - taxa de trasmissão'!AP$2*(AQ24-INDIRECT(ADDRESS(IF($A25&lt;=Dados!$E$3,1,$A25-Dados!$E$3)+1,AQ$1+2)))*(Dados!$E$2-AQ24)/(Dados!$E$3*Dados!$E$2))</f>
        <v>153472.4108</v>
      </c>
      <c r="AR25" s="31">
        <f>if($A25&lt;=Dados!$E$3,"Erro",AR24+'Cenários - taxa de trasmissão'!AQ$2*(AR24-INDIRECT(ADDRESS(IF($A25&lt;=Dados!$E$3,1,$A25-Dados!$E$3)+1,AR$1+2)))*(Dados!$E$2-AR24)/(Dados!$E$3*Dados!$E$2))</f>
        <v>153395.8969</v>
      </c>
      <c r="AS25" s="31">
        <f>if($A25&lt;=Dados!$E$3,"Erro",AS24+'Cenários - taxa de trasmissão'!AR$2*(AS24-INDIRECT(ADDRESS(IF($A25&lt;=Dados!$E$3,1,$A25-Dados!$E$3)+1,AS$1+2)))*(Dados!$E$2-AS24)/(Dados!$E$3*Dados!$E$2))</f>
        <v>153524.4917</v>
      </c>
      <c r="AT25" s="31">
        <f>if($A25&lt;=Dados!$E$3,"Erro",AT24+'Cenários - taxa de trasmissão'!AS$2*(AT24-INDIRECT(ADDRESS(IF($A25&lt;=Dados!$E$3,1,$A25-Dados!$E$3)+1,AT$1+2)))*(Dados!$E$2-AT24)/(Dados!$E$3*Dados!$E$2))</f>
        <v>153428.3848</v>
      </c>
      <c r="AU25" s="31">
        <f>if($A25&lt;=Dados!$E$3,"Erro",AU24+'Cenários - taxa de trasmissão'!AT$2*(AU24-INDIRECT(ADDRESS(IF($A25&lt;=Dados!$E$3,1,$A25-Dados!$E$3)+1,AU$1+2)))*(Dados!$E$2-AU24)/(Dados!$E$3*Dados!$E$2))</f>
        <v>153380.3763</v>
      </c>
      <c r="AV25" s="31">
        <f>if($A25&lt;=Dados!$E$3,"Erro",AV24+'Cenários - taxa de trasmissão'!AU$2*(AV24-INDIRECT(ADDRESS(IF($A25&lt;=Dados!$E$3,1,$A25-Dados!$E$3)+1,AV$1+2)))*(Dados!$E$2-AV24)/(Dados!$E$3*Dados!$E$2))</f>
        <v>153389.5044</v>
      </c>
      <c r="AW25" s="31">
        <f>if($A25&lt;=Dados!$E$3,"Erro",AW24+'Cenários - taxa de trasmissão'!AV$2*(AW24-INDIRECT(ADDRESS(IF($A25&lt;=Dados!$E$3,1,$A25-Dados!$E$3)+1,AW$1+2)))*(Dados!$E$2-AW24)/(Dados!$E$3*Dados!$E$2))</f>
        <v>153422.2703</v>
      </c>
      <c r="AX25" s="31">
        <f>if($A25&lt;=Dados!$E$3,"Erro",AX24+'Cenários - taxa de trasmissão'!AW$2*(AX24-INDIRECT(ADDRESS(IF($A25&lt;=Dados!$E$3,1,$A25-Dados!$E$3)+1,AX$1+2)))*(Dados!$E$2-AX24)/(Dados!$E$3*Dados!$E$2))</f>
        <v>153408.1744</v>
      </c>
      <c r="AY25" s="31">
        <f>if($A25&lt;=Dados!$E$3,"Erro",AY24+'Cenários - taxa de trasmissão'!AX$2*(AY24-INDIRECT(ADDRESS(IF($A25&lt;=Dados!$E$3,1,$A25-Dados!$E$3)+1,AY$1+2)))*(Dados!$E$2-AY24)/(Dados!$E$3*Dados!$E$2))</f>
        <v>153446.6726</v>
      </c>
      <c r="AZ25" s="31">
        <f>if($A25&lt;=Dados!$E$3,"Erro",AZ24+'Cenários - taxa de trasmissão'!AY$2*(AZ24-INDIRECT(ADDRESS(IF($A25&lt;=Dados!$E$3,1,$A25-Dados!$E$3)+1,AZ$1+2)))*(Dados!$E$2-AZ24)/(Dados!$E$3*Dados!$E$2))</f>
        <v>153399.7889</v>
      </c>
      <c r="BA25" s="46">
        <f t="shared" si="1"/>
        <v>153347.027</v>
      </c>
      <c r="BB25" s="46">
        <f t="shared" si="2"/>
        <v>153524.4917</v>
      </c>
      <c r="BC25" s="46">
        <f t="shared" si="3"/>
        <v>153423.8908</v>
      </c>
      <c r="BD25" s="46">
        <f t="shared" si="4"/>
        <v>153417.8199</v>
      </c>
      <c r="BE25" s="31"/>
    </row>
    <row r="26">
      <c r="A26" s="44">
        <v>25.0</v>
      </c>
      <c r="B26" s="45">
        <v>44995.0</v>
      </c>
      <c r="C26" s="31">
        <f>if($A26&lt;=Dados!$E$3,"Erro",C25+'Cenários - taxa de trasmissão'!B$2*(C25-INDIRECT(ADDRESS(IF($A26&lt;=Dados!$E$3,1,$A26-Dados!$E$3)+1,C$1+2)))*(Dados!$E$2-C25)/(Dados!$E$3*Dados!$E$2))</f>
        <v>153513.9991</v>
      </c>
      <c r="D26" s="31">
        <f>if($A26&lt;=Dados!$E$3,"Erro",D25+'Cenários - taxa de trasmissão'!C$2*(D25-INDIRECT(ADDRESS(IF($A26&lt;=Dados!$E$3,1,$A26-Dados!$E$3)+1,D$1+2)))*(Dados!$E$2-D25)/(Dados!$E$3*Dados!$E$2))</f>
        <v>153426.9627</v>
      </c>
      <c r="E26" s="31">
        <f>if($A26&lt;=Dados!$E$3,"Erro",E25+'Cenários - taxa de trasmissão'!D$2*(E25-INDIRECT(ADDRESS(IF($A26&lt;=Dados!$E$3,1,$A26-Dados!$E$3)+1,E$1+2)))*(Dados!$E$2-E25)/(Dados!$E$3*Dados!$E$2))</f>
        <v>153490.4157</v>
      </c>
      <c r="F26" s="31">
        <f>if($A26&lt;=Dados!$E$3,"Erro",F25+'Cenários - taxa de trasmissão'!E$2*(F25-INDIRECT(ADDRESS(IF($A26&lt;=Dados!$E$3,1,$A26-Dados!$E$3)+1,F$1+2)))*(Dados!$E$2-F25)/(Dados!$E$3*Dados!$E$2))</f>
        <v>153386.0483</v>
      </c>
      <c r="G26" s="31">
        <f>if($A26&lt;=Dados!$E$3,"Erro",G25+'Cenários - taxa de trasmissão'!F$2*(G25-INDIRECT(ADDRESS(IF($A26&lt;=Dados!$E$3,1,$A26-Dados!$E$3)+1,G$1+2)))*(Dados!$E$2-G25)/(Dados!$E$3*Dados!$E$2))</f>
        <v>153465.4752</v>
      </c>
      <c r="H26" s="31">
        <f>if($A26&lt;=Dados!$E$3,"Erro",H25+'Cenários - taxa de trasmissão'!G$2*(H25-INDIRECT(ADDRESS(IF($A26&lt;=Dados!$E$3,1,$A26-Dados!$E$3)+1,H$1+2)))*(Dados!$E$2-H25)/(Dados!$E$3*Dados!$E$2))</f>
        <v>153470.0773</v>
      </c>
      <c r="I26" s="31">
        <f>if($A26&lt;=Dados!$E$3,"Erro",I25+'Cenários - taxa de trasmissão'!H$2*(I25-INDIRECT(ADDRESS(IF($A26&lt;=Dados!$E$3,1,$A26-Dados!$E$3)+1,I$1+2)))*(Dados!$E$2-I25)/(Dados!$E$3*Dados!$E$2))</f>
        <v>153381.74</v>
      </c>
      <c r="J26" s="31">
        <f>if($A26&lt;=Dados!$E$3,"Erro",J25+'Cenários - taxa de trasmissão'!I$2*(J25-INDIRECT(ADDRESS(IF($A26&lt;=Dados!$E$3,1,$A26-Dados!$E$3)+1,J$1+2)))*(Dados!$E$2-J25)/(Dados!$E$3*Dados!$E$2))</f>
        <v>153441.7818</v>
      </c>
      <c r="K26" s="31">
        <f>if($A26&lt;=Dados!$E$3,"Erro",K25+'Cenários - taxa de trasmissão'!J$2*(K25-INDIRECT(ADDRESS(IF($A26&lt;=Dados!$E$3,1,$A26-Dados!$E$3)+1,K$1+2)))*(Dados!$E$2-K25)/(Dados!$E$3*Dados!$E$2))</f>
        <v>153464.3902</v>
      </c>
      <c r="L26" s="31">
        <f>if($A26&lt;=Dados!$E$3,"Erro",L25+'Cenários - taxa de trasmissão'!K$2*(L25-INDIRECT(ADDRESS(IF($A26&lt;=Dados!$E$3,1,$A26-Dados!$E$3)+1,L$1+2)))*(Dados!$E$2-L25)/(Dados!$E$3*Dados!$E$2))</f>
        <v>153408.9557</v>
      </c>
      <c r="M26" s="31">
        <f>if($A26&lt;=Dados!$E$3,"Erro",M25+'Cenários - taxa de trasmissão'!L$2*(M25-INDIRECT(ADDRESS(IF($A26&lt;=Dados!$E$3,1,$A26-Dados!$E$3)+1,M$1+2)))*(Dados!$E$2-M25)/(Dados!$E$3*Dados!$E$2))</f>
        <v>153452.3503</v>
      </c>
      <c r="N26" s="31">
        <f>if($A26&lt;=Dados!$E$3,"Erro",N25+'Cenários - taxa de trasmissão'!M$2*(N25-INDIRECT(ADDRESS(IF($A26&lt;=Dados!$E$3,1,$A26-Dados!$E$3)+1,N$1+2)))*(Dados!$E$2-N25)/(Dados!$E$3*Dados!$E$2))</f>
        <v>153461.7889</v>
      </c>
      <c r="O26" s="31">
        <f>if($A26&lt;=Dados!$E$3,"Erro",O25+'Cenários - taxa de trasmissão'!N$2*(O25-INDIRECT(ADDRESS(IF($A26&lt;=Dados!$E$3,1,$A26-Dados!$E$3)+1,O$1+2)))*(Dados!$E$2-O25)/(Dados!$E$3*Dados!$E$2))</f>
        <v>153444.4735</v>
      </c>
      <c r="P26" s="31">
        <f>if($A26&lt;=Dados!$E$3,"Erro",P25+'Cenários - taxa de trasmissão'!O$2*(P25-INDIRECT(ADDRESS(IF($A26&lt;=Dados!$E$3,1,$A26-Dados!$E$3)+1,P$1+2)))*(Dados!$E$2-P25)/(Dados!$E$3*Dados!$E$2))</f>
        <v>153395.3254</v>
      </c>
      <c r="Q26" s="31">
        <f>if($A26&lt;=Dados!$E$3,"Erro",Q25+'Cenários - taxa de trasmissão'!P$2*(Q25-INDIRECT(ADDRESS(IF($A26&lt;=Dados!$E$3,1,$A26-Dados!$E$3)+1,Q$1+2)))*(Dados!$E$2-Q25)/(Dados!$E$3*Dados!$E$2))</f>
        <v>153466.9749</v>
      </c>
      <c r="R26" s="31">
        <f>if($A26&lt;=Dados!$E$3,"Erro",R25+'Cenários - taxa de trasmissão'!Q$2*(R25-INDIRECT(ADDRESS(IF($A26&lt;=Dados!$E$3,1,$A26-Dados!$E$3)+1,R$1+2)))*(Dados!$E$2-R25)/(Dados!$E$3*Dados!$E$2))</f>
        <v>153406.5397</v>
      </c>
      <c r="S26" s="31">
        <f>if($A26&lt;=Dados!$E$3,"Erro",S25+'Cenários - taxa de trasmissão'!R$2*(S25-INDIRECT(ADDRESS(IF($A26&lt;=Dados!$E$3,1,$A26-Dados!$E$3)+1,S$1+2)))*(Dados!$E$2-S25)/(Dados!$E$3*Dados!$E$2))</f>
        <v>153419.5083</v>
      </c>
      <c r="T26" s="31">
        <f>if($A26&lt;=Dados!$E$3,"Erro",T25+'Cenários - taxa de trasmissão'!S$2*(T25-INDIRECT(ADDRESS(IF($A26&lt;=Dados!$E$3,1,$A26-Dados!$E$3)+1,T$1+2)))*(Dados!$E$2-T25)/(Dados!$E$3*Dados!$E$2))</f>
        <v>153354.3551</v>
      </c>
      <c r="U26" s="31">
        <f>if($A26&lt;=Dados!$E$3,"Erro",U25+'Cenários - taxa de trasmissão'!T$2*(U25-INDIRECT(ADDRESS(IF($A26&lt;=Dados!$E$3,1,$A26-Dados!$E$3)+1,U$1+2)))*(Dados!$E$2-U25)/(Dados!$E$3*Dados!$E$2))</f>
        <v>153420.9861</v>
      </c>
      <c r="V26" s="31">
        <f>if($A26&lt;=Dados!$E$3,"Erro",V25+'Cenários - taxa de trasmissão'!U$2*(V25-INDIRECT(ADDRESS(IF($A26&lt;=Dados!$E$3,1,$A26-Dados!$E$3)+1,V$1+2)))*(Dados!$E$2-V25)/(Dados!$E$3*Dados!$E$2))</f>
        <v>153457.4493</v>
      </c>
      <c r="W26" s="31">
        <f>if($A26&lt;=Dados!$E$3,"Erro",W25+'Cenários - taxa de trasmissão'!V$2*(W25-INDIRECT(ADDRESS(IF($A26&lt;=Dados!$E$3,1,$A26-Dados!$E$3)+1,W$1+2)))*(Dados!$E$2-W25)/(Dados!$E$3*Dados!$E$2))</f>
        <v>153469.8611</v>
      </c>
      <c r="X26" s="31">
        <f>if($A26&lt;=Dados!$E$3,"Erro",X25+'Cenários - taxa de trasmissão'!W$2*(X25-INDIRECT(ADDRESS(IF($A26&lt;=Dados!$E$3,1,$A26-Dados!$E$3)+1,X$1+2)))*(Dados!$E$2-X25)/(Dados!$E$3*Dados!$E$2))</f>
        <v>153481.8268</v>
      </c>
      <c r="Y26" s="31">
        <f>if($A26&lt;=Dados!$E$3,"Erro",Y25+'Cenários - taxa de trasmissão'!X$2*(Y25-INDIRECT(ADDRESS(IF($A26&lt;=Dados!$E$3,1,$A26-Dados!$E$3)+1,Y$1+2)))*(Dados!$E$2-Y25)/(Dados!$E$3*Dados!$E$2))</f>
        <v>153384.356</v>
      </c>
      <c r="Z26" s="31">
        <f>if($A26&lt;=Dados!$E$3,"Erro",Z25+'Cenários - taxa de trasmissão'!Y$2*(Z25-INDIRECT(ADDRESS(IF($A26&lt;=Dados!$E$3,1,$A26-Dados!$E$3)+1,Z$1+2)))*(Dados!$E$2-Z25)/(Dados!$E$3*Dados!$E$2))</f>
        <v>153386.6767</v>
      </c>
      <c r="AA26" s="31">
        <f>if($A26&lt;=Dados!$E$3,"Erro",AA25+'Cenários - taxa de trasmissão'!Z$2*(AA25-INDIRECT(ADDRESS(IF($A26&lt;=Dados!$E$3,1,$A26-Dados!$E$3)+1,AA$1+2)))*(Dados!$E$2-AA25)/(Dados!$E$3*Dados!$E$2))</f>
        <v>153482.2451</v>
      </c>
      <c r="AB26" s="31">
        <f>if($A26&lt;=Dados!$E$3,"Erro",AB25+'Cenários - taxa de trasmissão'!AA$2*(AB25-INDIRECT(ADDRESS(IF($A26&lt;=Dados!$E$3,1,$A26-Dados!$E$3)+1,AB$1+2)))*(Dados!$E$2-AB25)/(Dados!$E$3*Dados!$E$2))</f>
        <v>153438.7035</v>
      </c>
      <c r="AC26" s="31">
        <f>if($A26&lt;=Dados!$E$3,"Erro",AC25+'Cenários - taxa de trasmissão'!AB$2*(AC25-INDIRECT(ADDRESS(IF($A26&lt;=Dados!$E$3,1,$A26-Dados!$E$3)+1,AC$1+2)))*(Dados!$E$2-AC25)/(Dados!$E$3*Dados!$E$2))</f>
        <v>153380.83</v>
      </c>
      <c r="AD26" s="31">
        <f>if($A26&lt;=Dados!$E$3,"Erro",AD25+'Cenários - taxa de trasmissão'!AC$2*(AD25-INDIRECT(ADDRESS(IF($A26&lt;=Dados!$E$3,1,$A26-Dados!$E$3)+1,AD$1+2)))*(Dados!$E$2-AD25)/(Dados!$E$3*Dados!$E$2))</f>
        <v>153394.3156</v>
      </c>
      <c r="AE26" s="31">
        <f>if($A26&lt;=Dados!$E$3,"Erro",AE25+'Cenários - taxa de trasmissão'!AD$2*(AE25-INDIRECT(ADDRESS(IF($A26&lt;=Dados!$E$3,1,$A26-Dados!$E$3)+1,AE$1+2)))*(Dados!$E$2-AE25)/(Dados!$E$3*Dados!$E$2))</f>
        <v>153516.6393</v>
      </c>
      <c r="AF26" s="31">
        <f>if($A26&lt;=Dados!$E$3,"Erro",AF25+'Cenários - taxa de trasmissão'!AE$2*(AF25-INDIRECT(ADDRESS(IF($A26&lt;=Dados!$E$3,1,$A26-Dados!$E$3)+1,AF$1+2)))*(Dados!$E$2-AF25)/(Dados!$E$3*Dados!$E$2))</f>
        <v>153526.2827</v>
      </c>
      <c r="AG26" s="31">
        <f>if($A26&lt;=Dados!$E$3,"Erro",AG25+'Cenários - taxa de trasmissão'!AF$2*(AG25-INDIRECT(ADDRESS(IF($A26&lt;=Dados!$E$3,1,$A26-Dados!$E$3)+1,AG$1+2)))*(Dados!$E$2-AG25)/(Dados!$E$3*Dados!$E$2))</f>
        <v>153425.2925</v>
      </c>
      <c r="AH26" s="31">
        <f>if($A26&lt;=Dados!$E$3,"Erro",AH25+'Cenários - taxa de trasmissão'!AG$2*(AH25-INDIRECT(ADDRESS(IF($A26&lt;=Dados!$E$3,1,$A26-Dados!$E$3)+1,AH$1+2)))*(Dados!$E$2-AH25)/(Dados!$E$3*Dados!$E$2))</f>
        <v>153424.1205</v>
      </c>
      <c r="AI26" s="31">
        <f>if($A26&lt;=Dados!$E$3,"Erro",AI25+'Cenários - taxa de trasmissão'!AH$2*(AI25-INDIRECT(ADDRESS(IF($A26&lt;=Dados!$E$3,1,$A26-Dados!$E$3)+1,AI$1+2)))*(Dados!$E$2-AI25)/(Dados!$E$3*Dados!$E$2))</f>
        <v>153498.1486</v>
      </c>
      <c r="AJ26" s="31">
        <f>if($A26&lt;=Dados!$E$3,"Erro",AJ25+'Cenários - taxa de trasmissão'!AI$2*(AJ25-INDIRECT(ADDRESS(IF($A26&lt;=Dados!$E$3,1,$A26-Dados!$E$3)+1,AJ$1+2)))*(Dados!$E$2-AJ25)/(Dados!$E$3*Dados!$E$2))</f>
        <v>153421.3465</v>
      </c>
      <c r="AK26" s="31">
        <f>if($A26&lt;=Dados!$E$3,"Erro",AK25+'Cenários - taxa de trasmissão'!AJ$2*(AK25-INDIRECT(ADDRESS(IF($A26&lt;=Dados!$E$3,1,$A26-Dados!$E$3)+1,AK$1+2)))*(Dados!$E$2-AK25)/(Dados!$E$3*Dados!$E$2))</f>
        <v>153402.4214</v>
      </c>
      <c r="AL26" s="31">
        <f>if($A26&lt;=Dados!$E$3,"Erro",AL25+'Cenários - taxa de trasmissão'!AK$2*(AL25-INDIRECT(ADDRESS(IF($A26&lt;=Dados!$E$3,1,$A26-Dados!$E$3)+1,AL$1+2)))*(Dados!$E$2-AL25)/(Dados!$E$3*Dados!$E$2))</f>
        <v>153398.1422</v>
      </c>
      <c r="AM26" s="31">
        <f>if($A26&lt;=Dados!$E$3,"Erro",AM25+'Cenários - taxa de trasmissão'!AL$2*(AM25-INDIRECT(ADDRESS(IF($A26&lt;=Dados!$E$3,1,$A26-Dados!$E$3)+1,AM$1+2)))*(Dados!$E$2-AM25)/(Dados!$E$3*Dados!$E$2))</f>
        <v>153418.0251</v>
      </c>
      <c r="AN26" s="31">
        <f>if($A26&lt;=Dados!$E$3,"Erro",AN25+'Cenários - taxa de trasmissão'!AM$2*(AN25-INDIRECT(ADDRESS(IF($A26&lt;=Dados!$E$3,1,$A26-Dados!$E$3)+1,AN$1+2)))*(Dados!$E$2-AN25)/(Dados!$E$3*Dados!$E$2))</f>
        <v>153480.9244</v>
      </c>
      <c r="AO26" s="31">
        <f>if($A26&lt;=Dados!$E$3,"Erro",AO25+'Cenários - taxa de trasmissão'!AN$2*(AO25-INDIRECT(ADDRESS(IF($A26&lt;=Dados!$E$3,1,$A26-Dados!$E$3)+1,AO$1+2)))*(Dados!$E$2-AO25)/(Dados!$E$3*Dados!$E$2))</f>
        <v>153476.1674</v>
      </c>
      <c r="AP26" s="31">
        <f>if($A26&lt;=Dados!$E$3,"Erro",AP25+'Cenários - taxa de trasmissão'!AO$2*(AP25-INDIRECT(ADDRESS(IF($A26&lt;=Dados!$E$3,1,$A26-Dados!$E$3)+1,AP$1+2)))*(Dados!$E$2-AP25)/(Dados!$E$3*Dados!$E$2))</f>
        <v>153386.1155</v>
      </c>
      <c r="AQ26" s="31">
        <f>if($A26&lt;=Dados!$E$3,"Erro",AQ25+'Cenários - taxa de trasmissão'!AP$2*(AQ25-INDIRECT(ADDRESS(IF($A26&lt;=Dados!$E$3,1,$A26-Dados!$E$3)+1,AQ$1+2)))*(Dados!$E$2-AQ25)/(Dados!$E$3*Dados!$E$2))</f>
        <v>153492.8112</v>
      </c>
      <c r="AR26" s="31">
        <f>if($A26&lt;=Dados!$E$3,"Erro",AR25+'Cenários - taxa de trasmissão'!AQ$2*(AR25-INDIRECT(ADDRESS(IF($A26&lt;=Dados!$E$3,1,$A26-Dados!$E$3)+1,AR$1+2)))*(Dados!$E$2-AR25)/(Dados!$E$3*Dados!$E$2))</f>
        <v>153407.6899</v>
      </c>
      <c r="AS26" s="31">
        <f>if($A26&lt;=Dados!$E$3,"Erro",AS25+'Cenários - taxa de trasmissão'!AR$2*(AS25-INDIRECT(ADDRESS(IF($A26&lt;=Dados!$E$3,1,$A26-Dados!$E$3)+1,AS$1+2)))*(Dados!$E$2-AS25)/(Dados!$E$3*Dados!$E$2))</f>
        <v>153551.7459</v>
      </c>
      <c r="AT26" s="31">
        <f>if($A26&lt;=Dados!$E$3,"Erro",AT25+'Cenários - taxa de trasmissão'!AS$2*(AT25-INDIRECT(ADDRESS(IF($A26&lt;=Dados!$E$3,1,$A26-Dados!$E$3)+1,AT$1+2)))*(Dados!$E$2-AT25)/(Dados!$E$3*Dados!$E$2))</f>
        <v>153443.6059</v>
      </c>
      <c r="AU26" s="31">
        <f>if($A26&lt;=Dados!$E$3,"Erro",AU25+'Cenários - taxa de trasmissão'!AT$2*(AU25-INDIRECT(ADDRESS(IF($A26&lt;=Dados!$E$3,1,$A26-Dados!$E$3)+1,AU$1+2)))*(Dados!$E$2-AU25)/(Dados!$E$3*Dados!$E$2))</f>
        <v>153390.6577</v>
      </c>
      <c r="AV26" s="31">
        <f>if($A26&lt;=Dados!$E$3,"Erro",AV25+'Cenários - taxa de trasmissão'!AU$2*(AV25-INDIRECT(ADDRESS(IF($A26&lt;=Dados!$E$3,1,$A26-Dados!$E$3)+1,AV$1+2)))*(Dados!$E$2-AV25)/(Dados!$E$3*Dados!$E$2))</f>
        <v>153400.6647</v>
      </c>
      <c r="AW26" s="31">
        <f>if($A26&lt;=Dados!$E$3,"Erro",AW25+'Cenários - taxa de trasmissão'!AV$2*(AW25-INDIRECT(ADDRESS(IF($A26&lt;=Dados!$E$3,1,$A26-Dados!$E$3)+1,AW$1+2)))*(Dados!$E$2-AW25)/(Dados!$E$3*Dados!$E$2))</f>
        <v>153436.8198</v>
      </c>
      <c r="AX26" s="31">
        <f>if($A26&lt;=Dados!$E$3,"Erro",AX25+'Cenários - taxa de trasmissão'!AW$2*(AX25-INDIRECT(ADDRESS(IF($A26&lt;=Dados!$E$3,1,$A26-Dados!$E$3)+1,AX$1+2)))*(Dados!$E$2-AX25)/(Dados!$E$3*Dados!$E$2))</f>
        <v>153421.2217</v>
      </c>
      <c r="AY26" s="31">
        <f>if($A26&lt;=Dados!$E$3,"Erro",AY25+'Cenários - taxa de trasmissão'!AX$2*(AY25-INDIRECT(ADDRESS(IF($A26&lt;=Dados!$E$3,1,$A26-Dados!$E$3)+1,AY$1+2)))*(Dados!$E$2-AY25)/(Dados!$E$3*Dados!$E$2))</f>
        <v>153463.9732</v>
      </c>
      <c r="AZ26" s="31">
        <f>if($A26&lt;=Dados!$E$3,"Erro",AZ25+'Cenários - taxa de trasmissão'!AY$2*(AZ25-INDIRECT(ADDRESS(IF($A26&lt;=Dados!$E$3,1,$A26-Dados!$E$3)+1,AZ$1+2)))*(Dados!$E$2-AZ25)/(Dados!$E$3*Dados!$E$2))</f>
        <v>153411.974</v>
      </c>
      <c r="BA26" s="46">
        <f t="shared" si="1"/>
        <v>153354.3551</v>
      </c>
      <c r="BB26" s="46">
        <f t="shared" si="2"/>
        <v>153551.7459</v>
      </c>
      <c r="BC26" s="46">
        <f t="shared" si="3"/>
        <v>153438.864</v>
      </c>
      <c r="BD26" s="46">
        <f t="shared" si="4"/>
        <v>153431.8912</v>
      </c>
      <c r="BE26" s="31"/>
    </row>
    <row r="27">
      <c r="A27" s="9">
        <v>26.0</v>
      </c>
      <c r="B27" s="47">
        <v>44996.0</v>
      </c>
      <c r="C27" s="31">
        <f>if($A27&lt;=Dados!$E$3,"Erro",C26+'Cenários - taxa de trasmissão'!B$2*(C26-INDIRECT(ADDRESS(IF($A27&lt;=Dados!$E$3,1,$A27-Dados!$E$3)+1,C$1+2)))*(Dados!$E$2-C26)/(Dados!$E$3*Dados!$E$2))</f>
        <v>153538.4755</v>
      </c>
      <c r="D27" s="31">
        <f>if($A27&lt;=Dados!$E$3,"Erro",D26+'Cenários - taxa de trasmissão'!C$2*(D26-INDIRECT(ADDRESS(IF($A27&lt;=Dados!$E$3,1,$A27-Dados!$E$3)+1,D$1+2)))*(Dados!$E$2-D26)/(Dados!$E$3*Dados!$E$2))</f>
        <v>153441.3612</v>
      </c>
      <c r="E27" s="31">
        <f>if($A27&lt;=Dados!$E$3,"Erro",E26+'Cenários - taxa de trasmissão'!D$2*(E26-INDIRECT(ADDRESS(IF($A27&lt;=Dados!$E$3,1,$A27-Dados!$E$3)+1,E$1+2)))*(Dados!$E$2-E26)/(Dados!$E$3*Dados!$E$2))</f>
        <v>153511.9673</v>
      </c>
      <c r="F27" s="31">
        <f>if($A27&lt;=Dados!$E$3,"Erro",F26+'Cenários - taxa de trasmissão'!E$2*(F26-INDIRECT(ADDRESS(IF($A27&lt;=Dados!$E$3,1,$A27-Dados!$E$3)+1,F$1+2)))*(Dados!$E$2-F26)/(Dados!$E$3*Dados!$E$2))</f>
        <v>153396.4424</v>
      </c>
      <c r="G27" s="31">
        <f>if($A27&lt;=Dados!$E$3,"Erro",G26+'Cenários - taxa de trasmissão'!F$2*(G26-INDIRECT(ADDRESS(IF($A27&lt;=Dados!$E$3,1,$A27-Dados!$E$3)+1,G$1+2)))*(Dados!$E$2-G26)/(Dados!$E$3*Dados!$E$2))</f>
        <v>153484.0865</v>
      </c>
      <c r="H27" s="31">
        <f>if($A27&lt;=Dados!$E$3,"Erro",H26+'Cenários - taxa de trasmissão'!G$2*(H26-INDIRECT(ADDRESS(IF($A27&lt;=Dados!$E$3,1,$A27-Dados!$E$3)+1,H$1+2)))*(Dados!$E$2-H26)/(Dados!$E$3*Dados!$E$2))</f>
        <v>153489.2189</v>
      </c>
      <c r="I27" s="31">
        <f>if($A27&lt;=Dados!$E$3,"Erro",I26+'Cenários - taxa de trasmissão'!H$2*(I26-INDIRECT(ADDRESS(IF($A27&lt;=Dados!$E$3,1,$A27-Dados!$E$3)+1,I$1+2)))*(Dados!$E$2-I26)/(Dados!$E$3*Dados!$E$2))</f>
        <v>153391.7426</v>
      </c>
      <c r="J27" s="31">
        <f>if($A27&lt;=Dados!$E$3,"Erro",J26+'Cenários - taxa de trasmissão'!I$2*(J26-INDIRECT(ADDRESS(IF($A27&lt;=Dados!$E$3,1,$A27-Dados!$E$3)+1,J$1+2)))*(Dados!$E$2-J26)/(Dados!$E$3*Dados!$E$2))</f>
        <v>153457.7526</v>
      </c>
      <c r="K27" s="31">
        <f>if($A27&lt;=Dados!$E$3,"Erro",K26+'Cenários - taxa de trasmissão'!J$2*(K26-INDIRECT(ADDRESS(IF($A27&lt;=Dados!$E$3,1,$A27-Dados!$E$3)+1,K$1+2)))*(Dados!$E$2-K26)/(Dados!$E$3*Dados!$E$2))</f>
        <v>153482.8772</v>
      </c>
      <c r="L27" s="31">
        <f>if($A27&lt;=Dados!$E$3,"Erro",L26+'Cenários - taxa de trasmissão'!K$2*(L26-INDIRECT(ADDRESS(IF($A27&lt;=Dados!$E$3,1,$A27-Dados!$E$3)+1,L$1+2)))*(Dados!$E$2-L26)/(Dados!$E$3*Dados!$E$2))</f>
        <v>153421.5294</v>
      </c>
      <c r="M27" s="31">
        <f>if($A27&lt;=Dados!$E$3,"Erro",M26+'Cenários - taxa de trasmissão'!L$2*(M26-INDIRECT(ADDRESS(IF($A27&lt;=Dados!$E$3,1,$A27-Dados!$E$3)+1,M$1+2)))*(Dados!$E$2-M26)/(Dados!$E$3*Dados!$E$2))</f>
        <v>153469.48</v>
      </c>
      <c r="N27" s="31">
        <f>if($A27&lt;=Dados!$E$3,"Erro",N26+'Cenários - taxa de trasmissão'!M$2*(N26-INDIRECT(ADDRESS(IF($A27&lt;=Dados!$E$3,1,$A27-Dados!$E$3)+1,N$1+2)))*(Dados!$E$2-N26)/(Dados!$E$3*Dados!$E$2))</f>
        <v>153479.9793</v>
      </c>
      <c r="O27" s="31">
        <f>if($A27&lt;=Dados!$E$3,"Erro",O26+'Cenários - taxa de trasmissão'!N$2*(O26-INDIRECT(ADDRESS(IF($A27&lt;=Dados!$E$3,1,$A27-Dados!$E$3)+1,O$1+2)))*(Dados!$E$2-O26)/(Dados!$E$3*Dados!$E$2))</f>
        <v>153460.7364</v>
      </c>
      <c r="P27" s="31">
        <f>if($A27&lt;=Dados!$E$3,"Erro",P26+'Cenários - taxa de trasmissão'!O$2*(P26-INDIRECT(ADDRESS(IF($A27&lt;=Dados!$E$3,1,$A27-Dados!$E$3)+1,P$1+2)))*(Dados!$E$2-P26)/(Dados!$E$3*Dados!$E$2))</f>
        <v>153406.5825</v>
      </c>
      <c r="Q27" s="31">
        <f>if($A27&lt;=Dados!$E$3,"Erro",Q26+'Cenários - taxa de trasmissão'!P$2*(Q26-INDIRECT(ADDRESS(IF($A27&lt;=Dados!$E$3,1,$A27-Dados!$E$3)+1,Q$1+2)))*(Dados!$E$2-Q26)/(Dados!$E$3*Dados!$E$2))</f>
        <v>153485.7584</v>
      </c>
      <c r="R27" s="31">
        <f>if($A27&lt;=Dados!$E$3,"Erro",R26+'Cenários - taxa de trasmissão'!Q$2*(R26-INDIRECT(ADDRESS(IF($A27&lt;=Dados!$E$3,1,$A27-Dados!$E$3)+1,R$1+2)))*(Dados!$E$2-R26)/(Dados!$E$3*Dados!$E$2))</f>
        <v>153418.8759</v>
      </c>
      <c r="S27" s="31">
        <f>if($A27&lt;=Dados!$E$3,"Erro",S26+'Cenários - taxa de trasmissão'!R$2*(S26-INDIRECT(ADDRESS(IF($A27&lt;=Dados!$E$3,1,$A27-Dados!$E$3)+1,S$1+2)))*(Dados!$E$2-S26)/(Dados!$E$3*Dados!$E$2))</f>
        <v>153433.1397</v>
      </c>
      <c r="T27" s="31">
        <f>if($A27&lt;=Dados!$E$3,"Erro",T26+'Cenários - taxa de trasmissão'!S$2*(T26-INDIRECT(ADDRESS(IF($A27&lt;=Dados!$E$3,1,$A27-Dados!$E$3)+1,T$1+2)))*(Dados!$E$2-T26)/(Dados!$E$3*Dados!$E$2))</f>
        <v>153362.0124</v>
      </c>
      <c r="U27" s="31">
        <f>if($A27&lt;=Dados!$E$3,"Erro",U26+'Cenários - taxa de trasmissão'!T$2*(U26-INDIRECT(ADDRESS(IF($A27&lt;=Dados!$E$3,1,$A27-Dados!$E$3)+1,U$1+2)))*(Dados!$E$2-U26)/(Dados!$E$3*Dados!$E$2))</f>
        <v>153434.7683</v>
      </c>
      <c r="V27" s="31">
        <f>if($A27&lt;=Dados!$E$3,"Erro",V26+'Cenários - taxa de trasmissão'!U$2*(V26-INDIRECT(ADDRESS(IF($A27&lt;=Dados!$E$3,1,$A27-Dados!$E$3)+1,V$1+2)))*(Dados!$E$2-V26)/(Dados!$E$3*Dados!$E$2))</f>
        <v>153475.1491</v>
      </c>
      <c r="W27" s="31">
        <f>if($A27&lt;=Dados!$E$3,"Erro",W26+'Cenários - taxa de trasmissão'!V$2*(W26-INDIRECT(ADDRESS(IF($A27&lt;=Dados!$E$3,1,$A27-Dados!$E$3)+1,W$1+2)))*(Dados!$E$2-W26)/(Dados!$E$3*Dados!$E$2))</f>
        <v>153488.9777</v>
      </c>
      <c r="X27" s="31">
        <f>if($A27&lt;=Dados!$E$3,"Erro",X26+'Cenários - taxa de trasmissão'!W$2*(X26-INDIRECT(ADDRESS(IF($A27&lt;=Dados!$E$3,1,$A27-Dados!$E$3)+1,X$1+2)))*(Dados!$E$2-X26)/(Dados!$E$3*Dados!$E$2))</f>
        <v>153502.3477</v>
      </c>
      <c r="Y27" s="31">
        <f>if($A27&lt;=Dados!$E$3,"Erro",Y26+'Cenários - taxa de trasmissão'!X$2*(Y26-INDIRECT(ADDRESS(IF($A27&lt;=Dados!$E$3,1,$A27-Dados!$E$3)+1,Y$1+2)))*(Dados!$E$2-Y26)/(Dados!$E$3*Dados!$E$2))</f>
        <v>153394.5957</v>
      </c>
      <c r="Z27" s="31">
        <f>if($A27&lt;=Dados!$E$3,"Erro",Z26+'Cenários - taxa de trasmissão'!Y$2*(Z26-INDIRECT(ADDRESS(IF($A27&lt;=Dados!$E$3,1,$A27-Dados!$E$3)+1,Z$1+2)))*(Dados!$E$2-Z26)/(Dados!$E$3*Dados!$E$2))</f>
        <v>153397.1284</v>
      </c>
      <c r="AA27" s="31">
        <f>if($A27&lt;=Dados!$E$3,"Erro",AA26+'Cenários - taxa de trasmissão'!Z$2*(AA26-INDIRECT(ADDRESS(IF($A27&lt;=Dados!$E$3,1,$A27-Dados!$E$3)+1,AA$1+2)))*(Dados!$E$2-AA26)/(Dados!$E$3*Dados!$E$2))</f>
        <v>153502.8158</v>
      </c>
      <c r="AB27" s="31">
        <f>if($A27&lt;=Dados!$E$3,"Erro",AB26+'Cenários - taxa de trasmissão'!AA$2*(AB26-INDIRECT(ADDRESS(IF($A27&lt;=Dados!$E$3,1,$A27-Dados!$E$3)+1,AB$1+2)))*(Dados!$E$2-AB26)/(Dados!$E$3*Dados!$E$2))</f>
        <v>153454.3426</v>
      </c>
      <c r="AC27" s="31">
        <f>if($A27&lt;=Dados!$E$3,"Erro",AC26+'Cenários - taxa de trasmissão'!AB$2*(AC26-INDIRECT(ADDRESS(IF($A27&lt;=Dados!$E$3,1,$A27-Dados!$E$3)+1,AC$1+2)))*(Dados!$E$2-AC26)/(Dados!$E$3*Dados!$E$2))</f>
        <v>153390.7508</v>
      </c>
      <c r="AD27" s="31">
        <f>if($A27&lt;=Dados!$E$3,"Erro",AD26+'Cenários - taxa de trasmissão'!AC$2*(AD26-INDIRECT(ADDRESS(IF($A27&lt;=Dados!$E$3,1,$A27-Dados!$E$3)+1,AD$1+2)))*(Dados!$E$2-AD26)/(Dados!$E$3*Dados!$E$2))</f>
        <v>153405.4775</v>
      </c>
      <c r="AE27" s="31">
        <f>if($A27&lt;=Dados!$E$3,"Erro",AE26+'Cenários - taxa de trasmissão'!AD$2*(AE26-INDIRECT(ADDRESS(IF($A27&lt;=Dados!$E$3,1,$A27-Dados!$E$3)+1,AE$1+2)))*(Dados!$E$2-AE26)/(Dados!$E$3*Dados!$E$2))</f>
        <v>153541.4515</v>
      </c>
      <c r="AF27" s="31">
        <f>if($A27&lt;=Dados!$E$3,"Erro",AF26+'Cenários - taxa de trasmissão'!AE$2*(AF26-INDIRECT(ADDRESS(IF($A27&lt;=Dados!$E$3,1,$A27-Dados!$E$3)+1,AF$1+2)))*(Dados!$E$2-AF26)/(Dados!$E$3*Dados!$E$2))</f>
        <v>153552.3359</v>
      </c>
      <c r="AG27" s="31">
        <f>if($A27&lt;=Dados!$E$3,"Erro",AG26+'Cenários - taxa de trasmissão'!AF$2*(AG26-INDIRECT(ADDRESS(IF($A27&lt;=Dados!$E$3,1,$A27-Dados!$E$3)+1,AG$1+2)))*(Dados!$E$2-AG26)/(Dados!$E$3*Dados!$E$2))</f>
        <v>153439.5178</v>
      </c>
      <c r="AH27" s="31">
        <f>if($A27&lt;=Dados!$E$3,"Erro",AH26+'Cenários - taxa de trasmissão'!AG$2*(AH26-INDIRECT(ADDRESS(IF($A27&lt;=Dados!$E$3,1,$A27-Dados!$E$3)+1,AH$1+2)))*(Dados!$E$2-AH26)/(Dados!$E$3*Dados!$E$2))</f>
        <v>153438.2247</v>
      </c>
      <c r="AI27" s="31">
        <f>if($A27&lt;=Dados!$E$3,"Erro",AI26+'Cenários - taxa de trasmissão'!AH$2*(AI26-INDIRECT(ADDRESS(IF($A27&lt;=Dados!$E$3,1,$A27-Dados!$E$3)+1,AI$1+2)))*(Dados!$E$2-AI26)/(Dados!$E$3*Dados!$E$2))</f>
        <v>153520.6441</v>
      </c>
      <c r="AJ27" s="31">
        <f>if($A27&lt;=Dados!$E$3,"Erro",AJ26+'Cenários - taxa de trasmissão'!AI$2*(AJ26-INDIRECT(ADDRESS(IF($A27&lt;=Dados!$E$3,1,$A27-Dados!$E$3)+1,AJ$1+2)))*(Dados!$E$2-AJ26)/(Dados!$E$3*Dados!$E$2))</f>
        <v>153435.1656</v>
      </c>
      <c r="AK27" s="31">
        <f>if($A27&lt;=Dados!$E$3,"Erro",AK26+'Cenários - taxa de trasmissão'!AJ$2*(AK26-INDIRECT(ADDRESS(IF($A27&lt;=Dados!$E$3,1,$A27-Dados!$E$3)+1,AK$1+2)))*(Dados!$E$2-AK26)/(Dados!$E$3*Dados!$E$2))</f>
        <v>153414.3568</v>
      </c>
      <c r="AL27" s="31">
        <f>if($A27&lt;=Dados!$E$3,"Erro",AL26+'Cenários - taxa de trasmissão'!AK$2*(AL26-INDIRECT(ADDRESS(IF($A27&lt;=Dados!$E$3,1,$A27-Dados!$E$3)+1,AL$1+2)))*(Dados!$E$2-AL26)/(Dados!$E$3*Dados!$E$2))</f>
        <v>153409.6667</v>
      </c>
      <c r="AM27" s="31">
        <f>if($A27&lt;=Dados!$E$3,"Erro",AM26+'Cenários - taxa de trasmissão'!AL$2*(AM26-INDIRECT(ADDRESS(IF($A27&lt;=Dados!$E$3,1,$A27-Dados!$E$3)+1,AM$1+2)))*(Dados!$E$2-AM26)/(Dados!$E$3*Dados!$E$2))</f>
        <v>153431.5058</v>
      </c>
      <c r="AN27" s="31">
        <f>if($A27&lt;=Dados!$E$3,"Erro",AN26+'Cenários - taxa de trasmissão'!AM$2*(AN26-INDIRECT(ADDRESS(IF($A27&lt;=Dados!$E$3,1,$A27-Dados!$E$3)+1,AN$1+2)))*(Dados!$E$2-AN26)/(Dados!$E$3*Dados!$E$2))</f>
        <v>153501.3381</v>
      </c>
      <c r="AO27" s="31">
        <f>if($A27&lt;=Dados!$E$3,"Erro",AO26+'Cenários - taxa de trasmissão'!AN$2*(AO26-INDIRECT(ADDRESS(IF($A27&lt;=Dados!$E$3,1,$A27-Dados!$E$3)+1,AO$1+2)))*(Dados!$E$2-AO26)/(Dados!$E$3*Dados!$E$2))</f>
        <v>153496.0195</v>
      </c>
      <c r="AP27" s="31">
        <f>if($A27&lt;=Dados!$E$3,"Erro",AP26+'Cenários - taxa de trasmissão'!AO$2*(AP26-INDIRECT(ADDRESS(IF($A27&lt;=Dados!$E$3,1,$A27-Dados!$E$3)+1,AP$1+2)))*(Dados!$E$2-AP26)/(Dados!$E$3*Dados!$E$2))</f>
        <v>153396.5157</v>
      </c>
      <c r="AQ27" s="31">
        <f>if($A27&lt;=Dados!$E$3,"Erro",AQ26+'Cenários - taxa de trasmissão'!AP$2*(AQ26-INDIRECT(ADDRESS(IF($A27&lt;=Dados!$E$3,1,$A27-Dados!$E$3)+1,AQ$1+2)))*(Dados!$E$2-AQ26)/(Dados!$E$3*Dados!$E$2))</f>
        <v>153514.6536</v>
      </c>
      <c r="AR27" s="31">
        <f>if($A27&lt;=Dados!$E$3,"Erro",AR26+'Cenários - taxa de trasmissão'!AQ$2*(AR26-INDIRECT(ADDRESS(IF($A27&lt;=Dados!$E$3,1,$A27-Dados!$E$3)+1,AR$1+2)))*(Dados!$E$2-AR26)/(Dados!$E$3*Dados!$E$2))</f>
        <v>153420.1388</v>
      </c>
      <c r="AS27" s="31">
        <f>if($A27&lt;=Dados!$E$3,"Erro",AS26+'Cenários - taxa de trasmissão'!AR$2*(AS26-INDIRECT(ADDRESS(IF($A27&lt;=Dados!$E$3,1,$A27-Dados!$E$3)+1,AS$1+2)))*(Dados!$E$2-AS26)/(Dados!$E$3*Dados!$E$2))</f>
        <v>153581.1798</v>
      </c>
      <c r="AT27" s="31">
        <f>if($A27&lt;=Dados!$E$3,"Erro",AT26+'Cenários - taxa de trasmissão'!AS$2*(AT26-INDIRECT(ADDRESS(IF($A27&lt;=Dados!$E$3,1,$A27-Dados!$E$3)+1,AT$1+2)))*(Dados!$E$2-AT26)/(Dados!$E$3*Dados!$E$2))</f>
        <v>153459.7745</v>
      </c>
      <c r="AU27" s="31">
        <f>if($A27&lt;=Dados!$E$3,"Erro",AU26+'Cenários - taxa de trasmissão'!AT$2*(AU26-INDIRECT(ADDRESS(IF($A27&lt;=Dados!$E$3,1,$A27-Dados!$E$3)+1,AU$1+2)))*(Dados!$E$2-AU26)/(Dados!$E$3*Dados!$E$2))</f>
        <v>153401.4773</v>
      </c>
      <c r="AV27" s="31">
        <f>if($A27&lt;=Dados!$E$3,"Erro",AV26+'Cenários - taxa de trasmissão'!AU$2*(AV26-INDIRECT(ADDRESS(IF($A27&lt;=Dados!$E$3,1,$A27-Dados!$E$3)+1,AV$1+2)))*(Dados!$E$2-AV26)/(Dados!$E$3*Dados!$E$2))</f>
        <v>153412.4307</v>
      </c>
      <c r="AW27" s="31">
        <f>if($A27&lt;=Dados!$E$3,"Erro",AW26+'Cenários - taxa de trasmissão'!AV$2*(AW26-INDIRECT(ADDRESS(IF($A27&lt;=Dados!$E$3,1,$A27-Dados!$E$3)+1,AW$1+2)))*(Dados!$E$2-AW26)/(Dados!$E$3*Dados!$E$2))</f>
        <v>153452.2571</v>
      </c>
      <c r="AX27" s="31">
        <f>if($A27&lt;=Dados!$E$3,"Erro",AX26+'Cenários - taxa de trasmissão'!AW$2*(AX26-INDIRECT(ADDRESS(IF($A27&lt;=Dados!$E$3,1,$A27-Dados!$E$3)+1,AX$1+2)))*(Dados!$E$2-AX26)/(Dados!$E$3*Dados!$E$2))</f>
        <v>153435.028</v>
      </c>
      <c r="AY27" s="31">
        <f>if($A27&lt;=Dados!$E$3,"Erro",AY26+'Cenários - taxa de trasmissão'!AX$2*(AY26-INDIRECT(ADDRESS(IF($A27&lt;=Dados!$E$3,1,$A27-Dados!$E$3)+1,AY$1+2)))*(Dados!$E$2-AY26)/(Dados!$E$3*Dados!$E$2))</f>
        <v>153482.4126</v>
      </c>
      <c r="AZ27" s="31">
        <f>if($A27&lt;=Dados!$E$3,"Erro",AZ26+'Cenários - taxa de trasmissão'!AY$2*(AZ26-INDIRECT(ADDRESS(IF($A27&lt;=Dados!$E$3,1,$A27-Dados!$E$3)+1,AZ$1+2)))*(Dados!$E$2-AZ26)/(Dados!$E$3*Dados!$E$2))</f>
        <v>153424.8468</v>
      </c>
      <c r="BA27" s="46">
        <f t="shared" si="1"/>
        <v>153362.0124</v>
      </c>
      <c r="BB27" s="46">
        <f t="shared" si="2"/>
        <v>153581.1798</v>
      </c>
      <c r="BC27" s="46">
        <f t="shared" si="3"/>
        <v>153454.7863</v>
      </c>
      <c r="BD27" s="46">
        <f t="shared" si="4"/>
        <v>153446.8092</v>
      </c>
      <c r="BE27" s="31"/>
    </row>
    <row r="28">
      <c r="A28" s="44">
        <v>27.0</v>
      </c>
      <c r="B28" s="45">
        <v>44997.0</v>
      </c>
      <c r="C28" s="31">
        <f>if($A28&lt;=Dados!$E$3,"Erro",C27+'Cenários - taxa de trasmissão'!B$2*(C27-INDIRECT(ADDRESS(IF($A28&lt;=Dados!$E$3,1,$A28-Dados!$E$3)+1,C$1+2)))*(Dados!$E$2-C27)/(Dados!$E$3*Dados!$E$2))</f>
        <v>153564.766</v>
      </c>
      <c r="D28" s="31">
        <f>if($A28&lt;=Dados!$E$3,"Erro",D27+'Cenários - taxa de trasmissão'!C$2*(D27-INDIRECT(ADDRESS(IF($A28&lt;=Dados!$E$3,1,$A28-Dados!$E$3)+1,D$1+2)))*(Dados!$E$2-D27)/(Dados!$E$3*Dados!$E$2))</f>
        <v>153456.6125</v>
      </c>
      <c r="E28" s="31">
        <f>if($A28&lt;=Dados!$E$3,"Erro",E27+'Cenários - taxa de trasmissão'!D$2*(E27-INDIRECT(ADDRESS(IF($A28&lt;=Dados!$E$3,1,$A28-Dados!$E$3)+1,E$1+2)))*(Dados!$E$2-E27)/(Dados!$E$3*Dados!$E$2))</f>
        <v>153535.0337</v>
      </c>
      <c r="F28" s="31">
        <f>if($A28&lt;=Dados!$E$3,"Erro",F27+'Cenários - taxa de trasmissão'!E$2*(F27-INDIRECT(ADDRESS(IF($A28&lt;=Dados!$E$3,1,$A28-Dados!$E$3)+1,F$1+2)))*(Dados!$E$2-F27)/(Dados!$E$3*Dados!$E$2))</f>
        <v>153407.371</v>
      </c>
      <c r="G28" s="31">
        <f>if($A28&lt;=Dados!$E$3,"Erro",G27+'Cenários - taxa de trasmissão'!F$2*(G27-INDIRECT(ADDRESS(IF($A28&lt;=Dados!$E$3,1,$A28-Dados!$E$3)+1,G$1+2)))*(Dados!$E$2-G27)/(Dados!$E$3*Dados!$E$2))</f>
        <v>153503.9275</v>
      </c>
      <c r="H28" s="31">
        <f>if($A28&lt;=Dados!$E$3,"Erro",H27+'Cenários - taxa de trasmissão'!G$2*(H27-INDIRECT(ADDRESS(IF($A28&lt;=Dados!$E$3,1,$A28-Dados!$E$3)+1,H$1+2)))*(Dados!$E$2-H27)/(Dados!$E$3*Dados!$E$2))</f>
        <v>153509.6405</v>
      </c>
      <c r="I28" s="31">
        <f>if($A28&lt;=Dados!$E$3,"Erro",I27+'Cenários - taxa de trasmissão'!H$2*(I27-INDIRECT(ADDRESS(IF($A28&lt;=Dados!$E$3,1,$A28-Dados!$E$3)+1,I$1+2)))*(Dados!$E$2-I27)/(Dados!$E$3*Dados!$E$2))</f>
        <v>153402.251</v>
      </c>
      <c r="J28" s="31">
        <f>if($A28&lt;=Dados!$E$3,"Erro",J27+'Cenários - taxa de trasmissão'!I$2*(J27-INDIRECT(ADDRESS(IF($A28&lt;=Dados!$E$3,1,$A28-Dados!$E$3)+1,J$1+2)))*(Dados!$E$2-J27)/(Dados!$E$3*Dados!$E$2))</f>
        <v>153474.7122</v>
      </c>
      <c r="K28" s="31">
        <f>if($A28&lt;=Dados!$E$3,"Erro",K27+'Cenários - taxa de trasmissão'!J$2*(K27-INDIRECT(ADDRESS(IF($A28&lt;=Dados!$E$3,1,$A28-Dados!$E$3)+1,K$1+2)))*(Dados!$E$2-K27)/(Dados!$E$3*Dados!$E$2))</f>
        <v>153502.5824</v>
      </c>
      <c r="L28" s="31">
        <f>if($A28&lt;=Dados!$E$3,"Erro",L27+'Cenários - taxa de trasmissão'!K$2*(L27-INDIRECT(ADDRESS(IF($A28&lt;=Dados!$E$3,1,$A28-Dados!$E$3)+1,L$1+2)))*(Dados!$E$2-L27)/(Dados!$E$3*Dados!$E$2))</f>
        <v>153434.8055</v>
      </c>
      <c r="M28" s="31">
        <f>if($A28&lt;=Dados!$E$3,"Erro",M27+'Cenários - taxa de trasmissão'!L$2*(M27-INDIRECT(ADDRESS(IF($A28&lt;=Dados!$E$3,1,$A28-Dados!$E$3)+1,M$1+2)))*(Dados!$E$2-M27)/(Dados!$E$3*Dados!$E$2))</f>
        <v>153487.7024</v>
      </c>
      <c r="N28" s="31">
        <f>if($A28&lt;=Dados!$E$3,"Erro",N27+'Cenários - taxa de trasmissão'!M$2*(N27-INDIRECT(ADDRESS(IF($A28&lt;=Dados!$E$3,1,$A28-Dados!$E$3)+1,N$1+2)))*(Dados!$E$2-N27)/(Dados!$E$3*Dados!$E$2))</f>
        <v>153499.3602</v>
      </c>
      <c r="O28" s="31">
        <f>if($A28&lt;=Dados!$E$3,"Erro",O27+'Cenários - taxa de trasmissão'!N$2*(O27-INDIRECT(ADDRESS(IF($A28&lt;=Dados!$E$3,1,$A28-Dados!$E$3)+1,O$1+2)))*(Dados!$E$2-O27)/(Dados!$E$3*Dados!$E$2))</f>
        <v>153478.0142</v>
      </c>
      <c r="P28" s="31">
        <f>if($A28&lt;=Dados!$E$3,"Erro",P27+'Cenários - taxa de trasmissão'!O$2*(P27-INDIRECT(ADDRESS(IF($A28&lt;=Dados!$E$3,1,$A28-Dados!$E$3)+1,P$1+2)))*(Dados!$E$2-P27)/(Dados!$E$3*Dados!$E$2))</f>
        <v>153418.439</v>
      </c>
      <c r="Q28" s="31">
        <f>if($A28&lt;=Dados!$E$3,"Erro",Q27+'Cenários - taxa de trasmissão'!P$2*(Q27-INDIRECT(ADDRESS(IF($A28&lt;=Dados!$E$3,1,$A28-Dados!$E$3)+1,Q$1+2)))*(Dados!$E$2-Q27)/(Dados!$E$3*Dados!$E$2))</f>
        <v>153505.7879</v>
      </c>
      <c r="R28" s="31">
        <f>if($A28&lt;=Dados!$E$3,"Erro",R27+'Cenários - taxa de trasmissão'!Q$2*(R27-INDIRECT(ADDRESS(IF($A28&lt;=Dados!$E$3,1,$A28-Dados!$E$3)+1,R$1+2)))*(Dados!$E$2-R27)/(Dados!$E$3*Dados!$E$2))</f>
        <v>153431.8955</v>
      </c>
      <c r="S28" s="31">
        <f>if($A28&lt;=Dados!$E$3,"Erro",S27+'Cenários - taxa de trasmissão'!R$2*(S27-INDIRECT(ADDRESS(IF($A28&lt;=Dados!$E$3,1,$A28-Dados!$E$3)+1,S$1+2)))*(Dados!$E$2-S27)/(Dados!$E$3*Dados!$E$2))</f>
        <v>153447.5597</v>
      </c>
      <c r="T28" s="31">
        <f>if($A28&lt;=Dados!$E$3,"Erro",T27+'Cenários - taxa de trasmissão'!S$2*(T27-INDIRECT(ADDRESS(IF($A28&lt;=Dados!$E$3,1,$A28-Dados!$E$3)+1,T$1+2)))*(Dados!$E$2-T27)/(Dados!$E$3*Dados!$E$2))</f>
        <v>153370.0138</v>
      </c>
      <c r="U28" s="31">
        <f>if($A28&lt;=Dados!$E$3,"Erro",U27+'Cenários - taxa de trasmissão'!T$2*(U27-INDIRECT(ADDRESS(IF($A28&lt;=Dados!$E$3,1,$A28-Dados!$E$3)+1,U$1+2)))*(Dados!$E$2-U27)/(Dados!$E$3*Dados!$E$2))</f>
        <v>153449.3517</v>
      </c>
      <c r="V28" s="31">
        <f>if($A28&lt;=Dados!$E$3,"Erro",V27+'Cenários - taxa de trasmissão'!U$2*(V27-INDIRECT(ADDRESS(IF($A28&lt;=Dados!$E$3,1,$A28-Dados!$E$3)+1,V$1+2)))*(Dados!$E$2-V27)/(Dados!$E$3*Dados!$E$2))</f>
        <v>153493.9938</v>
      </c>
      <c r="W28" s="31">
        <f>if($A28&lt;=Dados!$E$3,"Erro",W27+'Cenários - taxa de trasmissão'!V$2*(W27-INDIRECT(ADDRESS(IF($A28&lt;=Dados!$E$3,1,$A28-Dados!$E$3)+1,W$1+2)))*(Dados!$E$2-W27)/(Dados!$E$3*Dados!$E$2))</f>
        <v>153509.3719</v>
      </c>
      <c r="X28" s="31">
        <f>if($A28&lt;=Dados!$E$3,"Erro",X27+'Cenários - taxa de trasmissão'!W$2*(X27-INDIRECT(ADDRESS(IF($A28&lt;=Dados!$E$3,1,$A28-Dados!$E$3)+1,X$1+2)))*(Dados!$E$2-X27)/(Dados!$E$3*Dados!$E$2))</f>
        <v>153524.2816</v>
      </c>
      <c r="Y28" s="31">
        <f>if($A28&lt;=Dados!$E$3,"Erro",Y27+'Cenários - taxa de trasmissão'!X$2*(Y27-INDIRECT(ADDRESS(IF($A28&lt;=Dados!$E$3,1,$A28-Dados!$E$3)+1,Y$1+2)))*(Dados!$E$2-Y27)/(Dados!$E$3*Dados!$E$2))</f>
        <v>153405.3584</v>
      </c>
      <c r="Z28" s="31">
        <f>if($A28&lt;=Dados!$E$3,"Erro",Z27+'Cenários - taxa de trasmissão'!Y$2*(Z27-INDIRECT(ADDRESS(IF($A28&lt;=Dados!$E$3,1,$A28-Dados!$E$3)+1,Z$1+2)))*(Dados!$E$2-Z27)/(Dados!$E$3*Dados!$E$2))</f>
        <v>153408.1189</v>
      </c>
      <c r="AA28" s="31">
        <f>if($A28&lt;=Dados!$E$3,"Erro",AA27+'Cenários - taxa de trasmissão'!Z$2*(AA27-INDIRECT(ADDRESS(IF($A28&lt;=Dados!$E$3,1,$A28-Dados!$E$3)+1,AA$1+2)))*(Dados!$E$2-AA27)/(Dados!$E$3*Dados!$E$2))</f>
        <v>153524.8043</v>
      </c>
      <c r="AB28" s="31">
        <f>if($A28&lt;=Dados!$E$3,"Erro",AB27+'Cenários - taxa de trasmissão'!AA$2*(AB27-INDIRECT(ADDRESS(IF($A28&lt;=Dados!$E$3,1,$A28-Dados!$E$3)+1,AB$1+2)))*(Dados!$E$2-AB27)/(Dados!$E$3*Dados!$E$2))</f>
        <v>153470.9413</v>
      </c>
      <c r="AC28" s="31">
        <f>if($A28&lt;=Dados!$E$3,"Erro",AC27+'Cenários - taxa de trasmissão'!AB$2*(AC27-INDIRECT(ADDRESS(IF($A28&lt;=Dados!$E$3,1,$A28-Dados!$E$3)+1,AC$1+2)))*(Dados!$E$2-AC27)/(Dados!$E$3*Dados!$E$2))</f>
        <v>153401.1713</v>
      </c>
      <c r="AD28" s="31">
        <f>if($A28&lt;=Dados!$E$3,"Erro",AD27+'Cenários - taxa de trasmissão'!AC$2*(AD27-INDIRECT(ADDRESS(IF($A28&lt;=Dados!$E$3,1,$A28-Dados!$E$3)+1,AD$1+2)))*(Dados!$E$2-AD27)/(Dados!$E$3*Dados!$E$2))</f>
        <v>153417.2315</v>
      </c>
      <c r="AE28" s="31">
        <f>if($A28&lt;=Dados!$E$3,"Erro",AE27+'Cenários - taxa de trasmissão'!AD$2*(AE27-INDIRECT(ADDRESS(IF($A28&lt;=Dados!$E$3,1,$A28-Dados!$E$3)+1,AE$1+2)))*(Dados!$E$2-AE27)/(Dados!$E$3*Dados!$E$2))</f>
        <v>153568.1131</v>
      </c>
      <c r="AF28" s="31">
        <f>if($A28&lt;=Dados!$E$3,"Erro",AF27+'Cenários - taxa de trasmissão'!AE$2*(AF27-INDIRECT(ADDRESS(IF($A28&lt;=Dados!$E$3,1,$A28-Dados!$E$3)+1,AF$1+2)))*(Dados!$E$2-AF27)/(Dados!$E$3*Dados!$E$2))</f>
        <v>153580.3706</v>
      </c>
      <c r="AG28" s="31">
        <f>if($A28&lt;=Dados!$E$3,"Erro",AG27+'Cenários - taxa de trasmissão'!AF$2*(AG27-INDIRECT(ADDRESS(IF($A28&lt;=Dados!$E$3,1,$A28-Dados!$E$3)+1,AG$1+2)))*(Dados!$E$2-AG27)/(Dados!$E$3*Dados!$E$2))</f>
        <v>153454.5812</v>
      </c>
      <c r="AH28" s="31">
        <f>if($A28&lt;=Dados!$E$3,"Erro",AH27+'Cenários - taxa de trasmissão'!AG$2*(AH27-INDIRECT(ADDRESS(IF($A28&lt;=Dados!$E$3,1,$A28-Dados!$E$3)+1,AH$1+2)))*(Dados!$E$2-AH27)/(Dados!$E$3*Dados!$E$2))</f>
        <v>153453.1568</v>
      </c>
      <c r="AI28" s="31">
        <f>if($A28&lt;=Dados!$E$3,"Erro",AI27+'Cenários - taxa de trasmissão'!AH$2*(AI27-INDIRECT(ADDRESS(IF($A28&lt;=Dados!$E$3,1,$A28-Dados!$E$3)+1,AI$1+2)))*(Dados!$E$2-AI27)/(Dados!$E$3*Dados!$E$2))</f>
        <v>153544.7493</v>
      </c>
      <c r="AJ28" s="31">
        <f>if($A28&lt;=Dados!$E$3,"Erro",AJ27+'Cenários - taxa de trasmissão'!AI$2*(AJ27-INDIRECT(ADDRESS(IF($A28&lt;=Dados!$E$3,1,$A28-Dados!$E$3)+1,AJ$1+2)))*(Dados!$E$2-AJ27)/(Dados!$E$3*Dados!$E$2))</f>
        <v>153449.7889</v>
      </c>
      <c r="AK28" s="31">
        <f>if($A28&lt;=Dados!$E$3,"Erro",AK27+'Cenários - taxa de trasmissão'!AJ$2*(AK27-INDIRECT(ADDRESS(IF($A28&lt;=Dados!$E$3,1,$A28-Dados!$E$3)+1,AK$1+2)))*(Dados!$E$2-AK27)/(Dados!$E$3*Dados!$E$2))</f>
        <v>153426.9441</v>
      </c>
      <c r="AL28" s="31">
        <f>if($A28&lt;=Dados!$E$3,"Erro",AL27+'Cenários - taxa de trasmissão'!AK$2*(AL27-INDIRECT(ADDRESS(IF($A28&lt;=Dados!$E$3,1,$A28-Dados!$E$3)+1,AL$1+2)))*(Dados!$E$2-AL27)/(Dados!$E$3*Dados!$E$2))</f>
        <v>153421.8111</v>
      </c>
      <c r="AM28" s="31">
        <f>if($A28&lt;=Dados!$E$3,"Erro",AM27+'Cenários - taxa de trasmissão'!AL$2*(AM27-INDIRECT(ADDRESS(IF($A28&lt;=Dados!$E$3,1,$A28-Dados!$E$3)+1,AM$1+2)))*(Dados!$E$2-AM27)/(Dados!$E$3*Dados!$E$2))</f>
        <v>153445.7627</v>
      </c>
      <c r="AN28" s="31">
        <f>if($A28&lt;=Dados!$E$3,"Erro",AN27+'Cenários - taxa de trasmissão'!AM$2*(AN27-INDIRECT(ADDRESS(IF($A28&lt;=Dados!$E$3,1,$A28-Dados!$E$3)+1,AN$1+2)))*(Dados!$E$2-AN27)/(Dados!$E$3*Dados!$E$2))</f>
        <v>153523.1544</v>
      </c>
      <c r="AO28" s="31">
        <f>if($A28&lt;=Dados!$E$3,"Erro",AO27+'Cenários - taxa de trasmissão'!AN$2*(AO27-INDIRECT(ADDRESS(IF($A28&lt;=Dados!$E$3,1,$A28-Dados!$E$3)+1,AO$1+2)))*(Dados!$E$2-AO27)/(Dados!$E$3*Dados!$E$2))</f>
        <v>153517.2196</v>
      </c>
      <c r="AP28" s="31">
        <f>if($A28&lt;=Dados!$E$3,"Erro",AP27+'Cenários - taxa de trasmissão'!AO$2*(AP27-INDIRECT(ADDRESS(IF($A28&lt;=Dados!$E$3,1,$A28-Dados!$E$3)+1,AP$1+2)))*(Dados!$E$2-AP27)/(Dados!$E$3*Dados!$E$2))</f>
        <v>153407.4509</v>
      </c>
      <c r="AQ28" s="31">
        <f>if($A28&lt;=Dados!$E$3,"Erro",AQ27+'Cenários - taxa de trasmissão'!AP$2*(AQ27-INDIRECT(ADDRESS(IF($A28&lt;=Dados!$E$3,1,$A28-Dados!$E$3)+1,AQ$1+2)))*(Dados!$E$2-AQ27)/(Dados!$E$3*Dados!$E$2))</f>
        <v>153538.0398</v>
      </c>
      <c r="AR28" s="31">
        <f>if($A28&lt;=Dados!$E$3,"Erro",AR27+'Cenários - taxa de trasmissão'!AQ$2*(AR27-INDIRECT(ADDRESS(IF($A28&lt;=Dados!$E$3,1,$A28-Dados!$E$3)+1,AR$1+2)))*(Dados!$E$2-AR27)/(Dados!$E$3*Dados!$E$2))</f>
        <v>153433.2803</v>
      </c>
      <c r="AS28" s="31">
        <f>if($A28&lt;=Dados!$E$3,"Erro",AS27+'Cenários - taxa de trasmissão'!AR$2*(AS27-INDIRECT(ADDRESS(IF($A28&lt;=Dados!$E$3,1,$A28-Dados!$E$3)+1,AS$1+2)))*(Dados!$E$2-AS27)/(Dados!$E$3*Dados!$E$2))</f>
        <v>153612.9676</v>
      </c>
      <c r="AT28" s="31">
        <f>if($A28&lt;=Dados!$E$3,"Erro",AT27+'Cenários - taxa de trasmissão'!AS$2*(AT27-INDIRECT(ADDRESS(IF($A28&lt;=Dados!$E$3,1,$A28-Dados!$E$3)+1,AT$1+2)))*(Dados!$E$2-AT27)/(Dados!$E$3*Dados!$E$2))</f>
        <v>153476.9495</v>
      </c>
      <c r="AU28" s="31">
        <f>if($A28&lt;=Dados!$E$3,"Erro",AU27+'Cenários - taxa de trasmissão'!AT$2*(AU27-INDIRECT(ADDRESS(IF($A28&lt;=Dados!$E$3,1,$A28-Dados!$E$3)+1,AU$1+2)))*(Dados!$E$2-AU27)/(Dados!$E$3*Dados!$E$2))</f>
        <v>153412.863</v>
      </c>
      <c r="AV28" s="31">
        <f>if($A28&lt;=Dados!$E$3,"Erro",AV27+'Cenários - taxa de trasmissão'!AU$2*(AV27-INDIRECT(ADDRESS(IF($A28&lt;=Dados!$E$3,1,$A28-Dados!$E$3)+1,AV$1+2)))*(Dados!$E$2-AV27)/(Dados!$E$3*Dados!$E$2))</f>
        <v>153424.8354</v>
      </c>
      <c r="AW28" s="31">
        <f>if($A28&lt;=Dados!$E$3,"Erro",AW27+'Cenários - taxa de trasmissão'!AV$2*(AW27-INDIRECT(ADDRESS(IF($A28&lt;=Dados!$E$3,1,$A28-Dados!$E$3)+1,AW$1+2)))*(Dados!$E$2-AW27)/(Dados!$E$3*Dados!$E$2))</f>
        <v>153468.6366</v>
      </c>
      <c r="AX28" s="31">
        <f>if($A28&lt;=Dados!$E$3,"Erro",AX27+'Cenários - taxa de trasmissão'!AW$2*(AX27-INDIRECT(ADDRESS(IF($A28&lt;=Dados!$E$3,1,$A28-Dados!$E$3)+1,AX$1+2)))*(Dados!$E$2-AX27)/(Dados!$E$3*Dados!$E$2))</f>
        <v>153449.6375</v>
      </c>
      <c r="AY28" s="31">
        <f>if($A28&lt;=Dados!$E$3,"Erro",AY27+'Cenários - taxa de trasmissão'!AX$2*(AY27-INDIRECT(ADDRESS(IF($A28&lt;=Dados!$E$3,1,$A28-Dados!$E$3)+1,AY$1+2)))*(Dados!$E$2-AY27)/(Dados!$E$3*Dados!$E$2))</f>
        <v>153502.0656</v>
      </c>
      <c r="AZ28" s="31">
        <f>if($A28&lt;=Dados!$E$3,"Erro",AZ27+'Cenários - taxa de trasmissão'!AY$2*(AZ27-INDIRECT(ADDRESS(IF($A28&lt;=Dados!$E$3,1,$A28-Dados!$E$3)+1,AZ$1+2)))*(Dados!$E$2-AZ27)/(Dados!$E$3*Dados!$E$2))</f>
        <v>153438.4461</v>
      </c>
      <c r="BA28" s="46">
        <f t="shared" si="1"/>
        <v>153370.0138</v>
      </c>
      <c r="BB28" s="46">
        <f t="shared" si="2"/>
        <v>153612.9676</v>
      </c>
      <c r="BC28" s="46">
        <f t="shared" si="3"/>
        <v>153471.7185</v>
      </c>
      <c r="BD28" s="46">
        <f t="shared" si="4"/>
        <v>153462.6246</v>
      </c>
      <c r="BE28" s="31"/>
    </row>
    <row r="29">
      <c r="A29" s="9">
        <v>28.0</v>
      </c>
      <c r="B29" s="47">
        <v>44998.0</v>
      </c>
      <c r="C29" s="31">
        <f>if($A29&lt;=Dados!$E$3,"Erro",C28+'Cenários - taxa de trasmissão'!B$2*(C28-INDIRECT(ADDRESS(IF($A29&lt;=Dados!$E$3,1,$A29-Dados!$E$3)+1,C$1+2)))*(Dados!$E$2-C28)/(Dados!$E$3*Dados!$E$2))</f>
        <v>153593.0047</v>
      </c>
      <c r="D29" s="31">
        <f>if($A29&lt;=Dados!$E$3,"Erro",D28+'Cenários - taxa de trasmissão'!C$2*(D28-INDIRECT(ADDRESS(IF($A29&lt;=Dados!$E$3,1,$A29-Dados!$E$3)+1,D$1+2)))*(Dados!$E$2-D28)/(Dados!$E$3*Dados!$E$2))</f>
        <v>153472.7671</v>
      </c>
      <c r="E29" s="31">
        <f>if($A29&lt;=Dados!$E$3,"Erro",E28+'Cenários - taxa de trasmissão'!D$2*(E28-INDIRECT(ADDRESS(IF($A29&lt;=Dados!$E$3,1,$A29-Dados!$E$3)+1,E$1+2)))*(Dados!$E$2-E28)/(Dados!$E$3*Dados!$E$2))</f>
        <v>153559.7211</v>
      </c>
      <c r="F29" s="31">
        <f>if($A29&lt;=Dados!$E$3,"Erro",F28+'Cenários - taxa de trasmissão'!E$2*(F28-INDIRECT(ADDRESS(IF($A29&lt;=Dados!$E$3,1,$A29-Dados!$E$3)+1,F$1+2)))*(Dados!$E$2-F28)/(Dados!$E$3*Dados!$E$2))</f>
        <v>153418.8615</v>
      </c>
      <c r="G29" s="31">
        <f>if($A29&lt;=Dados!$E$3,"Erro",G28+'Cenários - taxa de trasmissão'!F$2*(G28-INDIRECT(ADDRESS(IF($A29&lt;=Dados!$E$3,1,$A29-Dados!$E$3)+1,G$1+2)))*(Dados!$E$2-G28)/(Dados!$E$3*Dados!$E$2))</f>
        <v>153525.0795</v>
      </c>
      <c r="H29" s="31">
        <f>if($A29&lt;=Dados!$E$3,"Erro",H28+'Cenários - taxa de trasmissão'!G$2*(H28-INDIRECT(ADDRESS(IF($A29&lt;=Dados!$E$3,1,$A29-Dados!$E$3)+1,H$1+2)))*(Dados!$E$2-H28)/(Dados!$E$3*Dados!$E$2))</f>
        <v>153531.4275</v>
      </c>
      <c r="I29" s="31">
        <f>if($A29&lt;=Dados!$E$3,"Erro",I28+'Cenários - taxa de trasmissão'!H$2*(I28-INDIRECT(ADDRESS(IF($A29&lt;=Dados!$E$3,1,$A29-Dados!$E$3)+1,I$1+2)))*(Dados!$E$2-I28)/(Dados!$E$3*Dados!$E$2))</f>
        <v>153413.2907</v>
      </c>
      <c r="J29" s="31">
        <f>if($A29&lt;=Dados!$E$3,"Erro",J28+'Cenários - taxa de trasmissão'!I$2*(J28-INDIRECT(ADDRESS(IF($A29&lt;=Dados!$E$3,1,$A29-Dados!$E$3)+1,J$1+2)))*(Dados!$E$2-J28)/(Dados!$E$3*Dados!$E$2))</f>
        <v>153492.7219</v>
      </c>
      <c r="K29" s="31">
        <f>if($A29&lt;=Dados!$E$3,"Erro",K28+'Cenários - taxa de trasmissão'!J$2*(K28-INDIRECT(ADDRESS(IF($A29&lt;=Dados!$E$3,1,$A29-Dados!$E$3)+1,K$1+2)))*(Dados!$E$2-K28)/(Dados!$E$3*Dados!$E$2))</f>
        <v>153523.5858</v>
      </c>
      <c r="L29" s="31">
        <f>if($A29&lt;=Dados!$E$3,"Erro",L28+'Cenários - taxa de trasmissão'!K$2*(L28-INDIRECT(ADDRESS(IF($A29&lt;=Dados!$E$3,1,$A29-Dados!$E$3)+1,L$1+2)))*(Dados!$E$2-L28)/(Dados!$E$3*Dados!$E$2))</f>
        <v>153448.8232</v>
      </c>
      <c r="M29" s="31">
        <f>if($A29&lt;=Dados!$E$3,"Erro",M28+'Cenários - taxa de trasmissão'!L$2*(M28-INDIRECT(ADDRESS(IF($A29&lt;=Dados!$E$3,1,$A29-Dados!$E$3)+1,M$1+2)))*(Dados!$E$2-M28)/(Dados!$E$3*Dados!$E$2))</f>
        <v>153507.0873</v>
      </c>
      <c r="N29" s="31">
        <f>if($A29&lt;=Dados!$E$3,"Erro",N28+'Cenários - taxa de trasmissão'!M$2*(N28-INDIRECT(ADDRESS(IF($A29&lt;=Dados!$E$3,1,$A29-Dados!$E$3)+1,N$1+2)))*(Dados!$E$2-N28)/(Dados!$E$3*Dados!$E$2))</f>
        <v>153520.0093</v>
      </c>
      <c r="O29" s="31">
        <f>if($A29&lt;=Dados!$E$3,"Erro",O28+'Cenários - taxa de trasmissão'!N$2*(O28-INDIRECT(ADDRESS(IF($A29&lt;=Dados!$E$3,1,$A29-Dados!$E$3)+1,O$1+2)))*(Dados!$E$2-O28)/(Dados!$E$3*Dados!$E$2))</f>
        <v>153496.3701</v>
      </c>
      <c r="P29" s="31">
        <f>if($A29&lt;=Dados!$E$3,"Erro",P28+'Cenários - taxa de trasmissão'!O$2*(P28-INDIRECT(ADDRESS(IF($A29&lt;=Dados!$E$3,1,$A29-Dados!$E$3)+1,P$1+2)))*(Dados!$E$2-P28)/(Dados!$E$3*Dados!$E$2))</f>
        <v>153430.9268</v>
      </c>
      <c r="Q29" s="31">
        <f>if($A29&lt;=Dados!$E$3,"Erro",Q28+'Cenários - taxa de trasmissão'!P$2*(Q28-INDIRECT(ADDRESS(IF($A29&lt;=Dados!$E$3,1,$A29-Dados!$E$3)+1,Q$1+2)))*(Dados!$E$2-Q28)/(Dados!$E$3*Dados!$E$2))</f>
        <v>153527.1459</v>
      </c>
      <c r="R29" s="31">
        <f>if($A29&lt;=Dados!$E$3,"Erro",R28+'Cenários - taxa de trasmissão'!Q$2*(R28-INDIRECT(ADDRESS(IF($A29&lt;=Dados!$E$3,1,$A29-Dados!$E$3)+1,R$1+2)))*(Dados!$E$2-R28)/(Dados!$E$3*Dados!$E$2))</f>
        <v>153445.6365</v>
      </c>
      <c r="S29" s="31">
        <f>if($A29&lt;=Dados!$E$3,"Erro",S28+'Cenários - taxa de trasmissão'!R$2*(S28-INDIRECT(ADDRESS(IF($A29&lt;=Dados!$E$3,1,$A29-Dados!$E$3)+1,S$1+2)))*(Dados!$E$2-S28)/(Dados!$E$3*Dados!$E$2))</f>
        <v>153462.8139</v>
      </c>
      <c r="T29" s="31">
        <f>if($A29&lt;=Dados!$E$3,"Erro",T28+'Cenários - taxa de trasmissão'!S$2*(T28-INDIRECT(ADDRESS(IF($A29&lt;=Dados!$E$3,1,$A29-Dados!$E$3)+1,T$1+2)))*(Dados!$E$2-T28)/(Dados!$E$3*Dados!$E$2))</f>
        <v>153378.3746</v>
      </c>
      <c r="U29" s="31">
        <f>if($A29&lt;=Dados!$E$3,"Erro",U28+'Cenários - taxa de trasmissão'!T$2*(U28-INDIRECT(ADDRESS(IF($A29&lt;=Dados!$E$3,1,$A29-Dados!$E$3)+1,U$1+2)))*(Dados!$E$2-U28)/(Dados!$E$3*Dados!$E$2))</f>
        <v>153464.7826</v>
      </c>
      <c r="V29" s="31">
        <f>if($A29&lt;=Dados!$E$3,"Erro",V28+'Cenários - taxa de trasmissão'!U$2*(V28-INDIRECT(ADDRESS(IF($A29&lt;=Dados!$E$3,1,$A29-Dados!$E$3)+1,V$1+2)))*(Dados!$E$2-V28)/(Dados!$E$3*Dados!$E$2))</f>
        <v>153514.0574</v>
      </c>
      <c r="W29" s="31">
        <f>if($A29&lt;=Dados!$E$3,"Erro",W28+'Cenários - taxa de trasmissão'!V$2*(W28-INDIRECT(ADDRESS(IF($A29&lt;=Dados!$E$3,1,$A29-Dados!$E$3)+1,W$1+2)))*(Dados!$E$2-W28)/(Dados!$E$3*Dados!$E$2))</f>
        <v>153531.1289</v>
      </c>
      <c r="X29" s="31">
        <f>if($A29&lt;=Dados!$E$3,"Erro",X28+'Cenários - taxa de trasmissão'!W$2*(X28-INDIRECT(ADDRESS(IF($A29&lt;=Dados!$E$3,1,$A29-Dados!$E$3)+1,X$1+2)))*(Dados!$E$2-X28)/(Dados!$E$3*Dados!$E$2))</f>
        <v>153547.7256</v>
      </c>
      <c r="Y29" s="31">
        <f>if($A29&lt;=Dados!$E$3,"Erro",Y28+'Cenários - taxa de trasmissão'!X$2*(Y28-INDIRECT(ADDRESS(IF($A29&lt;=Dados!$E$3,1,$A29-Dados!$E$3)+1,Y$1+2)))*(Dados!$E$2-Y28)/(Dados!$E$3*Dados!$E$2))</f>
        <v>153416.6709</v>
      </c>
      <c r="Z29" s="31">
        <f>if($A29&lt;=Dados!$E$3,"Erro",Z28+'Cenários - taxa de trasmissão'!Y$2*(Z28-INDIRECT(ADDRESS(IF($A29&lt;=Dados!$E$3,1,$A29-Dados!$E$3)+1,Z$1+2)))*(Dados!$E$2-Z28)/(Dados!$E$3*Dados!$E$2))</f>
        <v>153419.6758</v>
      </c>
      <c r="AA29" s="31">
        <f>if($A29&lt;=Dados!$E$3,"Erro",AA28+'Cenários - taxa de trasmissão'!Z$2*(AA28-INDIRECT(ADDRESS(IF($A29&lt;=Dados!$E$3,1,$A29-Dados!$E$3)+1,AA$1+2)))*(Dados!$E$2-AA28)/(Dados!$E$3*Dados!$E$2))</f>
        <v>153548.3082</v>
      </c>
      <c r="AB29" s="31">
        <f>if($A29&lt;=Dados!$E$3,"Erro",AB28+'Cenários - taxa de trasmissão'!AA$2*(AB28-INDIRECT(ADDRESS(IF($A29&lt;=Dados!$E$3,1,$A29-Dados!$E$3)+1,AB$1+2)))*(Dados!$E$2-AB28)/(Dados!$E$3*Dados!$E$2))</f>
        <v>153488.5586</v>
      </c>
      <c r="AC29" s="31">
        <f>if($A29&lt;=Dados!$E$3,"Erro",AC28+'Cenários - taxa de trasmissão'!AB$2*(AC28-INDIRECT(ADDRESS(IF($A29&lt;=Dados!$E$3,1,$A29-Dados!$E$3)+1,AC$1+2)))*(Dados!$E$2-AC28)/(Dados!$E$3*Dados!$E$2))</f>
        <v>153412.1168</v>
      </c>
      <c r="AD29" s="31">
        <f>if($A29&lt;=Dados!$E$3,"Erro",AD28+'Cenários - taxa de trasmissão'!AC$2*(AD28-INDIRECT(ADDRESS(IF($A29&lt;=Dados!$E$3,1,$A29-Dados!$E$3)+1,AD$1+2)))*(Dados!$E$2-AD28)/(Dados!$E$3*Dados!$E$2))</f>
        <v>153429.609</v>
      </c>
      <c r="AE29" s="31">
        <f>if($A29&lt;=Dados!$E$3,"Erro",AE28+'Cenários - taxa de trasmissão'!AD$2*(AE28-INDIRECT(ADDRESS(IF($A29&lt;=Dados!$E$3,1,$A29-Dados!$E$3)+1,AE$1+2)))*(Dados!$E$2-AE28)/(Dados!$E$3*Dados!$E$2))</f>
        <v>153596.7617</v>
      </c>
      <c r="AF29" s="31">
        <f>if($A29&lt;=Dados!$E$3,"Erro",AF28+'Cenários - taxa de trasmissão'!AE$2*(AF28-INDIRECT(ADDRESS(IF($A29&lt;=Dados!$E$3,1,$A29-Dados!$E$3)+1,AF$1+2)))*(Dados!$E$2-AF28)/(Dados!$E$3*Dados!$E$2))</f>
        <v>153610.5372</v>
      </c>
      <c r="AG29" s="31">
        <f>if($A29&lt;=Dados!$E$3,"Erro",AG28+'Cenários - taxa de trasmissão'!AF$2*(AG28-INDIRECT(ADDRESS(IF($A29&lt;=Dados!$E$3,1,$A29-Dados!$E$3)+1,AG$1+2)))*(Dados!$E$2-AG28)/(Dados!$E$3*Dados!$E$2))</f>
        <v>153470.5321</v>
      </c>
      <c r="AH29" s="31">
        <f>if($A29&lt;=Dados!$E$3,"Erro",AH28+'Cenários - taxa de trasmissão'!AG$2*(AH28-INDIRECT(ADDRESS(IF($A29&lt;=Dados!$E$3,1,$A29-Dados!$E$3)+1,AH$1+2)))*(Dados!$E$2-AH28)/(Dados!$E$3*Dados!$E$2))</f>
        <v>153468.9655</v>
      </c>
      <c r="AI29" s="31">
        <f>if($A29&lt;=Dados!$E$3,"Erro",AI28+'Cenários - taxa de trasmissão'!AH$2*(AI28-INDIRECT(ADDRESS(IF($A29&lt;=Dados!$E$3,1,$A29-Dados!$E$3)+1,AI$1+2)))*(Dados!$E$2-AI28)/(Dados!$E$3*Dados!$E$2))</f>
        <v>153570.5791</v>
      </c>
      <c r="AJ29" s="31">
        <f>if($A29&lt;=Dados!$E$3,"Erro",AJ28+'Cenários - taxa de trasmissão'!AI$2*(AJ28-INDIRECT(ADDRESS(IF($A29&lt;=Dados!$E$3,1,$A29-Dados!$E$3)+1,AJ$1+2)))*(Dados!$E$2-AJ28)/(Dados!$E$3*Dados!$E$2))</f>
        <v>153465.2631</v>
      </c>
      <c r="AK29" s="31">
        <f>if($A29&lt;=Dados!$E$3,"Erro",AK28+'Cenários - taxa de trasmissão'!AJ$2*(AK28-INDIRECT(ADDRESS(IF($A29&lt;=Dados!$E$3,1,$A29-Dados!$E$3)+1,AK$1+2)))*(Dados!$E$2-AK28)/(Dados!$E$3*Dados!$E$2))</f>
        <v>153440.2188</v>
      </c>
      <c r="AL29" s="31">
        <f>if($A29&lt;=Dados!$E$3,"Erro",AL28+'Cenários - taxa de trasmissão'!AK$2*(AL28-INDIRECT(ADDRESS(IF($A29&lt;=Dados!$E$3,1,$A29-Dados!$E$3)+1,AL$1+2)))*(Dados!$E$2-AL28)/(Dados!$E$3*Dados!$E$2))</f>
        <v>153434.6088</v>
      </c>
      <c r="AM29" s="31">
        <f>if($A29&lt;=Dados!$E$3,"Erro",AM28+'Cenários - taxa de trasmissão'!AL$2*(AM28-INDIRECT(ADDRESS(IF($A29&lt;=Dados!$E$3,1,$A29-Dados!$E$3)+1,AM$1+2)))*(Dados!$E$2-AM28)/(Dados!$E$3*Dados!$E$2))</f>
        <v>153460.8404</v>
      </c>
      <c r="AN29" s="31">
        <f>if($A29&lt;=Dados!$E$3,"Erro",AN28+'Cenários - taxa de trasmissão'!AM$2*(AN28-INDIRECT(ADDRESS(IF($A29&lt;=Dados!$E$3,1,$A29-Dados!$E$3)+1,AN$1+2)))*(Dados!$E$2-AN28)/(Dados!$E$3*Dados!$E$2))</f>
        <v>153546.4693</v>
      </c>
      <c r="AO29" s="31">
        <f>if($A29&lt;=Dados!$E$3,"Erro",AO28+'Cenários - taxa de trasmissão'!AN$2*(AO28-INDIRECT(ADDRESS(IF($A29&lt;=Dados!$E$3,1,$A29-Dados!$E$3)+1,AO$1+2)))*(Dados!$E$2-AO28)/(Dados!$E$3*Dados!$E$2))</f>
        <v>153539.859</v>
      </c>
      <c r="AP29" s="31">
        <f>if($A29&lt;=Dados!$E$3,"Erro",AP28+'Cenários - taxa de trasmissão'!AO$2*(AP28-INDIRECT(ADDRESS(IF($A29&lt;=Dados!$E$3,1,$A29-Dados!$E$3)+1,AP$1+2)))*(Dados!$E$2-AP28)/(Dados!$E$3*Dados!$E$2))</f>
        <v>153418.9485</v>
      </c>
      <c r="AQ29" s="31">
        <f>if($A29&lt;=Dados!$E$3,"Erro",AQ28+'Cenários - taxa de trasmissão'!AP$2*(AQ28-INDIRECT(ADDRESS(IF($A29&lt;=Dados!$E$3,1,$A29-Dados!$E$3)+1,AQ$1+2)))*(Dados!$E$2-AQ28)/(Dados!$E$3*Dados!$E$2))</f>
        <v>153563.0788</v>
      </c>
      <c r="AR29" s="31">
        <f>if($A29&lt;=Dados!$E$3,"Erro",AR28+'Cenários - taxa de trasmissão'!AQ$2*(AR28-INDIRECT(ADDRESS(IF($A29&lt;=Dados!$E$3,1,$A29-Dados!$E$3)+1,AR$1+2)))*(Dados!$E$2-AR28)/(Dados!$E$3*Dados!$E$2))</f>
        <v>153447.1527</v>
      </c>
      <c r="AS29" s="31">
        <f>if($A29&lt;=Dados!$E$3,"Erro",AS28+'Cenários - taxa de trasmissão'!AR$2*(AS28-INDIRECT(ADDRESS(IF($A29&lt;=Dados!$E$3,1,$A29-Dados!$E$3)+1,AS$1+2)))*(Dados!$E$2-AS28)/(Dados!$E$3*Dados!$E$2))</f>
        <v>153647.2972</v>
      </c>
      <c r="AT29" s="31">
        <f>if($A29&lt;=Dados!$E$3,"Erro",AT28+'Cenários - taxa de trasmissão'!AS$2*(AT28-INDIRECT(ADDRESS(IF($A29&lt;=Dados!$E$3,1,$A29-Dados!$E$3)+1,AT$1+2)))*(Dados!$E$2-AT28)/(Dados!$E$3*Dados!$E$2))</f>
        <v>153495.1934</v>
      </c>
      <c r="AU29" s="31">
        <f>if($A29&lt;=Dados!$E$3,"Erro",AU28+'Cenários - taxa de trasmissão'!AT$2*(AU28-INDIRECT(ADDRESS(IF($A29&lt;=Dados!$E$3,1,$A29-Dados!$E$3)+1,AU$1+2)))*(Dados!$E$2-AU28)/(Dados!$E$3*Dados!$E$2))</f>
        <v>153424.8445</v>
      </c>
      <c r="AV29" s="31">
        <f>if($A29&lt;=Dados!$E$3,"Erro",AV28+'Cenários - taxa de trasmissão'!AU$2*(AV28-INDIRECT(ADDRESS(IF($A29&lt;=Dados!$E$3,1,$A29-Dados!$E$3)+1,AV$1+2)))*(Dados!$E$2-AV28)/(Dados!$E$3*Dados!$E$2))</f>
        <v>153437.9134</v>
      </c>
      <c r="AW29" s="31">
        <f>if($A29&lt;=Dados!$E$3,"Erro",AW28+'Cenários - taxa de trasmissão'!AV$2*(AW28-INDIRECT(ADDRESS(IF($A29&lt;=Dados!$E$3,1,$A29-Dados!$E$3)+1,AW$1+2)))*(Dados!$E$2-AW28)/(Dados!$E$3*Dados!$E$2))</f>
        <v>153486.0155</v>
      </c>
      <c r="AX29" s="31">
        <f>if($A29&lt;=Dados!$E$3,"Erro",AX28+'Cenários - taxa de trasmissão'!AW$2*(AX28-INDIRECT(ADDRESS(IF($A29&lt;=Dados!$E$3,1,$A29-Dados!$E$3)+1,AX$1+2)))*(Dados!$E$2-AX28)/(Dados!$E$3*Dados!$E$2))</f>
        <v>153465.0966</v>
      </c>
      <c r="AY29" s="31">
        <f>if($A29&lt;=Dados!$E$3,"Erro",AY28+'Cenários - taxa de trasmissão'!AX$2*(AY28-INDIRECT(ADDRESS(IF($A29&lt;=Dados!$E$3,1,$A29-Dados!$E$3)+1,AY$1+2)))*(Dados!$E$2-AY28)/(Dados!$E$3*Dados!$E$2))</f>
        <v>153523.0121</v>
      </c>
      <c r="AZ29" s="31">
        <f>if($A29&lt;=Dados!$E$3,"Erro",AZ28+'Cenários - taxa de trasmissão'!AY$2*(AZ28-INDIRECT(ADDRESS(IF($A29&lt;=Dados!$E$3,1,$A29-Dados!$E$3)+1,AZ$1+2)))*(Dados!$E$2-AZ28)/(Dados!$E$3*Dados!$E$2))</f>
        <v>153452.8129</v>
      </c>
      <c r="BA29" s="46">
        <f t="shared" si="1"/>
        <v>153378.3746</v>
      </c>
      <c r="BB29" s="46">
        <f t="shared" si="2"/>
        <v>153647.2972</v>
      </c>
      <c r="BC29" s="46">
        <f t="shared" si="3"/>
        <v>153489.7256</v>
      </c>
      <c r="BD29" s="46">
        <f t="shared" si="4"/>
        <v>153479.3913</v>
      </c>
      <c r="BE29" s="31"/>
    </row>
    <row r="30">
      <c r="A30" s="44">
        <v>29.0</v>
      </c>
      <c r="B30" s="45">
        <v>44999.0</v>
      </c>
      <c r="C30" s="31">
        <f>if($A30&lt;=Dados!$E$3,"Erro",C29+'Cenários - taxa de trasmissão'!B$2*(C29-INDIRECT(ADDRESS(IF($A30&lt;=Dados!$E$3,1,$A30-Dados!$E$3)+1,C$1+2)))*(Dados!$E$2-C29)/(Dados!$E$3*Dados!$E$2))</f>
        <v>153623.3358</v>
      </c>
      <c r="D30" s="31">
        <f>if($A30&lt;=Dados!$E$3,"Erro",D29+'Cenários - taxa de trasmissão'!C$2*(D29-INDIRECT(ADDRESS(IF($A30&lt;=Dados!$E$3,1,$A30-Dados!$E$3)+1,D$1+2)))*(Dados!$E$2-D29)/(Dados!$E$3*Dados!$E$2))</f>
        <v>153489.8784</v>
      </c>
      <c r="E30" s="31">
        <f>if($A30&lt;=Dados!$E$3,"Erro",E29+'Cenários - taxa de trasmissão'!D$2*(E29-INDIRECT(ADDRESS(IF($A30&lt;=Dados!$E$3,1,$A30-Dados!$E$3)+1,E$1+2)))*(Dados!$E$2-E29)/(Dados!$E$3*Dados!$E$2))</f>
        <v>153586.1433</v>
      </c>
      <c r="F30" s="31">
        <f>if($A30&lt;=Dados!$E$3,"Erro",F29+'Cenários - taxa de trasmissão'!E$2*(F29-INDIRECT(ADDRESS(IF($A30&lt;=Dados!$E$3,1,$A30-Dados!$E$3)+1,F$1+2)))*(Dados!$E$2-F29)/(Dados!$E$3*Dados!$E$2))</f>
        <v>153430.9428</v>
      </c>
      <c r="G30" s="31">
        <f>if($A30&lt;=Dados!$E$3,"Erro",G29+'Cenários - taxa de trasmissão'!F$2*(G29-INDIRECT(ADDRESS(IF($A30&lt;=Dados!$E$3,1,$A30-Dados!$E$3)+1,G$1+2)))*(Dados!$E$2-G29)/(Dados!$E$3*Dados!$E$2))</f>
        <v>153547.6289</v>
      </c>
      <c r="H30" s="31">
        <f>if($A30&lt;=Dados!$E$3,"Erro",H29+'Cenários - taxa de trasmissão'!G$2*(H29-INDIRECT(ADDRESS(IF($A30&lt;=Dados!$E$3,1,$A30-Dados!$E$3)+1,H$1+2)))*(Dados!$E$2-H29)/(Dados!$E$3*Dados!$E$2))</f>
        <v>153554.6711</v>
      </c>
      <c r="I30" s="31">
        <f>if($A30&lt;=Dados!$E$3,"Erro",I29+'Cenários - taxa de trasmissão'!H$2*(I29-INDIRECT(ADDRESS(IF($A30&lt;=Dados!$E$3,1,$A30-Dados!$E$3)+1,I$1+2)))*(Dados!$E$2-I29)/(Dados!$E$3*Dados!$E$2))</f>
        <v>153424.8885</v>
      </c>
      <c r="J30" s="31">
        <f>if($A30&lt;=Dados!$E$3,"Erro",J29+'Cenários - taxa de trasmissão'!I$2*(J29-INDIRECT(ADDRESS(IF($A30&lt;=Dados!$E$3,1,$A30-Dados!$E$3)+1,J$1+2)))*(Dados!$E$2-J29)/(Dados!$E$3*Dados!$E$2))</f>
        <v>153511.8465</v>
      </c>
      <c r="K30" s="31">
        <f>if($A30&lt;=Dados!$E$3,"Erro",K29+'Cenários - taxa de trasmissão'!J$2*(K29-INDIRECT(ADDRESS(IF($A30&lt;=Dados!$E$3,1,$A30-Dados!$E$3)+1,K$1+2)))*(Dados!$E$2-K29)/(Dados!$E$3*Dados!$E$2))</f>
        <v>153545.973</v>
      </c>
      <c r="L30" s="31">
        <f>if($A30&lt;=Dados!$E$3,"Erro",L29+'Cenários - taxa de trasmissão'!K$2*(L29-INDIRECT(ADDRESS(IF($A30&lt;=Dados!$E$3,1,$A30-Dados!$E$3)+1,L$1+2)))*(Dados!$E$2-L29)/(Dados!$E$3*Dados!$E$2))</f>
        <v>153463.6239</v>
      </c>
      <c r="M30" s="31">
        <f>if($A30&lt;=Dados!$E$3,"Erro",M29+'Cenários - taxa de trasmissão'!L$2*(M29-INDIRECT(ADDRESS(IF($A30&lt;=Dados!$E$3,1,$A30-Dados!$E$3)+1,M$1+2)))*(Dados!$E$2-M29)/(Dados!$E$3*Dados!$E$2))</f>
        <v>153527.7085</v>
      </c>
      <c r="N30" s="31">
        <f>if($A30&lt;=Dados!$E$3,"Erro",N29+'Cenários - taxa de trasmissão'!M$2*(N29-INDIRECT(ADDRESS(IF($A30&lt;=Dados!$E$3,1,$A30-Dados!$E$3)+1,N$1+2)))*(Dados!$E$2-N29)/(Dados!$E$3*Dados!$E$2))</f>
        <v>153542.0095</v>
      </c>
      <c r="O30" s="31">
        <f>if($A30&lt;=Dados!$E$3,"Erro",O29+'Cenários - taxa de trasmissão'!N$2*(O29-INDIRECT(ADDRESS(IF($A30&lt;=Dados!$E$3,1,$A30-Dados!$E$3)+1,O$1+2)))*(Dados!$E$2-O29)/(Dados!$E$3*Dados!$E$2))</f>
        <v>153515.8711</v>
      </c>
      <c r="P30" s="31">
        <f>if($A30&lt;=Dados!$E$3,"Erro",P29+'Cenários - taxa de trasmissão'!O$2*(P29-INDIRECT(ADDRESS(IF($A30&lt;=Dados!$E$3,1,$A30-Dados!$E$3)+1,P$1+2)))*(Dados!$E$2-P29)/(Dados!$E$3*Dados!$E$2))</f>
        <v>153444.0794</v>
      </c>
      <c r="Q30" s="31">
        <f>if($A30&lt;=Dados!$E$3,"Erro",Q29+'Cenários - taxa de trasmissão'!P$2*(Q29-INDIRECT(ADDRESS(IF($A30&lt;=Dados!$E$3,1,$A30-Dados!$E$3)+1,Q$1+2)))*(Dados!$E$2-Q29)/(Dados!$E$3*Dados!$E$2))</f>
        <v>153549.9205</v>
      </c>
      <c r="R30" s="31">
        <f>if($A30&lt;=Dados!$E$3,"Erro",R29+'Cenários - taxa de trasmissão'!Q$2*(R29-INDIRECT(ADDRESS(IF($A30&lt;=Dados!$E$3,1,$A30-Dados!$E$3)+1,R$1+2)))*(Dados!$E$2-R29)/(Dados!$E$3*Dados!$E$2))</f>
        <v>153460.1387</v>
      </c>
      <c r="S30" s="31">
        <f>if($A30&lt;=Dados!$E$3,"Erro",S29+'Cenários - taxa de trasmissão'!R$2*(S29-INDIRECT(ADDRESS(IF($A30&lt;=Dados!$E$3,1,$A30-Dados!$E$3)+1,S$1+2)))*(Dados!$E$2-S29)/(Dados!$E$3*Dados!$E$2))</f>
        <v>153478.9505</v>
      </c>
      <c r="T30" s="31">
        <f>if($A30&lt;=Dados!$E$3,"Erro",T29+'Cenários - taxa de trasmissão'!S$2*(T29-INDIRECT(ADDRESS(IF($A30&lt;=Dados!$E$3,1,$A30-Dados!$E$3)+1,T$1+2)))*(Dados!$E$2-T29)/(Dados!$E$3*Dados!$E$2))</f>
        <v>153387.1112</v>
      </c>
      <c r="U30" s="31">
        <f>if($A30&lt;=Dados!$E$3,"Erro",U29+'Cenários - taxa de trasmissão'!T$2*(U29-INDIRECT(ADDRESS(IF($A30&lt;=Dados!$E$3,1,$A30-Dados!$E$3)+1,U$1+2)))*(Dados!$E$2-U29)/(Dados!$E$3*Dados!$E$2))</f>
        <v>153481.1103</v>
      </c>
      <c r="V30" s="31">
        <f>if($A30&lt;=Dados!$E$3,"Erro",V29+'Cenários - taxa de trasmissão'!U$2*(V29-INDIRECT(ADDRESS(IF($A30&lt;=Dados!$E$3,1,$A30-Dados!$E$3)+1,V$1+2)))*(Dados!$E$2-V29)/(Dados!$E$3*Dados!$E$2))</f>
        <v>153535.4186</v>
      </c>
      <c r="W30" s="31">
        <f>if($A30&lt;=Dados!$E$3,"Erro",W29+'Cenários - taxa de trasmissão'!V$2*(W29-INDIRECT(ADDRESS(IF($A30&lt;=Dados!$E$3,1,$A30-Dados!$E$3)+1,W$1+2)))*(Dados!$E$2-W29)/(Dados!$E$3*Dados!$E$2))</f>
        <v>153554.3396</v>
      </c>
      <c r="X30" s="31">
        <f>if($A30&lt;=Dados!$E$3,"Erro",X29+'Cenários - taxa de trasmissão'!W$2*(X29-INDIRECT(ADDRESS(IF($A30&lt;=Dados!$E$3,1,$A30-Dados!$E$3)+1,X$1+2)))*(Dados!$E$2-X29)/(Dados!$E$3*Dados!$E$2))</f>
        <v>153572.7836</v>
      </c>
      <c r="Y30" s="31">
        <f>if($A30&lt;=Dados!$E$3,"Erro",Y29+'Cenários - taxa de trasmissão'!X$2*(Y29-INDIRECT(ADDRESS(IF($A30&lt;=Dados!$E$3,1,$A30-Dados!$E$3)+1,Y$1+2)))*(Dados!$E$2-Y29)/(Dados!$E$3*Dados!$E$2))</f>
        <v>153428.5612</v>
      </c>
      <c r="Z30" s="31">
        <f>if($A30&lt;=Dados!$E$3,"Erro",Z29+'Cenários - taxa de trasmissão'!Y$2*(Z29-INDIRECT(ADDRESS(IF($A30&lt;=Dados!$E$3,1,$A30-Dados!$E$3)+1,Z$1+2)))*(Dados!$E$2-Z29)/(Dados!$E$3*Dados!$E$2))</f>
        <v>153431.8284</v>
      </c>
      <c r="AA30" s="31">
        <f>if($A30&lt;=Dados!$E$3,"Erro",AA29+'Cenários - taxa de trasmissão'!Z$2*(AA29-INDIRECT(ADDRESS(IF($A30&lt;=Dados!$E$3,1,$A30-Dados!$E$3)+1,AA$1+2)))*(Dados!$E$2-AA29)/(Dados!$E$3*Dados!$E$2))</f>
        <v>153573.4319</v>
      </c>
      <c r="AB30" s="31">
        <f>if($A30&lt;=Dados!$E$3,"Erro",AB29+'Cenários - taxa de trasmissão'!AA$2*(AB29-INDIRECT(ADDRESS(IF($A30&lt;=Dados!$E$3,1,$A30-Dados!$E$3)+1,AB$1+2)))*(Dados!$E$2-AB29)/(Dados!$E$3*Dados!$E$2))</f>
        <v>153507.2568</v>
      </c>
      <c r="AC30" s="31">
        <f>if($A30&lt;=Dados!$E$3,"Erro",AC29+'Cenários - taxa de trasmissão'!AB$2*(AC29-INDIRECT(ADDRESS(IF($A30&lt;=Dados!$E$3,1,$A30-Dados!$E$3)+1,AC$1+2)))*(Dados!$E$2-AC29)/(Dados!$E$3*Dados!$E$2))</f>
        <v>153423.6136</v>
      </c>
      <c r="AD30" s="31">
        <f>if($A30&lt;=Dados!$E$3,"Erro",AD29+'Cenários - taxa de trasmissão'!AC$2*(AD29-INDIRECT(ADDRESS(IF($A30&lt;=Dados!$E$3,1,$A30-Dados!$E$3)+1,AD$1+2)))*(Dados!$E$2-AD29)/(Dados!$E$3*Dados!$E$2))</f>
        <v>153442.6429</v>
      </c>
      <c r="AE30" s="31">
        <f>if($A30&lt;=Dados!$E$3,"Erro",AE29+'Cenários - taxa de trasmissão'!AD$2*(AE29-INDIRECT(ADDRESS(IF($A30&lt;=Dados!$E$3,1,$A30-Dados!$E$3)+1,AE$1+2)))*(Dados!$E$2-AE29)/(Dados!$E$3*Dados!$E$2))</f>
        <v>153627.5452</v>
      </c>
      <c r="AF30" s="31">
        <f>if($A30&lt;=Dados!$E$3,"Erro",AF29+'Cenários - taxa de trasmissão'!AE$2*(AF29-INDIRECT(ADDRESS(IF($A30&lt;=Dados!$E$3,1,$A30-Dados!$E$3)+1,AF$1+2)))*(Dados!$E$2-AF29)/(Dados!$E$3*Dados!$E$2))</f>
        <v>153642.9977</v>
      </c>
      <c r="AG30" s="31">
        <f>if($A30&lt;=Dados!$E$3,"Erro",AG29+'Cenários - taxa de trasmissão'!AF$2*(AG29-INDIRECT(ADDRESS(IF($A30&lt;=Dados!$E$3,1,$A30-Dados!$E$3)+1,AG$1+2)))*(Dados!$E$2-AG29)/(Dados!$E$3*Dados!$E$2))</f>
        <v>153487.4227</v>
      </c>
      <c r="AH30" s="31">
        <f>if($A30&lt;=Dados!$E$3,"Erro",AH29+'Cenários - taxa de trasmissão'!AG$2*(AH29-INDIRECT(ADDRESS(IF($A30&lt;=Dados!$E$3,1,$A30-Dados!$E$3)+1,AH$1+2)))*(Dados!$E$2-AH29)/(Dados!$E$3*Dados!$E$2))</f>
        <v>153485.7021</v>
      </c>
      <c r="AI30" s="31">
        <f>if($A30&lt;=Dados!$E$3,"Erro",AI29+'Cenários - taxa de trasmissão'!AH$2*(AI29-INDIRECT(ADDRESS(IF($A30&lt;=Dados!$E$3,1,$A30-Dados!$E$3)+1,AI$1+2)))*(Dados!$E$2-AI29)/(Dados!$E$3*Dados!$E$2))</f>
        <v>153598.2569</v>
      </c>
      <c r="AJ30" s="31">
        <f>if($A30&lt;=Dados!$E$3,"Erro",AJ29+'Cenários - taxa de trasmissão'!AI$2*(AJ29-INDIRECT(ADDRESS(IF($A30&lt;=Dados!$E$3,1,$A30-Dados!$E$3)+1,AJ$1+2)))*(Dados!$E$2-AJ29)/(Dados!$E$3*Dados!$E$2))</f>
        <v>153481.6376</v>
      </c>
      <c r="AK30" s="31">
        <f>if($A30&lt;=Dados!$E$3,"Erro",AK29+'Cenários - taxa de trasmissão'!AJ$2*(AK29-INDIRECT(ADDRESS(IF($A30&lt;=Dados!$E$3,1,$A30-Dados!$E$3)+1,AK$1+2)))*(Dados!$E$2-AK29)/(Dados!$E$3*Dados!$E$2))</f>
        <v>153454.2185</v>
      </c>
      <c r="AL30" s="31">
        <f>if($A30&lt;=Dados!$E$3,"Erro",AL29+'Cenários - taxa de trasmissão'!AK$2*(AL29-INDIRECT(ADDRESS(IF($A30&lt;=Dados!$E$3,1,$A30-Dados!$E$3)+1,AL$1+2)))*(Dados!$E$2-AL29)/(Dados!$E$3*Dados!$E$2))</f>
        <v>153448.0948</v>
      </c>
      <c r="AM30" s="31">
        <f>if($A30&lt;=Dados!$E$3,"Erro",AM29+'Cenários - taxa de trasmissão'!AL$2*(AM29-INDIRECT(ADDRESS(IF($A30&lt;=Dados!$E$3,1,$A30-Dados!$E$3)+1,AM$1+2)))*(Dados!$E$2-AM29)/(Dados!$E$3*Dados!$E$2))</f>
        <v>153476.7861</v>
      </c>
      <c r="AN30" s="31">
        <f>if($A30&lt;=Dados!$E$3,"Erro",AN29+'Cenários - taxa de trasmissão'!AM$2*(AN29-INDIRECT(ADDRESS(IF($A30&lt;=Dados!$E$3,1,$A30-Dados!$E$3)+1,AN$1+2)))*(Dados!$E$2-AN29)/(Dados!$E$3*Dados!$E$2))</f>
        <v>153571.3857</v>
      </c>
      <c r="AO30" s="31">
        <f>if($A30&lt;=Dados!$E$3,"Erro",AO29+'Cenários - taxa de trasmissão'!AN$2*(AO29-INDIRECT(ADDRESS(IF($A30&lt;=Dados!$E$3,1,$A30-Dados!$E$3)+1,AO$1+2)))*(Dados!$E$2-AO29)/(Dados!$E$3*Dados!$E$2))</f>
        <v>153564.0355</v>
      </c>
      <c r="AP30" s="31">
        <f>if($A30&lt;=Dados!$E$3,"Erro",AP29+'Cenários - taxa de trasmissão'!AO$2*(AP29-INDIRECT(ADDRESS(IF($A30&lt;=Dados!$E$3,1,$A30-Dados!$E$3)+1,AP$1+2)))*(Dados!$E$2-AP29)/(Dados!$E$3*Dados!$E$2))</f>
        <v>153431.0374</v>
      </c>
      <c r="AQ30" s="31">
        <f>if($A30&lt;=Dados!$E$3,"Erro",AQ29+'Cenários - taxa de trasmissão'!AP$2*(AQ29-INDIRECT(ADDRESS(IF($A30&lt;=Dados!$E$3,1,$A30-Dados!$E$3)+1,AQ$1+2)))*(Dados!$E$2-AQ29)/(Dados!$E$3*Dados!$E$2))</f>
        <v>153589.8873</v>
      </c>
      <c r="AR30" s="31">
        <f>if($A30&lt;=Dados!$E$3,"Erro",AR29+'Cenários - taxa de trasmissão'!AQ$2*(AR29-INDIRECT(ADDRESS(IF($A30&lt;=Dados!$E$3,1,$A30-Dados!$E$3)+1,AR$1+2)))*(Dados!$E$2-AR29)/(Dados!$E$3*Dados!$E$2))</f>
        <v>153461.7967</v>
      </c>
      <c r="AS30" s="31">
        <f>if($A30&lt;=Dados!$E$3,"Erro",AS29+'Cenários - taxa de trasmissão'!AR$2*(AS29-INDIRECT(ADDRESS(IF($A30&lt;=Dados!$E$3,1,$A30-Dados!$E$3)+1,AS$1+2)))*(Dados!$E$2-AS29)/(Dados!$E$3*Dados!$E$2))</f>
        <v>153684.3713</v>
      </c>
      <c r="AT30" s="31">
        <f>if($A30&lt;=Dados!$E$3,"Erro",AT29+'Cenários - taxa de trasmissão'!AS$2*(AT29-INDIRECT(ADDRESS(IF($A30&lt;=Dados!$E$3,1,$A30-Dados!$E$3)+1,AT$1+2)))*(Dados!$E$2-AT29)/(Dados!$E$3*Dados!$E$2))</f>
        <v>153514.5728</v>
      </c>
      <c r="AU30" s="31">
        <f>if($A30&lt;=Dados!$E$3,"Erro",AU29+'Cenários - taxa de trasmissão'!AT$2*(AU29-INDIRECT(ADDRESS(IF($A30&lt;=Dados!$E$3,1,$A30-Dados!$E$3)+1,AU$1+2)))*(Dados!$E$2-AU29)/(Dados!$E$3*Dados!$E$2))</f>
        <v>153437.4529</v>
      </c>
      <c r="AV30" s="31">
        <f>if($A30&lt;=Dados!$E$3,"Erro",AV29+'Cenários - taxa de trasmissão'!AU$2*(AV29-INDIRECT(ADDRESS(IF($A30&lt;=Dados!$E$3,1,$A30-Dados!$E$3)+1,AV$1+2)))*(Dados!$E$2-AV29)/(Dados!$E$3*Dados!$E$2))</f>
        <v>153451.7011</v>
      </c>
      <c r="AW30" s="31">
        <f>if($A30&lt;=Dados!$E$3,"Erro",AW29+'Cenários - taxa de trasmissão'!AV$2*(AW29-INDIRECT(ADDRESS(IF($A30&lt;=Dados!$E$3,1,$A30-Dados!$E$3)+1,AW$1+2)))*(Dados!$E$2-AW29)/(Dados!$E$3*Dados!$E$2))</f>
        <v>153504.4549</v>
      </c>
      <c r="AX30" s="31">
        <f>if($A30&lt;=Dados!$E$3,"Erro",AX29+'Cenários - taxa de trasmissão'!AW$2*(AX29-INDIRECT(ADDRESS(IF($A30&lt;=Dados!$E$3,1,$A30-Dados!$E$3)+1,AX$1+2)))*(Dados!$E$2-AX29)/(Dados!$E$3*Dados!$E$2))</f>
        <v>153481.455</v>
      </c>
      <c r="AY30" s="31">
        <f>if($A30&lt;=Dados!$E$3,"Erro",AY29+'Cenários - taxa de trasmissão'!AX$2*(AY29-INDIRECT(ADDRESS(IF($A30&lt;=Dados!$E$3,1,$A30-Dados!$E$3)+1,AY$1+2)))*(Dados!$E$2-AY29)/(Dados!$E$3*Dados!$E$2))</f>
        <v>153545.337</v>
      </c>
      <c r="AZ30" s="31">
        <f>if($A30&lt;=Dados!$E$3,"Erro",AZ29+'Cenários - taxa de trasmissão'!AY$2*(AZ29-INDIRECT(ADDRESS(IF($A30&lt;=Dados!$E$3,1,$A30-Dados!$E$3)+1,AZ$1+2)))*(Dados!$E$2-AZ29)/(Dados!$E$3*Dados!$E$2))</f>
        <v>153467.9904</v>
      </c>
      <c r="BA30" s="46">
        <f t="shared" si="1"/>
        <v>153387.1112</v>
      </c>
      <c r="BB30" s="46">
        <f t="shared" si="2"/>
        <v>153684.3713</v>
      </c>
      <c r="BC30" s="46">
        <f t="shared" si="3"/>
        <v>153508.877</v>
      </c>
      <c r="BD30" s="46">
        <f t="shared" si="4"/>
        <v>153497.1666</v>
      </c>
      <c r="BE30" s="31"/>
    </row>
    <row r="31">
      <c r="A31" s="9">
        <v>30.0</v>
      </c>
      <c r="B31" s="47">
        <v>45000.0</v>
      </c>
      <c r="C31" s="31">
        <f>if($A31&lt;=Dados!$E$3,"Erro",C30+'Cenários - taxa de trasmissão'!B$2*(C30-INDIRECT(ADDRESS(IF($A31&lt;=Dados!$E$3,1,$A31-Dados!$E$3)+1,C$1+2)))*(Dados!$E$2-C30)/(Dados!$E$3*Dados!$E$2))</f>
        <v>153653.8777</v>
      </c>
      <c r="D31" s="31">
        <f>if($A31&lt;=Dados!$E$3,"Erro",D30+'Cenários - taxa de trasmissão'!C$2*(D30-INDIRECT(ADDRESS(IF($A31&lt;=Dados!$E$3,1,$A31-Dados!$E$3)+1,D$1+2)))*(Dados!$E$2-D30)/(Dados!$E$3*Dados!$E$2))</f>
        <v>153506.703</v>
      </c>
      <c r="E31" s="31">
        <f>if($A31&lt;=Dados!$E$3,"Erro",E30+'Cenários - taxa de trasmissão'!D$2*(E30-INDIRECT(ADDRESS(IF($A31&lt;=Dados!$E$3,1,$A31-Dados!$E$3)+1,E$1+2)))*(Dados!$E$2-E30)/(Dados!$E$3*Dados!$E$2))</f>
        <v>153612.5909</v>
      </c>
      <c r="F31" s="31">
        <f>if($A31&lt;=Dados!$E$3,"Erro",F30+'Cenários - taxa de trasmissão'!E$2*(F30-INDIRECT(ADDRESS(IF($A31&lt;=Dados!$E$3,1,$A31-Dados!$E$3)+1,F$1+2)))*(Dados!$E$2-F30)/(Dados!$E$3*Dados!$E$2))</f>
        <v>153442.6657</v>
      </c>
      <c r="G31" s="31">
        <f>if($A31&lt;=Dados!$E$3,"Erro",G30+'Cenários - taxa de trasmissão'!F$2*(G30-INDIRECT(ADDRESS(IF($A31&lt;=Dados!$E$3,1,$A31-Dados!$E$3)+1,G$1+2)))*(Dados!$E$2-G30)/(Dados!$E$3*Dados!$E$2))</f>
        <v>153570.0497</v>
      </c>
      <c r="H31" s="31">
        <f>if($A31&lt;=Dados!$E$3,"Erro",H30+'Cenários - taxa de trasmissão'!G$2*(H30-INDIRECT(ADDRESS(IF($A31&lt;=Dados!$E$3,1,$A31-Dados!$E$3)+1,H$1+2)))*(Dados!$E$2-H30)/(Dados!$E$3*Dados!$E$2))</f>
        <v>153577.8112</v>
      </c>
      <c r="I31" s="31">
        <f>if($A31&lt;=Dados!$E$3,"Erro",I30+'Cenários - taxa de trasmissão'!H$2*(I30-INDIRECT(ADDRESS(IF($A31&lt;=Dados!$E$3,1,$A31-Dados!$E$3)+1,I$1+2)))*(Dados!$E$2-I30)/(Dados!$E$3*Dados!$E$2))</f>
        <v>153436.1256</v>
      </c>
      <c r="J31" s="31">
        <f>if($A31&lt;=Dados!$E$3,"Erro",J30+'Cenários - taxa de trasmissão'!I$2*(J30-INDIRECT(ADDRESS(IF($A31&lt;=Dados!$E$3,1,$A31-Dados!$E$3)+1,J$1+2)))*(Dados!$E$2-J30)/(Dados!$E$3*Dados!$E$2))</f>
        <v>153530.7343</v>
      </c>
      <c r="K31" s="31">
        <f>if($A31&lt;=Dados!$E$3,"Erro",K30+'Cenários - taxa de trasmissão'!J$2*(K30-INDIRECT(ADDRESS(IF($A31&lt;=Dados!$E$3,1,$A31-Dados!$E$3)+1,K$1+2)))*(Dados!$E$2-K30)/(Dados!$E$3*Dados!$E$2))</f>
        <v>153568.2257</v>
      </c>
      <c r="L31" s="31">
        <f>if($A31&lt;=Dados!$E$3,"Erro",L30+'Cenários - taxa de trasmissão'!K$2*(L30-INDIRECT(ADDRESS(IF($A31&lt;=Dados!$E$3,1,$A31-Dados!$E$3)+1,L$1+2)))*(Dados!$E$2-L30)/(Dados!$E$3*Dados!$E$2))</f>
        <v>153478.095</v>
      </c>
      <c r="M31" s="31">
        <f>if($A31&lt;=Dados!$E$3,"Erro",M30+'Cenários - taxa de trasmissão'!L$2*(M30-INDIRECT(ADDRESS(IF($A31&lt;=Dados!$E$3,1,$A31-Dados!$E$3)+1,M$1+2)))*(Dados!$E$2-M30)/(Dados!$E$3*Dados!$E$2))</f>
        <v>153548.1368</v>
      </c>
      <c r="N31" s="31">
        <f>if($A31&lt;=Dados!$E$3,"Erro",N30+'Cenários - taxa de trasmissão'!M$2*(N30-INDIRECT(ADDRESS(IF($A31&lt;=Dados!$E$3,1,$A31-Dados!$E$3)+1,N$1+2)))*(Dados!$E$2-N30)/(Dados!$E$3*Dados!$E$2))</f>
        <v>153563.8617</v>
      </c>
      <c r="O31" s="31">
        <f>if($A31&lt;=Dados!$E$3,"Erro",O30+'Cenários - taxa de trasmissão'!N$2*(O30-INDIRECT(ADDRESS(IF($A31&lt;=Dados!$E$3,1,$A31-Dados!$E$3)+1,O$1+2)))*(Dados!$E$2-O30)/(Dados!$E$3*Dados!$E$2))</f>
        <v>153535.1458</v>
      </c>
      <c r="P31" s="31">
        <f>if($A31&lt;=Dados!$E$3,"Erro",P30+'Cenários - taxa de trasmissão'!O$2*(P30-INDIRECT(ADDRESS(IF($A31&lt;=Dados!$E$3,1,$A31-Dados!$E$3)+1,P$1+2)))*(Dados!$E$2-P30)/(Dados!$E$3*Dados!$E$2))</f>
        <v>153456.8819</v>
      </c>
      <c r="Q31" s="31">
        <f>if($A31&lt;=Dados!$E$3,"Erro",Q30+'Cenários - taxa de trasmissão'!P$2*(Q30-INDIRECT(ADDRESS(IF($A31&lt;=Dados!$E$3,1,$A31-Dados!$E$3)+1,Q$1+2)))*(Dados!$E$2-Q30)/(Dados!$E$3*Dados!$E$2))</f>
        <v>153572.5745</v>
      </c>
      <c r="R31" s="31">
        <f>if($A31&lt;=Dados!$E$3,"Erro",R30+'Cenários - taxa de trasmissão'!Q$2*(R30-INDIRECT(ADDRESS(IF($A31&lt;=Dados!$E$3,1,$A31-Dados!$E$3)+1,R$1+2)))*(Dados!$E$2-R30)/(Dados!$E$3*Dados!$E$2))</f>
        <v>153474.3069</v>
      </c>
      <c r="S31" s="31">
        <f>if($A31&lt;=Dados!$E$3,"Erro",S30+'Cenários - taxa de trasmissão'!R$2*(S30-INDIRECT(ADDRESS(IF($A31&lt;=Dados!$E$3,1,$A31-Dados!$E$3)+1,S$1+2)))*(Dados!$E$2-S30)/(Dados!$E$3*Dados!$E$2))</f>
        <v>153494.7803</v>
      </c>
      <c r="T31" s="31">
        <f>if($A31&lt;=Dados!$E$3,"Erro",T30+'Cenários - taxa de trasmissão'!S$2*(T30-INDIRECT(ADDRESS(IF($A31&lt;=Dados!$E$3,1,$A31-Dados!$E$3)+1,T$1+2)))*(Dados!$E$2-T30)/(Dados!$E$3*Dados!$E$2))</f>
        <v>153395.4924</v>
      </c>
      <c r="U31" s="31">
        <f>if($A31&lt;=Dados!$E$3,"Erro",U30+'Cenários - taxa de trasmissão'!T$2*(U30-INDIRECT(ADDRESS(IF($A31&lt;=Dados!$E$3,1,$A31-Dados!$E$3)+1,U$1+2)))*(Dados!$E$2-U30)/(Dados!$E$3*Dados!$E$2))</f>
        <v>153497.1351</v>
      </c>
      <c r="V31" s="31">
        <f>if($A31&lt;=Dados!$E$3,"Erro",V30+'Cenários - taxa de trasmissão'!U$2*(V30-INDIRECT(ADDRESS(IF($A31&lt;=Dados!$E$3,1,$A31-Dados!$E$3)+1,V$1+2)))*(Dados!$E$2-V30)/(Dados!$E$3*Dados!$E$2))</f>
        <v>153556.6105</v>
      </c>
      <c r="W31" s="31">
        <f>if($A31&lt;=Dados!$E$3,"Erro",W30+'Cenários - taxa de trasmissão'!V$2*(W30-INDIRECT(ADDRESS(IF($A31&lt;=Dados!$E$3,1,$A31-Dados!$E$3)+1,W$1+2)))*(Dados!$E$2-W30)/(Dados!$E$3*Dados!$E$2))</f>
        <v>153577.4457</v>
      </c>
      <c r="X31" s="31">
        <f>if($A31&lt;=Dados!$E$3,"Erro",X30+'Cenários - taxa de trasmissão'!W$2*(X30-INDIRECT(ADDRESS(IF($A31&lt;=Dados!$E$3,1,$A31-Dados!$E$3)+1,X$1+2)))*(Dados!$E$2-X30)/(Dados!$E$3*Dados!$E$2))</f>
        <v>153597.809</v>
      </c>
      <c r="Y31" s="31">
        <f>if($A31&lt;=Dados!$E$3,"Erro",Y30+'Cenários - taxa de trasmissão'!X$2*(Y30-INDIRECT(ADDRESS(IF($A31&lt;=Dados!$E$3,1,$A31-Dados!$E$3)+1,Y$1+2)))*(Dados!$E$2-Y30)/(Dados!$E$3*Dados!$E$2))</f>
        <v>153440.0921</v>
      </c>
      <c r="Z31" s="31">
        <f>if($A31&lt;=Dados!$E$3,"Erro",Z30+'Cenários - taxa de trasmissão'!Y$2*(Z30-INDIRECT(ADDRESS(IF($A31&lt;=Dados!$E$3,1,$A31-Dados!$E$3)+1,Z$1+2)))*(Dados!$E$2-Z30)/(Dados!$E$3*Dados!$E$2))</f>
        <v>153443.623</v>
      </c>
      <c r="AA31" s="31">
        <f>if($A31&lt;=Dados!$E$3,"Erro",AA30+'Cenários - taxa de trasmissão'!Z$2*(AA30-INDIRECT(ADDRESS(IF($A31&lt;=Dados!$E$3,1,$A31-Dados!$E$3)+1,AA$1+2)))*(Dados!$E$2-AA30)/(Dados!$E$3*Dados!$E$2))</f>
        <v>153598.5257</v>
      </c>
      <c r="AB31" s="31">
        <f>if($A31&lt;=Dados!$E$3,"Erro",AB30+'Cenários - taxa de trasmissão'!AA$2*(AB30-INDIRECT(ADDRESS(IF($A31&lt;=Dados!$E$3,1,$A31-Dados!$E$3)+1,AB$1+2)))*(Dados!$E$2-AB30)/(Dados!$E$3*Dados!$E$2))</f>
        <v>153525.7067</v>
      </c>
      <c r="AC31" s="31">
        <f>if($A31&lt;=Dados!$E$3,"Erro",AC30+'Cenários - taxa de trasmissão'!AB$2*(AC30-INDIRECT(ADDRESS(IF($A31&lt;=Dados!$E$3,1,$A31-Dados!$E$3)+1,AC$1+2)))*(Dados!$E$2-AC30)/(Dados!$E$3*Dados!$E$2))</f>
        <v>153434.7494</v>
      </c>
      <c r="AD31" s="31">
        <f>if($A31&lt;=Dados!$E$3,"Erro",AD30+'Cenários - taxa de trasmissão'!AC$2*(AD30-INDIRECT(ADDRESS(IF($A31&lt;=Dados!$E$3,1,$A31-Dados!$E$3)+1,AD$1+2)))*(Dados!$E$2-AD30)/(Dados!$E$3*Dados!$E$2))</f>
        <v>153455.3257</v>
      </c>
      <c r="AE31" s="31">
        <f>if($A31&lt;=Dados!$E$3,"Erro",AE30+'Cenários - taxa de trasmissão'!AD$2*(AE30-INDIRECT(ADDRESS(IF($A31&lt;=Dados!$E$3,1,$A31-Dados!$E$3)+1,AE$1+2)))*(Dados!$E$2-AE30)/(Dados!$E$3*Dados!$E$2))</f>
        <v>153658.5626</v>
      </c>
      <c r="AF31" s="31">
        <f>if($A31&lt;=Dados!$E$3,"Erro",AF30+'Cenários - taxa de trasmissão'!AE$2*(AF30-INDIRECT(ADDRESS(IF($A31&lt;=Dados!$E$3,1,$A31-Dados!$E$3)+1,AF$1+2)))*(Dados!$E$2-AF30)/(Dados!$E$3*Dados!$E$2))</f>
        <v>153675.7813</v>
      </c>
      <c r="AG31" s="31">
        <f>if($A31&lt;=Dados!$E$3,"Erro",AG30+'Cenários - taxa de trasmissão'!AF$2*(AG30-INDIRECT(ADDRESS(IF($A31&lt;=Dados!$E$3,1,$A31-Dados!$E$3)+1,AG$1+2)))*(Dados!$E$2-AG30)/(Dados!$E$3*Dados!$E$2))</f>
        <v>153504.022</v>
      </c>
      <c r="AH31" s="31">
        <f>if($A31&lt;=Dados!$E$3,"Erro",AH30+'Cenários - taxa de trasmissão'!AG$2*(AH30-INDIRECT(ADDRESS(IF($A31&lt;=Dados!$E$3,1,$A31-Dados!$E$3)+1,AH$1+2)))*(Dados!$E$2-AH30)/(Dados!$E$3*Dados!$E$2))</f>
        <v>153502.144</v>
      </c>
      <c r="AI31" s="31">
        <f>if($A31&lt;=Dados!$E$3,"Erro",AI30+'Cenários - taxa de trasmissão'!AH$2*(AI30-INDIRECT(ADDRESS(IF($A31&lt;=Dados!$E$3,1,$A31-Dados!$E$3)+1,AI$1+2)))*(Dados!$E$2-AI30)/(Dados!$E$3*Dados!$E$2))</f>
        <v>153626.0164</v>
      </c>
      <c r="AJ31" s="31">
        <f>if($A31&lt;=Dados!$E$3,"Erro",AJ30+'Cenários - taxa de trasmissão'!AI$2*(AJ30-INDIRECT(ADDRESS(IF($A31&lt;=Dados!$E$3,1,$A31-Dados!$E$3)+1,AJ$1+2)))*(Dados!$E$2-AJ30)/(Dados!$E$3*Dados!$E$2))</f>
        <v>153497.71</v>
      </c>
      <c r="AK31" s="31">
        <f>if($A31&lt;=Dados!$E$3,"Erro",AK30+'Cenários - taxa de trasmissão'!AJ$2*(AK30-INDIRECT(ADDRESS(IF($A31&lt;=Dados!$E$3,1,$A31-Dados!$E$3)+1,AK$1+2)))*(Dados!$E$2-AK30)/(Dados!$E$3*Dados!$E$2))</f>
        <v>153467.8775</v>
      </c>
      <c r="AL31" s="31">
        <f>if($A31&lt;=Dados!$E$3,"Erro",AL30+'Cenários - taxa de trasmissão'!AK$2*(AL30-INDIRECT(ADDRESS(IF($A31&lt;=Dados!$E$3,1,$A31-Dados!$E$3)+1,AL$1+2)))*(Dados!$E$2-AL30)/(Dados!$E$3*Dados!$E$2))</f>
        <v>153461.2341</v>
      </c>
      <c r="AM31" s="31">
        <f>if($A31&lt;=Dados!$E$3,"Erro",AM30+'Cenários - taxa de trasmissão'!AL$2*(AM30-INDIRECT(ADDRESS(IF($A31&lt;=Dados!$E$3,1,$A31-Dados!$E$3)+1,AM$1+2)))*(Dados!$E$2-AM30)/(Dados!$E$3*Dados!$E$2))</f>
        <v>153492.4214</v>
      </c>
      <c r="AN31" s="31">
        <f>if($A31&lt;=Dados!$E$3,"Erro",AN30+'Cenários - taxa de trasmissão'!AM$2*(AN30-INDIRECT(ADDRESS(IF($A31&lt;=Dados!$E$3,1,$A31-Dados!$E$3)+1,AN$1+2)))*(Dados!$E$2-AN30)/(Dados!$E$3*Dados!$E$2))</f>
        <v>153596.2639</v>
      </c>
      <c r="AO31" s="31">
        <f>if($A31&lt;=Dados!$E$3,"Erro",AO30+'Cenários - taxa de trasmissão'!AN$2*(AO30-INDIRECT(ADDRESS(IF($A31&lt;=Dados!$E$3,1,$A31-Dados!$E$3)+1,AO$1+2)))*(Dados!$E$2-AO30)/(Dados!$E$3*Dados!$E$2))</f>
        <v>153588.1442</v>
      </c>
      <c r="AP31" s="31">
        <f>if($A31&lt;=Dados!$E$3,"Erro",AP30+'Cenários - taxa de trasmissão'!AO$2*(AP30-INDIRECT(ADDRESS(IF($A31&lt;=Dados!$E$3,1,$A31-Dados!$E$3)+1,AP$1+2)))*(Dados!$E$2-AP30)/(Dados!$E$3*Dados!$E$2))</f>
        <v>153442.768</v>
      </c>
      <c r="AQ31" s="31">
        <f>if($A31&lt;=Dados!$E$3,"Erro",AQ30+'Cenários - taxa de trasmissão'!AP$2*(AQ30-INDIRECT(ADDRESS(IF($A31&lt;=Dados!$E$3,1,$A31-Dados!$E$3)+1,AQ$1+2)))*(Dados!$E$2-AQ30)/(Dados!$E$3*Dados!$E$2))</f>
        <v>153616.738</v>
      </c>
      <c r="AR31" s="31">
        <f>if($A31&lt;=Dados!$E$3,"Erro",AR30+'Cenários - taxa de trasmissão'!AQ$2*(AR30-INDIRECT(ADDRESS(IF($A31&lt;=Dados!$E$3,1,$A31-Dados!$E$3)+1,AR$1+2)))*(Dados!$E$2-AR30)/(Dados!$E$3*Dados!$E$2))</f>
        <v>153476.1087</v>
      </c>
      <c r="AS31" s="31">
        <f>if($A31&lt;=Dados!$E$3,"Erro",AS30+'Cenários - taxa de trasmissão'!AR$2*(AS30-INDIRECT(ADDRESS(IF($A31&lt;=Dados!$E$3,1,$A31-Dados!$E$3)+1,AS$1+2)))*(Dados!$E$2-AS30)/(Dados!$E$3*Dados!$E$2))</f>
        <v>153722.0375</v>
      </c>
      <c r="AT31" s="31">
        <f>if($A31&lt;=Dados!$E$3,"Erro",AT30+'Cenários - taxa de trasmissão'!AS$2*(AT30-INDIRECT(ADDRESS(IF($A31&lt;=Dados!$E$3,1,$A31-Dados!$E$3)+1,AT$1+2)))*(Dados!$E$2-AT30)/(Dados!$E$3*Dados!$E$2))</f>
        <v>153533.7223</v>
      </c>
      <c r="AU31" s="31">
        <f>if($A31&lt;=Dados!$E$3,"Erro",AU30+'Cenários - taxa de trasmissão'!AT$2*(AU30-INDIRECT(ADDRESS(IF($A31&lt;=Dados!$E$3,1,$A31-Dados!$E$3)+1,AU$1+2)))*(Dados!$E$2-AU30)/(Dados!$E$3*Dados!$E$2))</f>
        <v>153449.7065</v>
      </c>
      <c r="AV31" s="31">
        <f>if($A31&lt;=Dados!$E$3,"Erro",AV30+'Cenários - taxa de trasmissão'!AU$2*(AV30-INDIRECT(ADDRESS(IF($A31&lt;=Dados!$E$3,1,$A31-Dados!$E$3)+1,AV$1+2)))*(Dados!$E$2-AV30)/(Dados!$E$3*Dados!$E$2))</f>
        <v>153465.1456</v>
      </c>
      <c r="AW31" s="31">
        <f>if($A31&lt;=Dados!$E$3,"Erro",AW30+'Cenários - taxa de trasmissão'!AV$2*(AW30-INDIRECT(ADDRESS(IF($A31&lt;=Dados!$E$3,1,$A31-Dados!$E$3)+1,AW$1+2)))*(Dados!$E$2-AW30)/(Dados!$E$3*Dados!$E$2))</f>
        <v>153522.6392</v>
      </c>
      <c r="AX31" s="31">
        <f>if($A31&lt;=Dados!$E$3,"Erro",AX30+'Cenários - taxa de trasmissão'!AW$2*(AX30-INDIRECT(ADDRESS(IF($A31&lt;=Dados!$E$3,1,$A31-Dados!$E$3)+1,AX$1+2)))*(Dados!$E$2-AX30)/(Dados!$E$3*Dados!$E$2))</f>
        <v>153497.5109</v>
      </c>
      <c r="AY31" s="31">
        <f>if($A31&lt;=Dados!$E$3,"Erro",AY30+'Cenários - taxa de trasmissão'!AX$2*(AY30-INDIRECT(ADDRESS(IF($A31&lt;=Dados!$E$3,1,$A31-Dados!$E$3)+1,AY$1+2)))*(Dados!$E$2-AY30)/(Dados!$E$3*Dados!$E$2))</f>
        <v>153567.5253</v>
      </c>
      <c r="AZ31" s="31">
        <f>if($A31&lt;=Dados!$E$3,"Erro",AZ30+'Cenários - taxa de trasmissão'!AY$2*(AZ30-INDIRECT(ADDRESS(IF($A31&lt;=Dados!$E$3,1,$A31-Dados!$E$3)+1,AZ$1+2)))*(Dados!$E$2-AZ30)/(Dados!$E$3*Dados!$E$2))</f>
        <v>153482.8441</v>
      </c>
      <c r="BA31" s="46">
        <f t="shared" si="1"/>
        <v>153395.4924</v>
      </c>
      <c r="BB31" s="46">
        <f t="shared" si="2"/>
        <v>153722.0375</v>
      </c>
      <c r="BC31" s="46">
        <f t="shared" si="3"/>
        <v>153527.8401</v>
      </c>
      <c r="BD31" s="46">
        <f t="shared" si="4"/>
        <v>153514.6711</v>
      </c>
      <c r="BE31" s="31"/>
    </row>
    <row r="32">
      <c r="A32" s="44">
        <v>31.0</v>
      </c>
      <c r="B32" s="45">
        <v>45001.0</v>
      </c>
      <c r="C32" s="31">
        <f>if($A32&lt;=Dados!$E$3,"Erro",C31+'Cenários - taxa de trasmissão'!B$2*(C31-INDIRECT(ADDRESS(IF($A32&lt;=Dados!$E$3,1,$A32-Dados!$E$3)+1,C$1+2)))*(Dados!$E$2-C31)/(Dados!$E$3*Dados!$E$2))</f>
        <v>153684.4948</v>
      </c>
      <c r="D32" s="31">
        <f>if($A32&lt;=Dados!$E$3,"Erro",D31+'Cenários - taxa de trasmissão'!C$2*(D31-INDIRECT(ADDRESS(IF($A32&lt;=Dados!$E$3,1,$A32-Dados!$E$3)+1,D$1+2)))*(Dados!$E$2-D31)/(Dados!$E$3*Dados!$E$2))</f>
        <v>153523.147</v>
      </c>
      <c r="E32" s="31">
        <f>if($A32&lt;=Dados!$E$3,"Erro",E31+'Cenários - taxa de trasmissão'!D$2*(E31-INDIRECT(ADDRESS(IF($A32&lt;=Dados!$E$3,1,$A32-Dados!$E$3)+1,E$1+2)))*(Dados!$E$2-E31)/(Dados!$E$3*Dados!$E$2))</f>
        <v>153638.9367</v>
      </c>
      <c r="F32" s="31">
        <f>if($A32&lt;=Dados!$E$3,"Erro",F31+'Cenários - taxa de trasmissão'!E$2*(F31-INDIRECT(ADDRESS(IF($A32&lt;=Dados!$E$3,1,$A32-Dados!$E$3)+1,F$1+2)))*(Dados!$E$2-F31)/(Dados!$E$3*Dados!$E$2))</f>
        <v>153453.9615</v>
      </c>
      <c r="G32" s="31">
        <f>if($A32&lt;=Dados!$E$3,"Erro",G31+'Cenários - taxa de trasmissão'!F$2*(G31-INDIRECT(ADDRESS(IF($A32&lt;=Dados!$E$3,1,$A32-Dados!$E$3)+1,G$1+2)))*(Dados!$E$2-G31)/(Dados!$E$3*Dados!$E$2))</f>
        <v>153592.2263</v>
      </c>
      <c r="H32" s="31">
        <f>if($A32&lt;=Dados!$E$3,"Erro",H31+'Cenários - taxa de trasmissão'!G$2*(H31-INDIRECT(ADDRESS(IF($A32&lt;=Dados!$E$3,1,$A32-Dados!$E$3)+1,H$1+2)))*(Dados!$E$2-H31)/(Dados!$E$3*Dados!$E$2))</f>
        <v>153600.7302</v>
      </c>
      <c r="I32" s="31">
        <f>if($A32&lt;=Dados!$E$3,"Erro",I31+'Cenários - taxa de trasmissão'!H$2*(I31-INDIRECT(ADDRESS(IF($A32&lt;=Dados!$E$3,1,$A32-Dados!$E$3)+1,I$1+2)))*(Dados!$E$2-I31)/(Dados!$E$3*Dados!$E$2))</f>
        <v>153446.9358</v>
      </c>
      <c r="J32" s="31">
        <f>if($A32&lt;=Dados!$E$3,"Erro",J31+'Cenários - taxa de trasmissão'!I$2*(J31-INDIRECT(ADDRESS(IF($A32&lt;=Dados!$E$3,1,$A32-Dados!$E$3)+1,J$1+2)))*(Dados!$E$2-J31)/(Dados!$E$3*Dados!$E$2))</f>
        <v>153549.2826</v>
      </c>
      <c r="K32" s="31">
        <f>if($A32&lt;=Dados!$E$3,"Erro",K31+'Cenários - taxa de trasmissão'!J$2*(K31-INDIRECT(ADDRESS(IF($A32&lt;=Dados!$E$3,1,$A32-Dados!$E$3)+1,K$1+2)))*(Dados!$E$2-K31)/(Dados!$E$3*Dados!$E$2))</f>
        <v>153590.229</v>
      </c>
      <c r="L32" s="31">
        <f>if($A32&lt;=Dados!$E$3,"Erro",L31+'Cenários - taxa de trasmissão'!K$2*(L31-INDIRECT(ADDRESS(IF($A32&lt;=Dados!$E$3,1,$A32-Dados!$E$3)+1,L$1+2)))*(Dados!$E$2-L31)/(Dados!$E$3*Dados!$E$2))</f>
        <v>153492.1534</v>
      </c>
      <c r="M32" s="31">
        <f>if($A32&lt;=Dados!$E$3,"Erro",M31+'Cenários - taxa de trasmissão'!L$2*(M31-INDIRECT(ADDRESS(IF($A32&lt;=Dados!$E$3,1,$A32-Dados!$E$3)+1,M$1+2)))*(Dados!$E$2-M31)/(Dados!$E$3*Dados!$E$2))</f>
        <v>153568.2634</v>
      </c>
      <c r="N32" s="31">
        <f>if($A32&lt;=Dados!$E$3,"Erro",N31+'Cenários - taxa de trasmissão'!M$2*(N31-INDIRECT(ADDRESS(IF($A32&lt;=Dados!$E$3,1,$A32-Dados!$E$3)+1,N$1+2)))*(Dados!$E$2-N31)/(Dados!$E$3*Dados!$E$2))</f>
        <v>153585.4525</v>
      </c>
      <c r="O32" s="31">
        <f>if($A32&lt;=Dados!$E$3,"Erro",O31+'Cenários - taxa de trasmissão'!N$2*(O31-INDIRECT(ADDRESS(IF($A32&lt;=Dados!$E$3,1,$A32-Dados!$E$3)+1,O$1+2)))*(Dados!$E$2-O31)/(Dados!$E$3*Dados!$E$2))</f>
        <v>153554.0899</v>
      </c>
      <c r="P32" s="31">
        <f>if($A32&lt;=Dados!$E$3,"Erro",P31+'Cenários - taxa de trasmissão'!O$2*(P31-INDIRECT(ADDRESS(IF($A32&lt;=Dados!$E$3,1,$A32-Dados!$E$3)+1,P$1+2)))*(Dados!$E$2-P31)/(Dados!$E$3*Dados!$E$2))</f>
        <v>153469.2597</v>
      </c>
      <c r="Q32" s="31">
        <f>if($A32&lt;=Dados!$E$3,"Erro",Q31+'Cenários - taxa de trasmissão'!P$2*(Q31-INDIRECT(ADDRESS(IF($A32&lt;=Dados!$E$3,1,$A32-Dados!$E$3)+1,Q$1+2)))*(Dados!$E$2-Q31)/(Dados!$E$3*Dados!$E$2))</f>
        <v>153594.9917</v>
      </c>
      <c r="R32" s="31">
        <f>if($A32&lt;=Dados!$E$3,"Erro",R31+'Cenários - taxa de trasmissão'!Q$2*(R31-INDIRECT(ADDRESS(IF($A32&lt;=Dados!$E$3,1,$A32-Dados!$E$3)+1,R$1+2)))*(Dados!$E$2-R31)/(Dados!$E$3*Dados!$E$2))</f>
        <v>153488.0595</v>
      </c>
      <c r="S32" s="31">
        <f>if($A32&lt;=Dados!$E$3,"Erro",S31+'Cenários - taxa de trasmissão'!R$2*(S31-INDIRECT(ADDRESS(IF($A32&lt;=Dados!$E$3,1,$A32-Dados!$E$3)+1,S$1+2)))*(Dados!$E$2-S31)/(Dados!$E$3*Dados!$E$2))</f>
        <v>153510.2139</v>
      </c>
      <c r="T32" s="31">
        <f>if($A32&lt;=Dados!$E$3,"Erro",T31+'Cenários - taxa de trasmissão'!S$2*(T31-INDIRECT(ADDRESS(IF($A32&lt;=Dados!$E$3,1,$A32-Dados!$E$3)+1,T$1+2)))*(Dados!$E$2-T31)/(Dados!$E$3*Dados!$E$2))</f>
        <v>153403.4689</v>
      </c>
      <c r="U32" s="31">
        <f>if($A32&lt;=Dados!$E$3,"Erro",U31+'Cenários - taxa de trasmissão'!T$2*(U31-INDIRECT(ADDRESS(IF($A32&lt;=Dados!$E$3,1,$A32-Dados!$E$3)+1,U$1+2)))*(Dados!$E$2-U31)/(Dados!$E$3*Dados!$E$2))</f>
        <v>153512.7664</v>
      </c>
      <c r="V32" s="31">
        <f>if($A32&lt;=Dados!$E$3,"Erro",V31+'Cenários - taxa de trasmissão'!U$2*(V31-INDIRECT(ADDRESS(IF($A32&lt;=Dados!$E$3,1,$A32-Dados!$E$3)+1,V$1+2)))*(Dados!$E$2-V31)/(Dados!$E$3*Dados!$E$2))</f>
        <v>153577.5217</v>
      </c>
      <c r="W32" s="31">
        <f>if($A32&lt;=Dados!$E$3,"Erro",W31+'Cenários - taxa de trasmissão'!V$2*(W31-INDIRECT(ADDRESS(IF($A32&lt;=Dados!$E$3,1,$A32-Dados!$E$3)+1,W$1+2)))*(Dados!$E$2-W31)/(Dados!$E$3*Dados!$E$2))</f>
        <v>153600.3295</v>
      </c>
      <c r="X32" s="31">
        <f>if($A32&lt;=Dados!$E$3,"Erro",X31+'Cenários - taxa de trasmissão'!W$2*(X31-INDIRECT(ADDRESS(IF($A32&lt;=Dados!$E$3,1,$A32-Dados!$E$3)+1,X$1+2)))*(Dados!$E$2-X31)/(Dados!$E$3*Dados!$E$2))</f>
        <v>153622.6786</v>
      </c>
      <c r="Y32" s="31">
        <f>if($A32&lt;=Dados!$E$3,"Erro",Y31+'Cenários - taxa de trasmissão'!X$2*(Y31-INDIRECT(ADDRESS(IF($A32&lt;=Dados!$E$3,1,$A32-Dados!$E$3)+1,Y$1+2)))*(Dados!$E$2-Y31)/(Dados!$E$3*Dados!$E$2))</f>
        <v>153451.1959</v>
      </c>
      <c r="Z32" s="31">
        <f>if($A32&lt;=Dados!$E$3,"Erro",Z31+'Cenários - taxa de trasmissão'!Y$2*(Z31-INDIRECT(ADDRESS(IF($A32&lt;=Dados!$E$3,1,$A32-Dados!$E$3)+1,Z$1+2)))*(Dados!$E$2-Z31)/(Dados!$E$3*Dados!$E$2))</f>
        <v>153454.9904</v>
      </c>
      <c r="AA32" s="31">
        <f>if($A32&lt;=Dados!$E$3,"Erro",AA31+'Cenários - taxa de trasmissão'!Z$2*(AA31-INDIRECT(ADDRESS(IF($A32&lt;=Dados!$E$3,1,$A32-Dados!$E$3)+1,AA$1+2)))*(Dados!$E$2-AA31)/(Dados!$E$3*Dados!$E$2))</f>
        <v>153623.4662</v>
      </c>
      <c r="AB32" s="31">
        <f>if($A32&lt;=Dados!$E$3,"Erro",AB31+'Cenários - taxa de trasmissão'!AA$2*(AB31-INDIRECT(ADDRESS(IF($A32&lt;=Dados!$E$3,1,$A32-Dados!$E$3)+1,AB$1+2)))*(Dados!$E$2-AB31)/(Dados!$E$3*Dados!$E$2))</f>
        <v>153543.8073</v>
      </c>
      <c r="AC32" s="31">
        <f>if($A32&lt;=Dados!$E$3,"Erro",AC31+'Cenários - taxa de trasmissão'!AB$2*(AC31-INDIRECT(ADDRESS(IF($A32&lt;=Dados!$E$3,1,$A32-Dados!$E$3)+1,AC$1+2)))*(Dados!$E$2-AC31)/(Dados!$E$3*Dados!$E$2))</f>
        <v>153445.4584</v>
      </c>
      <c r="AD32" s="31">
        <f>if($A32&lt;=Dados!$E$3,"Erro",AD31+'Cenários - taxa de trasmissão'!AC$2*(AD31-INDIRECT(ADDRESS(IF($A32&lt;=Dados!$E$3,1,$A32-Dados!$E$3)+1,AD$1+2)))*(Dados!$E$2-AD31)/(Dados!$E$3*Dados!$E$2))</f>
        <v>153467.5833</v>
      </c>
      <c r="AE32" s="31">
        <f>if($A32&lt;=Dados!$E$3,"Erro",AE31+'Cenários - taxa de trasmissão'!AD$2*(AE31-INDIRECT(ADDRESS(IF($A32&lt;=Dados!$E$3,1,$A32-Dados!$E$3)+1,AE$1+2)))*(Dados!$E$2-AE31)/(Dados!$E$3*Dados!$E$2))</f>
        <v>153689.6777</v>
      </c>
      <c r="AF32" s="31">
        <f>if($A32&lt;=Dados!$E$3,"Erro",AF31+'Cenários - taxa de trasmissão'!AE$2*(AF31-INDIRECT(ADDRESS(IF($A32&lt;=Dados!$E$3,1,$A32-Dados!$E$3)+1,AF$1+2)))*(Dados!$E$2-AF31)/(Dados!$E$3*Dados!$E$2))</f>
        <v>153708.7493</v>
      </c>
      <c r="AG32" s="31">
        <f>if($A32&lt;=Dados!$E$3,"Erro",AG31+'Cenários - taxa de trasmissão'!AF$2*(AG31-INDIRECT(ADDRESS(IF($A32&lt;=Dados!$E$3,1,$A32-Dados!$E$3)+1,AG$1+2)))*(Dados!$E$2-AG31)/(Dados!$E$3*Dados!$E$2))</f>
        <v>153520.2368</v>
      </c>
      <c r="AH32" s="31">
        <f>if($A32&lt;=Dados!$E$3,"Erro",AH31+'Cenários - taxa de trasmissão'!AG$2*(AH31-INDIRECT(ADDRESS(IF($A32&lt;=Dados!$E$3,1,$A32-Dados!$E$3)+1,AH$1+2)))*(Dados!$E$2-AH31)/(Dados!$E$3*Dados!$E$2))</f>
        <v>153518.199</v>
      </c>
      <c r="AI32" s="31">
        <f>if($A32&lt;=Dados!$E$3,"Erro",AI31+'Cenários - taxa de trasmissão'!AH$2*(AI31-INDIRECT(ADDRESS(IF($A32&lt;=Dados!$E$3,1,$A32-Dados!$E$3)+1,AI$1+2)))*(Dados!$E$2-AI31)/(Dados!$E$3*Dados!$E$2))</f>
        <v>153653.7277</v>
      </c>
      <c r="AJ32" s="31">
        <f>if($A32&lt;=Dados!$E$3,"Erro",AJ31+'Cenários - taxa de trasmissão'!AI$2*(AJ31-INDIRECT(ADDRESS(IF($A32&lt;=Dados!$E$3,1,$A32-Dados!$E$3)+1,AJ$1+2)))*(Dados!$E$2-AJ31)/(Dados!$E$3*Dados!$E$2))</f>
        <v>153513.3898</v>
      </c>
      <c r="AK32" s="31">
        <f>if($A32&lt;=Dados!$E$3,"Erro",AK31+'Cenários - taxa de trasmissão'!AJ$2*(AK31-INDIRECT(ADDRESS(IF($A32&lt;=Dados!$E$3,1,$A32-Dados!$E$3)+1,AK$1+2)))*(Dados!$E$2-AK31)/(Dados!$E$3*Dados!$E$2))</f>
        <v>153481.1168</v>
      </c>
      <c r="AL32" s="31">
        <f>if($A32&lt;=Dados!$E$3,"Erro",AL31+'Cenários - taxa de trasmissão'!AK$2*(AL31-INDIRECT(ADDRESS(IF($A32&lt;=Dados!$E$3,1,$A32-Dados!$E$3)+1,AL$1+2)))*(Dados!$E$2-AL31)/(Dados!$E$3*Dados!$E$2))</f>
        <v>153473.9503</v>
      </c>
      <c r="AM32" s="31">
        <f>if($A32&lt;=Dados!$E$3,"Erro",AM31+'Cenários - taxa de trasmissão'!AL$2*(AM31-INDIRECT(ADDRESS(IF($A32&lt;=Dados!$E$3,1,$A32-Dados!$E$3)+1,AM$1+2)))*(Dados!$E$2-AM31)/(Dados!$E$3*Dados!$E$2))</f>
        <v>153507.6578</v>
      </c>
      <c r="AN32" s="31">
        <f>if($A32&lt;=Dados!$E$3,"Erro",AN31+'Cenários - taxa de trasmissão'!AM$2*(AN31-INDIRECT(ADDRESS(IF($A32&lt;=Dados!$E$3,1,$A32-Dados!$E$3)+1,AN$1+2)))*(Dados!$E$2-AN31)/(Dados!$E$3*Dados!$E$2))</f>
        <v>153620.9809</v>
      </c>
      <c r="AO32" s="31">
        <f>if($A32&lt;=Dados!$E$3,"Erro",AO31+'Cenários - taxa de trasmissão'!AN$2*(AO31-INDIRECT(ADDRESS(IF($A32&lt;=Dados!$E$3,1,$A32-Dados!$E$3)+1,AO$1+2)))*(Dados!$E$2-AO31)/(Dados!$E$3*Dados!$E$2))</f>
        <v>153612.0643</v>
      </c>
      <c r="AP32" s="31">
        <f>if($A32&lt;=Dados!$E$3,"Erro",AP31+'Cenários - taxa de trasmissão'!AO$2*(AP31-INDIRECT(ADDRESS(IF($A32&lt;=Dados!$E$3,1,$A32-Dados!$E$3)+1,AP$1+2)))*(Dados!$E$2-AP31)/(Dados!$E$3*Dados!$E$2))</f>
        <v>153454.0714</v>
      </c>
      <c r="AQ32" s="31">
        <f>if($A32&lt;=Dados!$E$3,"Erro",AQ31+'Cenários - taxa de trasmissão'!AP$2*(AQ31-INDIRECT(ADDRESS(IF($A32&lt;=Dados!$E$3,1,$A32-Dados!$E$3)+1,AQ$1+2)))*(Dados!$E$2-AQ31)/(Dados!$E$3*Dados!$E$2))</f>
        <v>153643.5032</v>
      </c>
      <c r="AR32" s="31">
        <f>if($A32&lt;=Dados!$E$3,"Erro",AR31+'Cenários - taxa de trasmissão'!AQ$2*(AR31-INDIRECT(ADDRESS(IF($A32&lt;=Dados!$E$3,1,$A32-Dados!$E$3)+1,AR$1+2)))*(Dados!$E$2-AR31)/(Dados!$E$3*Dados!$E$2))</f>
        <v>153490.0064</v>
      </c>
      <c r="AS32" s="31">
        <f>if($A32&lt;=Dados!$E$3,"Erro",AS31+'Cenários - taxa de trasmissão'!AR$2*(AS31-INDIRECT(ADDRESS(IF($A32&lt;=Dados!$E$3,1,$A32-Dados!$E$3)+1,AS$1+2)))*(Dados!$E$2-AS31)/(Dados!$E$3*Dados!$E$2))</f>
        <v>153760.1533</v>
      </c>
      <c r="AT32" s="31">
        <f>if($A32&lt;=Dados!$E$3,"Erro",AT31+'Cenários - taxa de trasmissão'!AS$2*(AT31-INDIRECT(ADDRESS(IF($A32&lt;=Dados!$E$3,1,$A32-Dados!$E$3)+1,AT$1+2)))*(Dados!$E$2-AT31)/(Dados!$E$3*Dados!$E$2))</f>
        <v>153552.5384</v>
      </c>
      <c r="AU32" s="31">
        <f>if($A32&lt;=Dados!$E$3,"Erro",AU31+'Cenários - taxa de trasmissão'!AT$2*(AU31-INDIRECT(ADDRESS(IF($A32&lt;=Dados!$E$3,1,$A32-Dados!$E$3)+1,AU$1+2)))*(Dados!$E$2-AU31)/(Dados!$E$3*Dados!$E$2))</f>
        <v>153461.5337</v>
      </c>
      <c r="AV32" s="31">
        <f>if($A32&lt;=Dados!$E$3,"Erro",AV31+'Cenários - taxa de trasmissão'!AU$2*(AV31-INDIRECT(ADDRESS(IF($A32&lt;=Dados!$E$3,1,$A32-Dados!$E$3)+1,AV$1+2)))*(Dados!$E$2-AV31)/(Dados!$E$3*Dados!$E$2))</f>
        <v>153478.1689</v>
      </c>
      <c r="AW32" s="31">
        <f>if($A32&lt;=Dados!$E$3,"Erro",AW31+'Cenários - taxa de trasmissão'!AV$2*(AW31-INDIRECT(ADDRESS(IF($A32&lt;=Dados!$E$3,1,$A32-Dados!$E$3)+1,AW$1+2)))*(Dados!$E$2-AW31)/(Dados!$E$3*Dados!$E$2))</f>
        <v>153540.4687</v>
      </c>
      <c r="AX32" s="31">
        <f>if($A32&lt;=Dados!$E$3,"Erro",AX31+'Cenários - taxa de trasmissão'!AW$2*(AX31-INDIRECT(ADDRESS(IF($A32&lt;=Dados!$E$3,1,$A32-Dados!$E$3)+1,AX$1+2)))*(Dados!$E$2-AX31)/(Dados!$E$3*Dados!$E$2))</f>
        <v>153513.1739</v>
      </c>
      <c r="AY32" s="31">
        <f>if($A32&lt;=Dados!$E$3,"Erro",AY31+'Cenários - taxa de trasmissão'!AX$2*(AY31-INDIRECT(ADDRESS(IF($A32&lt;=Dados!$E$3,1,$A32-Dados!$E$3)+1,AY$1+2)))*(Dados!$E$2-AY31)/(Dados!$E$3*Dados!$E$2))</f>
        <v>153589.4623</v>
      </c>
      <c r="AZ32" s="31">
        <f>if($A32&lt;=Dados!$E$3,"Erro",AZ31+'Cenários - taxa de trasmissão'!AY$2*(AZ31-INDIRECT(ADDRESS(IF($A32&lt;=Dados!$E$3,1,$A32-Dados!$E$3)+1,AZ$1+2)))*(Dados!$E$2-AZ31)/(Dados!$E$3*Dados!$E$2))</f>
        <v>153497.2893</v>
      </c>
      <c r="BA32" s="46">
        <f t="shared" si="1"/>
        <v>153403.4689</v>
      </c>
      <c r="BB32" s="46">
        <f t="shared" si="2"/>
        <v>153760.1533</v>
      </c>
      <c r="BC32" s="46">
        <f t="shared" si="3"/>
        <v>153546.5163</v>
      </c>
      <c r="BD32" s="46">
        <f t="shared" si="4"/>
        <v>153531.8078</v>
      </c>
      <c r="BE32" s="31"/>
    </row>
    <row r="33">
      <c r="A33" s="9">
        <v>32.0</v>
      </c>
      <c r="B33" s="47">
        <v>45002.0</v>
      </c>
      <c r="C33" s="31">
        <f>if($A33&lt;=Dados!$E$3,"Erro",C32+'Cenários - taxa de trasmissão'!B$2*(C32-INDIRECT(ADDRESS(IF($A33&lt;=Dados!$E$3,1,$A33-Dados!$E$3)+1,C$1+2)))*(Dados!$E$2-C32)/(Dados!$E$3*Dados!$E$2))</f>
        <v>153715.0307</v>
      </c>
      <c r="D33" s="31">
        <f>if($A33&lt;=Dados!$E$3,"Erro",D32+'Cenários - taxa de trasmissão'!C$2*(D32-INDIRECT(ADDRESS(IF($A33&lt;=Dados!$E$3,1,$A33-Dados!$E$3)+1,D$1+2)))*(Dados!$E$2-D32)/(Dados!$E$3*Dados!$E$2))</f>
        <v>153539.1063</v>
      </c>
      <c r="E33" s="31">
        <f>if($A33&lt;=Dados!$E$3,"Erro",E32+'Cenários - taxa de trasmissão'!D$2*(E32-INDIRECT(ADDRESS(IF($A33&lt;=Dados!$E$3,1,$A33-Dados!$E$3)+1,E$1+2)))*(Dados!$E$2-E32)/(Dados!$E$3*Dados!$E$2))</f>
        <v>153665.036</v>
      </c>
      <c r="F33" s="31">
        <f>if($A33&lt;=Dados!$E$3,"Erro",F32+'Cenários - taxa de trasmissão'!E$2*(F32-INDIRECT(ADDRESS(IF($A33&lt;=Dados!$E$3,1,$A33-Dados!$E$3)+1,F$1+2)))*(Dados!$E$2-F32)/(Dados!$E$3*Dados!$E$2))</f>
        <v>153464.7552</v>
      </c>
      <c r="G33" s="31">
        <f>if($A33&lt;=Dados!$E$3,"Erro",G32+'Cenários - taxa de trasmissão'!F$2*(G32-INDIRECT(ADDRESS(IF($A33&lt;=Dados!$E$3,1,$A33-Dados!$E$3)+1,G$1+2)))*(Dados!$E$2-G32)/(Dados!$E$3*Dados!$E$2))</f>
        <v>153614.0286</v>
      </c>
      <c r="H33" s="31">
        <f>if($A33&lt;=Dados!$E$3,"Erro",H32+'Cenários - taxa de trasmissão'!G$2*(H32-INDIRECT(ADDRESS(IF($A33&lt;=Dados!$E$3,1,$A33-Dados!$E$3)+1,H$1+2)))*(Dados!$E$2-H32)/(Dados!$E$3*Dados!$E$2))</f>
        <v>153623.295</v>
      </c>
      <c r="I33" s="31">
        <f>if($A33&lt;=Dados!$E$3,"Erro",I32+'Cenários - taxa de trasmissão'!H$2*(I32-INDIRECT(ADDRESS(IF($A33&lt;=Dados!$E$3,1,$A33-Dados!$E$3)+1,I$1+2)))*(Dados!$E$2-I32)/(Dados!$E$3*Dados!$E$2))</f>
        <v>153457.2473</v>
      </c>
      <c r="J33" s="31">
        <f>if($A33&lt;=Dados!$E$3,"Erro",J32+'Cenários - taxa de trasmissão'!I$2*(J32-INDIRECT(ADDRESS(IF($A33&lt;=Dados!$E$3,1,$A33-Dados!$E$3)+1,J$1+2)))*(Dados!$E$2-J32)/(Dados!$E$3*Dados!$E$2))</f>
        <v>153567.3769</v>
      </c>
      <c r="K33" s="31">
        <f>if($A33&lt;=Dados!$E$3,"Erro",K32+'Cenários - taxa de trasmissão'!J$2*(K32-INDIRECT(ADDRESS(IF($A33&lt;=Dados!$E$3,1,$A33-Dados!$E$3)+1,K$1+2)))*(Dados!$E$2-K32)/(Dados!$E$3*Dados!$E$2))</f>
        <v>153611.8536</v>
      </c>
      <c r="L33" s="31">
        <f>if($A33&lt;=Dados!$E$3,"Erro",L32+'Cenários - taxa de trasmissão'!K$2*(L32-INDIRECT(ADDRESS(IF($A33&lt;=Dados!$E$3,1,$A33-Dados!$E$3)+1,L$1+2)))*(Dados!$E$2-L32)/(Dados!$E$3*Dados!$E$2))</f>
        <v>153505.7079</v>
      </c>
      <c r="M33" s="31">
        <f>if($A33&lt;=Dados!$E$3,"Erro",M32+'Cenários - taxa de trasmissão'!L$2*(M32-INDIRECT(ADDRESS(IF($A33&lt;=Dados!$E$3,1,$A33-Dados!$E$3)+1,M$1+2)))*(Dados!$E$2-M32)/(Dados!$E$3*Dados!$E$2))</f>
        <v>153587.9668</v>
      </c>
      <c r="N33" s="31">
        <f>if($A33&lt;=Dados!$E$3,"Erro",N32+'Cenários - taxa de trasmissão'!M$2*(N32-INDIRECT(ADDRESS(IF($A33&lt;=Dados!$E$3,1,$A33-Dados!$E$3)+1,N$1+2)))*(Dados!$E$2-N32)/(Dados!$E$3*Dados!$E$2))</f>
        <v>153606.6541</v>
      </c>
      <c r="O33" s="31">
        <f>if($A33&lt;=Dados!$E$3,"Erro",O32+'Cenários - taxa de trasmissão'!N$2*(O32-INDIRECT(ADDRESS(IF($A33&lt;=Dados!$E$3,1,$A33-Dados!$E$3)+1,O$1+2)))*(Dados!$E$2-O32)/(Dados!$E$3*Dados!$E$2))</f>
        <v>153572.5872</v>
      </c>
      <c r="P33" s="31">
        <f>if($A33&lt;=Dados!$E$3,"Erro",P32+'Cenários - taxa de trasmissão'!O$2*(P32-INDIRECT(ADDRESS(IF($A33&lt;=Dados!$E$3,1,$A33-Dados!$E$3)+1,P$1+2)))*(Dados!$E$2-P32)/(Dados!$E$3*Dados!$E$2))</f>
        <v>153481.1314</v>
      </c>
      <c r="Q33" s="31">
        <f>if($A33&lt;=Dados!$E$3,"Erro",Q32+'Cenários - taxa de trasmissão'!P$2*(Q32-INDIRECT(ADDRESS(IF($A33&lt;=Dados!$E$3,1,$A33-Dados!$E$3)+1,Q$1+2)))*(Dados!$E$2-Q32)/(Dados!$E$3*Dados!$E$2))</f>
        <v>153617.041</v>
      </c>
      <c r="R33" s="31">
        <f>if($A33&lt;=Dados!$E$3,"Erro",R32+'Cenários - taxa de trasmissão'!Q$2*(R32-INDIRECT(ADDRESS(IF($A33&lt;=Dados!$E$3,1,$A33-Dados!$E$3)+1,R$1+2)))*(Dados!$E$2-R32)/(Dados!$E$3*Dados!$E$2))</f>
        <v>153501.3072</v>
      </c>
      <c r="S33" s="31">
        <f>if($A33&lt;=Dados!$E$3,"Erro",S32+'Cenários - taxa de trasmissão'!R$2*(S32-INDIRECT(ADDRESS(IF($A33&lt;=Dados!$E$3,1,$A33-Dados!$E$3)+1,S$1+2)))*(Dados!$E$2-S32)/(Dados!$E$3*Dados!$E$2))</f>
        <v>153525.1525</v>
      </c>
      <c r="T33" s="31">
        <f>if($A33&lt;=Dados!$E$3,"Erro",T32+'Cenários - taxa de trasmissão'!S$2*(T32-INDIRECT(ADDRESS(IF($A33&lt;=Dados!$E$3,1,$A33-Dados!$E$3)+1,T$1+2)))*(Dados!$E$2-T32)/(Dados!$E$3*Dados!$E$2))</f>
        <v>153410.9872</v>
      </c>
      <c r="U33" s="31">
        <f>if($A33&lt;=Dados!$E$3,"Erro",U32+'Cenários - taxa de trasmissão'!T$2*(U32-INDIRECT(ADDRESS(IF($A33&lt;=Dados!$E$3,1,$A33-Dados!$E$3)+1,U$1+2)))*(Dados!$E$2-U32)/(Dados!$E$3*Dados!$E$2))</f>
        <v>153527.9046</v>
      </c>
      <c r="V33" s="31">
        <f>if($A33&lt;=Dados!$E$3,"Erro",V32+'Cenários - taxa de trasmissão'!U$2*(V32-INDIRECT(ADDRESS(IF($A33&lt;=Dados!$E$3,1,$A33-Dados!$E$3)+1,V$1+2)))*(Dados!$E$2-V32)/(Dados!$E$3*Dados!$E$2))</f>
        <v>153598.0273</v>
      </c>
      <c r="W33" s="31">
        <f>if($A33&lt;=Dados!$E$3,"Erro",W32+'Cenários - taxa de trasmissão'!V$2*(W32-INDIRECT(ADDRESS(IF($A33&lt;=Dados!$E$3,1,$A33-Dados!$E$3)+1,W$1+2)))*(Dados!$E$2-W32)/(Dados!$E$3*Dados!$E$2))</f>
        <v>153622.8582</v>
      </c>
      <c r="X33" s="31">
        <f>if($A33&lt;=Dados!$E$3,"Erro",X32+'Cenários - taxa de trasmissão'!W$2*(X32-INDIRECT(ADDRESS(IF($A33&lt;=Dados!$E$3,1,$A33-Dados!$E$3)+1,X$1+2)))*(Dados!$E$2-X32)/(Dados!$E$3*Dados!$E$2))</f>
        <v>153647.2524</v>
      </c>
      <c r="Y33" s="31">
        <f>if($A33&lt;=Dados!$E$3,"Erro",Y32+'Cenários - taxa de trasmissão'!X$2*(Y32-INDIRECT(ADDRESS(IF($A33&lt;=Dados!$E$3,1,$A33-Dados!$E$3)+1,Y$1+2)))*(Dados!$E$2-Y32)/(Dados!$E$3*Dados!$E$2))</f>
        <v>153461.7988</v>
      </c>
      <c r="Z33" s="31">
        <f>if($A33&lt;=Dados!$E$3,"Erro",Z32+'Cenários - taxa de trasmissão'!Y$2*(Z32-INDIRECT(ADDRESS(IF($A33&lt;=Dados!$E$3,1,$A33-Dados!$E$3)+1,Z$1+2)))*(Dados!$E$2-Z32)/(Dados!$E$3*Dados!$E$2))</f>
        <v>153465.8554</v>
      </c>
      <c r="AA33" s="31">
        <f>if($A33&lt;=Dados!$E$3,"Erro",AA32+'Cenários - taxa de trasmissão'!Z$2*(AA32-INDIRECT(ADDRESS(IF($A33&lt;=Dados!$E$3,1,$A33-Dados!$E$3)+1,AA$1+2)))*(Dados!$E$2-AA32)/(Dados!$E$3*Dados!$E$2))</f>
        <v>153648.1132</v>
      </c>
      <c r="AB33" s="31">
        <f>if($A33&lt;=Dados!$E$3,"Erro",AB32+'Cenários - taxa de trasmissão'!AA$2*(AB32-INDIRECT(ADDRESS(IF($A33&lt;=Dados!$E$3,1,$A33-Dados!$E$3)+1,AB$1+2)))*(Dados!$E$2-AB32)/(Dados!$E$3*Dados!$E$2))</f>
        <v>153561.4465</v>
      </c>
      <c r="AC33" s="31">
        <f>if($A33&lt;=Dados!$E$3,"Erro",AC32+'Cenários - taxa de trasmissão'!AB$2*(AC32-INDIRECT(ADDRESS(IF($A33&lt;=Dados!$E$3,1,$A33-Dados!$E$3)+1,AC$1+2)))*(Dados!$E$2-AC32)/(Dados!$E$3*Dados!$E$2))</f>
        <v>153455.6696</v>
      </c>
      <c r="AD33" s="31">
        <f>if($A33&lt;=Dados!$E$3,"Erro",AD32+'Cenários - taxa de trasmissão'!AC$2*(AD32-INDIRECT(ADDRESS(IF($A33&lt;=Dados!$E$3,1,$A33-Dados!$E$3)+1,AD$1+2)))*(Dados!$E$2-AD32)/(Dados!$E$3*Dados!$E$2))</f>
        <v>153479.3351</v>
      </c>
      <c r="AE33" s="31">
        <f>if($A33&lt;=Dados!$E$3,"Erro",AE32+'Cenários - taxa de trasmissão'!AD$2*(AE32-INDIRECT(ADDRESS(IF($A33&lt;=Dados!$E$3,1,$A33-Dados!$E$3)+1,AE$1+2)))*(Dados!$E$2-AE32)/(Dados!$E$3*Dados!$E$2))</f>
        <v>153720.7329</v>
      </c>
      <c r="AF33" s="31">
        <f>if($A33&lt;=Dados!$E$3,"Erro",AF32+'Cenários - taxa de trasmissão'!AE$2*(AF32-INDIRECT(ADDRESS(IF($A33&lt;=Dados!$E$3,1,$A33-Dados!$E$3)+1,AF$1+2)))*(Dados!$E$2-AF32)/(Dados!$E$3*Dados!$E$2))</f>
        <v>153741.7403</v>
      </c>
      <c r="AG33" s="31">
        <f>if($A33&lt;=Dados!$E$3,"Erro",AG32+'Cenários - taxa de trasmissão'!AF$2*(AG32-INDIRECT(ADDRESS(IF($A33&lt;=Dados!$E$3,1,$A33-Dados!$E$3)+1,AG$1+2)))*(Dados!$E$2-AG32)/(Dados!$E$3*Dados!$E$2))</f>
        <v>153535.9643</v>
      </c>
      <c r="AH33" s="31">
        <f>if($A33&lt;=Dados!$E$3,"Erro",AH32+'Cenários - taxa de trasmissão'!AG$2*(AH32-INDIRECT(ADDRESS(IF($A33&lt;=Dados!$E$3,1,$A33-Dados!$E$3)+1,AH$1+2)))*(Dados!$E$2-AH32)/(Dados!$E$3*Dados!$E$2))</f>
        <v>153533.7649</v>
      </c>
      <c r="AI33" s="31">
        <f>if($A33&lt;=Dados!$E$3,"Erro",AI32+'Cenários - taxa de trasmissão'!AH$2*(AI32-INDIRECT(ADDRESS(IF($A33&lt;=Dados!$E$3,1,$A33-Dados!$E$3)+1,AI$1+2)))*(Dados!$E$2-AI32)/(Dados!$E$3*Dados!$E$2))</f>
        <v>153681.2415</v>
      </c>
      <c r="AJ33" s="31">
        <f>if($A33&lt;=Dados!$E$3,"Erro",AJ32+'Cenários - taxa de trasmissão'!AI$2*(AJ32-INDIRECT(ADDRESS(IF($A33&lt;=Dados!$E$3,1,$A33-Dados!$E$3)+1,AJ$1+2)))*(Dados!$E$2-AJ32)/(Dados!$E$3*Dados!$E$2))</f>
        <v>153528.5768</v>
      </c>
      <c r="AK33" s="31">
        <f>if($A33&lt;=Dados!$E$3,"Erro",AK32+'Cenários - taxa de trasmissão'!AJ$2*(AK32-INDIRECT(ADDRESS(IF($A33&lt;=Dados!$E$3,1,$A33-Dados!$E$3)+1,AK$1+2)))*(Dados!$E$2-AK32)/(Dados!$E$3*Dados!$E$2))</f>
        <v>153493.8498</v>
      </c>
      <c r="AL33" s="31">
        <f>if($A33&lt;=Dados!$E$3,"Erro",AL32+'Cenários - taxa de trasmissão'!AK$2*(AL32-INDIRECT(ADDRESS(IF($A33&lt;=Dados!$E$3,1,$A33-Dados!$E$3)+1,AL$1+2)))*(Dados!$E$2-AL32)/(Dados!$E$3*Dados!$E$2))</f>
        <v>153486.1602</v>
      </c>
      <c r="AM33" s="31">
        <f>if($A33&lt;=Dados!$E$3,"Erro",AM32+'Cenários - taxa de trasmissão'!AL$2*(AM32-INDIRECT(ADDRESS(IF($A33&lt;=Dados!$E$3,1,$A33-Dados!$E$3)+1,AM$1+2)))*(Dados!$E$2-AM32)/(Dados!$E$3*Dados!$E$2))</f>
        <v>153522.3976</v>
      </c>
      <c r="AN33" s="31">
        <f>if($A33&lt;=Dados!$E$3,"Erro",AN32+'Cenários - taxa de trasmissão'!AM$2*(AN32-INDIRECT(ADDRESS(IF($A33&lt;=Dados!$E$3,1,$A33-Dados!$E$3)+1,AN$1+2)))*(Dados!$E$2-AN32)/(Dados!$E$3*Dados!$E$2))</f>
        <v>153645.3972</v>
      </c>
      <c r="AO33" s="31">
        <f>if($A33&lt;=Dados!$E$3,"Erro",AO32+'Cenários - taxa de trasmissão'!AN$2*(AO32-INDIRECT(ADDRESS(IF($A33&lt;=Dados!$E$3,1,$A33-Dados!$E$3)+1,AO$1+2)))*(Dados!$E$2-AO32)/(Dados!$E$3*Dados!$E$2))</f>
        <v>153635.6592</v>
      </c>
      <c r="AP33" s="31">
        <f>if($A33&lt;=Dados!$E$3,"Erro",AP32+'Cenários - taxa de trasmissão'!AO$2*(AP32-INDIRECT(ADDRESS(IF($A33&lt;=Dados!$E$3,1,$A33-Dados!$E$3)+1,AP$1+2)))*(Dados!$E$2-AP32)/(Dados!$E$3*Dados!$E$2))</f>
        <v>153464.8727</v>
      </c>
      <c r="AQ33" s="31">
        <f>if($A33&lt;=Dados!$E$3,"Erro",AQ32+'Cenários - taxa de trasmissão'!AP$2*(AQ32-INDIRECT(ADDRESS(IF($A33&lt;=Dados!$E$3,1,$A33-Dados!$E$3)+1,AQ$1+2)))*(Dados!$E$2-AQ32)/(Dados!$E$3*Dados!$E$2))</f>
        <v>153670.0365</v>
      </c>
      <c r="AR33" s="31">
        <f>if($A33&lt;=Dados!$E$3,"Erro",AR32+'Cenários - taxa de trasmissão'!AQ$2*(AR32-INDIRECT(ADDRESS(IF($A33&lt;=Dados!$E$3,1,$A33-Dados!$E$3)+1,AR$1+2)))*(Dados!$E$2-AR32)/(Dados!$E$3*Dados!$E$2))</f>
        <v>153503.3997</v>
      </c>
      <c r="AS33" s="31">
        <f>if($A33&lt;=Dados!$E$3,"Erro",AS32+'Cenários - taxa de trasmissão'!AR$2*(AS32-INDIRECT(ADDRESS(IF($A33&lt;=Dados!$E$3,1,$A33-Dados!$E$3)+1,AS$1+2)))*(Dados!$E$2-AS32)/(Dados!$E$3*Dados!$E$2))</f>
        <v>153798.5494</v>
      </c>
      <c r="AT33" s="31">
        <f>if($A33&lt;=Dados!$E$3,"Erro",AT32+'Cenários - taxa de trasmissão'!AS$2*(AT32-INDIRECT(ADDRESS(IF($A33&lt;=Dados!$E$3,1,$A33-Dados!$E$3)+1,AT$1+2)))*(Dados!$E$2-AT32)/(Dados!$E$3*Dados!$E$2))</f>
        <v>153570.9053</v>
      </c>
      <c r="AU33" s="31">
        <f>if($A33&lt;=Dados!$E$3,"Erro",AU32+'Cenários - taxa de trasmissão'!AT$2*(AU32-INDIRECT(ADDRESS(IF($A33&lt;=Dados!$E$3,1,$A33-Dados!$E$3)+1,AU$1+2)))*(Dados!$E$2-AU32)/(Dados!$E$3*Dados!$E$2))</f>
        <v>153472.8562</v>
      </c>
      <c r="AV33" s="31">
        <f>if($A33&lt;=Dados!$E$3,"Erro",AV32+'Cenários - taxa de trasmissão'!AU$2*(AV32-INDIRECT(ADDRESS(IF($A33&lt;=Dados!$E$3,1,$A33-Dados!$E$3)+1,AV$1+2)))*(Dados!$E$2-AV32)/(Dados!$E$3*Dados!$E$2))</f>
        <v>153490.6857</v>
      </c>
      <c r="AW33" s="31">
        <f>if($A33&lt;=Dados!$E$3,"Erro",AW32+'Cenários - taxa de trasmissão'!AV$2*(AW32-INDIRECT(ADDRESS(IF($A33&lt;=Dados!$E$3,1,$A33-Dados!$E$3)+1,AW$1+2)))*(Dados!$E$2-AW32)/(Dados!$E$3*Dados!$E$2))</f>
        <v>153557.8324</v>
      </c>
      <c r="AX33" s="31">
        <f>if($A33&lt;=Dados!$E$3,"Erro",AX32+'Cenários - taxa de trasmissão'!AW$2*(AX32-INDIRECT(ADDRESS(IF($A33&lt;=Dados!$E$3,1,$A33-Dados!$E$3)+1,AX$1+2)))*(Dados!$E$2-AX32)/(Dados!$E$3*Dados!$E$2))</f>
        <v>153528.3439</v>
      </c>
      <c r="AY33" s="31">
        <f>if($A33&lt;=Dados!$E$3,"Erro",AY32+'Cenários - taxa de trasmissão'!AX$2*(AY32-INDIRECT(ADDRESS(IF($A33&lt;=Dados!$E$3,1,$A33-Dados!$E$3)+1,AY$1+2)))*(Dados!$E$2-AY32)/(Dados!$E$3*Dados!$E$2))</f>
        <v>153611.0187</v>
      </c>
      <c r="AZ33" s="31">
        <f>if($A33&lt;=Dados!$E$3,"Erro",AZ32+'Cenários - taxa de trasmissão'!AY$2*(AZ32-INDIRECT(ADDRESS(IF($A33&lt;=Dados!$E$3,1,$A33-Dados!$E$3)+1,AZ$1+2)))*(Dados!$E$2-AZ32)/(Dados!$E$3*Dados!$E$2))</f>
        <v>153511.2324</v>
      </c>
      <c r="BA33" s="46">
        <f t="shared" si="1"/>
        <v>153410.9872</v>
      </c>
      <c r="BB33" s="46">
        <f t="shared" si="2"/>
        <v>153798.5494</v>
      </c>
      <c r="BC33" s="46">
        <f t="shared" si="3"/>
        <v>153564.7949</v>
      </c>
      <c r="BD33" s="46">
        <f t="shared" si="4"/>
        <v>153548.4693</v>
      </c>
      <c r="BE33" s="31"/>
    </row>
    <row r="34">
      <c r="A34" s="44">
        <v>33.0</v>
      </c>
      <c r="B34" s="45">
        <v>45003.0</v>
      </c>
      <c r="C34" s="31">
        <f>if($A34&lt;=Dados!$E$3,"Erro",C33+'Cenários - taxa de trasmissão'!B$2*(C33-INDIRECT(ADDRESS(IF($A34&lt;=Dados!$E$3,1,$A34-Dados!$E$3)+1,C$1+2)))*(Dados!$E$2-C33)/(Dados!$E$3*Dados!$E$2))</f>
        <v>153745.305</v>
      </c>
      <c r="D34" s="31">
        <f>if($A34&lt;=Dados!$E$3,"Erro",D33+'Cenários - taxa de trasmissão'!C$2*(D33-INDIRECT(ADDRESS(IF($A34&lt;=Dados!$E$3,1,$A34-Dados!$E$3)+1,D$1+2)))*(Dados!$E$2-D33)/(Dados!$E$3*Dados!$E$2))</f>
        <v>153554.4658</v>
      </c>
      <c r="E34" s="31">
        <f>if($A34&lt;=Dados!$E$3,"Erro",E33+'Cenários - taxa de trasmissão'!D$2*(E33-INDIRECT(ADDRESS(IF($A34&lt;=Dados!$E$3,1,$A34-Dados!$E$3)+1,E$1+2)))*(Dados!$E$2-E33)/(Dados!$E$3*Dados!$E$2))</f>
        <v>153690.7238</v>
      </c>
      <c r="F34" s="31">
        <f>if($A34&lt;=Dados!$E$3,"Erro",F33+'Cenários - taxa de trasmissão'!E$2*(F33-INDIRECT(ADDRESS(IF($A34&lt;=Dados!$E$3,1,$A34-Dados!$E$3)+1,F$1+2)))*(Dados!$E$2-F33)/(Dados!$E$3*Dados!$E$2))</f>
        <v>153474.9654</v>
      </c>
      <c r="G34" s="31">
        <f>if($A34&lt;=Dados!$E$3,"Erro",G33+'Cenários - taxa de trasmissão'!F$2*(G33-INDIRECT(ADDRESS(IF($A34&lt;=Dados!$E$3,1,$A34-Dados!$E$3)+1,G$1+2)))*(Dados!$E$2-G33)/(Dados!$E$3*Dados!$E$2))</f>
        <v>153635.3105</v>
      </c>
      <c r="H34" s="31">
        <f>if($A34&lt;=Dados!$E$3,"Erro",H33+'Cenários - taxa de trasmissão'!G$2*(H33-INDIRECT(ADDRESS(IF($A34&lt;=Dados!$E$3,1,$A34-Dados!$E$3)+1,H$1+2)))*(Dados!$E$2-H33)/(Dados!$E$3*Dados!$E$2))</f>
        <v>153645.3557</v>
      </c>
      <c r="I34" s="31">
        <f>if($A34&lt;=Dados!$E$3,"Erro",I33+'Cenários - taxa de trasmissão'!H$2*(I33-INDIRECT(ADDRESS(IF($A34&lt;=Dados!$E$3,1,$A34-Dados!$E$3)+1,I$1+2)))*(Dados!$E$2-I33)/(Dados!$E$3*Dados!$E$2))</f>
        <v>153466.9821</v>
      </c>
      <c r="J34" s="31">
        <f>if($A34&lt;=Dados!$E$3,"Erro",J33+'Cenários - taxa de trasmissão'!I$2*(J33-INDIRECT(ADDRESS(IF($A34&lt;=Dados!$E$3,1,$A34-Dados!$E$3)+1,J$1+2)))*(Dados!$E$2-J33)/(Dados!$E$3*Dados!$E$2))</f>
        <v>153584.89</v>
      </c>
      <c r="K34" s="31">
        <f>if($A34&lt;=Dados!$E$3,"Erro",K33+'Cenários - taxa de trasmissão'!J$2*(K33-INDIRECT(ADDRESS(IF($A34&lt;=Dados!$E$3,1,$A34-Dados!$E$3)+1,K$1+2)))*(Dados!$E$2-K33)/(Dados!$E$3*Dados!$E$2))</f>
        <v>153632.9541</v>
      </c>
      <c r="L34" s="31">
        <f>if($A34&lt;=Dados!$E$3,"Erro",L33+'Cenários - taxa de trasmissão'!K$2*(L33-INDIRECT(ADDRESS(IF($A34&lt;=Dados!$E$3,1,$A34-Dados!$E$3)+1,L$1+2)))*(Dados!$E$2-L33)/(Dados!$E$3*Dados!$E$2))</f>
        <v>153518.6585</v>
      </c>
      <c r="M34" s="31">
        <f>if($A34&lt;=Dados!$E$3,"Erro",M33+'Cenários - taxa de trasmissão'!L$2*(M33-INDIRECT(ADDRESS(IF($A34&lt;=Dados!$E$3,1,$A34-Dados!$E$3)+1,M$1+2)))*(Dados!$E$2-M33)/(Dados!$E$3*Dados!$E$2))</f>
        <v>153607.1112</v>
      </c>
      <c r="N34" s="31">
        <f>if($A34&lt;=Dados!$E$3,"Erro",N33+'Cenários - taxa de trasmissão'!M$2*(N33-INDIRECT(ADDRESS(IF($A34&lt;=Dados!$E$3,1,$A34-Dados!$E$3)+1,N$1+2)))*(Dados!$E$2-N33)/(Dados!$E$3*Dados!$E$2))</f>
        <v>153627.323</v>
      </c>
      <c r="O34" s="31">
        <f>if($A34&lt;=Dados!$E$3,"Erro",O33+'Cenários - taxa de trasmissão'!N$2*(O33-INDIRECT(ADDRESS(IF($A34&lt;=Dados!$E$3,1,$A34-Dados!$E$3)+1,O$1+2)))*(Dados!$E$2-O33)/(Dados!$E$3*Dados!$E$2))</f>
        <v>153590.5082</v>
      </c>
      <c r="P34" s="31">
        <f>if($A34&lt;=Dados!$E$3,"Erro",P33+'Cenários - taxa de trasmissão'!O$2*(P33-INDIRECT(ADDRESS(IF($A34&lt;=Dados!$E$3,1,$A34-Dados!$E$3)+1,P$1+2)))*(Dados!$E$2-P33)/(Dados!$E$3*Dados!$E$2))</f>
        <v>153492.4081</v>
      </c>
      <c r="Q34" s="31">
        <f>if($A34&lt;=Dados!$E$3,"Erro",Q33+'Cenários - taxa de trasmissão'!P$2*(Q33-INDIRECT(ADDRESS(IF($A34&lt;=Dados!$E$3,1,$A34-Dados!$E$3)+1,Q$1+2)))*(Dados!$E$2-Q33)/(Dados!$E$3*Dados!$E$2))</f>
        <v>153638.575</v>
      </c>
      <c r="R34" s="31">
        <f>if($A34&lt;=Dados!$E$3,"Erro",R33+'Cenários - taxa de trasmissão'!Q$2*(R33-INDIRECT(ADDRESS(IF($A34&lt;=Dados!$E$3,1,$A34-Dados!$E$3)+1,R$1+2)))*(Dados!$E$2-R33)/(Dados!$E$3*Dados!$E$2))</f>
        <v>153513.9517</v>
      </c>
      <c r="S34" s="31">
        <f>if($A34&lt;=Dados!$E$3,"Erro",S33+'Cenários - taxa de trasmissão'!R$2*(S33-INDIRECT(ADDRESS(IF($A34&lt;=Dados!$E$3,1,$A34-Dados!$E$3)+1,S$1+2)))*(Dados!$E$2-S33)/(Dados!$E$3*Dados!$E$2))</f>
        <v>153539.4873</v>
      </c>
      <c r="T34" s="31">
        <f>if($A34&lt;=Dados!$E$3,"Erro",T33+'Cenários - taxa de trasmissão'!S$2*(T33-INDIRECT(ADDRESS(IF($A34&lt;=Dados!$E$3,1,$A34-Dados!$E$3)+1,T$1+2)))*(Dados!$E$2-T33)/(Dados!$E$3*Dados!$E$2))</f>
        <v>153417.9902</v>
      </c>
      <c r="U34" s="31">
        <f>if($A34&lt;=Dados!$E$3,"Erro",U33+'Cenários - taxa de trasmissão'!T$2*(U33-INDIRECT(ADDRESS(IF($A34&lt;=Dados!$E$3,1,$A34-Dados!$E$3)+1,U$1+2)))*(Dados!$E$2-U33)/(Dados!$E$3*Dados!$E$2))</f>
        <v>153542.4394</v>
      </c>
      <c r="V34" s="31">
        <f>if($A34&lt;=Dados!$E$3,"Erro",V33+'Cenários - taxa de trasmissão'!U$2*(V33-INDIRECT(ADDRESS(IF($A34&lt;=Dados!$E$3,1,$A34-Dados!$E$3)+1,V$1+2)))*(Dados!$E$2-V33)/(Dados!$E$3*Dados!$E$2))</f>
        <v>153617.9874</v>
      </c>
      <c r="W34" s="31">
        <f>if($A34&lt;=Dados!$E$3,"Erro",W33+'Cenários - taxa de trasmissão'!V$2*(W33-INDIRECT(ADDRESS(IF($A34&lt;=Dados!$E$3,1,$A34-Dados!$E$3)+1,W$1+2)))*(Dados!$E$2-W33)/(Dados!$E$3*Dados!$E$2))</f>
        <v>153644.882</v>
      </c>
      <c r="X34" s="31">
        <f>if($A34&lt;=Dados!$E$3,"Erro",X33+'Cenários - taxa de trasmissão'!W$2*(X33-INDIRECT(ADDRESS(IF($A34&lt;=Dados!$E$3,1,$A34-Dados!$E$3)+1,X$1+2)))*(Dados!$E$2-X33)/(Dados!$E$3*Dados!$E$2))</f>
        <v>153671.3717</v>
      </c>
      <c r="Y34" s="31">
        <f>if($A34&lt;=Dados!$E$3,"Erro",Y33+'Cenários - taxa de trasmissão'!X$2*(Y33-INDIRECT(ADDRESS(IF($A34&lt;=Dados!$E$3,1,$A34-Dados!$E$3)+1,Y$1+2)))*(Dados!$E$2-Y33)/(Dados!$E$3*Dados!$E$2))</f>
        <v>153471.8207</v>
      </c>
      <c r="Z34" s="31">
        <f>if($A34&lt;=Dados!$E$3,"Erro",Z33+'Cenários - taxa de trasmissão'!Y$2*(Z33-INDIRECT(ADDRESS(IF($A34&lt;=Dados!$E$3,1,$A34-Dados!$E$3)+1,Z$1+2)))*(Dados!$E$2-Z33)/(Dados!$E$3*Dados!$E$2))</f>
        <v>153476.136</v>
      </c>
      <c r="AA34" s="31">
        <f>if($A34&lt;=Dados!$E$3,"Erro",AA33+'Cenários - taxa de trasmissão'!Z$2*(AA33-INDIRECT(ADDRESS(IF($A34&lt;=Dados!$E$3,1,$A34-Dados!$E$3)+1,AA$1+2)))*(Dados!$E$2-AA33)/(Dados!$E$3*Dados!$E$2))</f>
        <v>153672.3076</v>
      </c>
      <c r="AB34" s="31">
        <f>if($A34&lt;=Dados!$E$3,"Erro",AB33+'Cenários - taxa de trasmissão'!AA$2*(AB33-INDIRECT(ADDRESS(IF($A34&lt;=Dados!$E$3,1,$A34-Dados!$E$3)+1,AB$1+2)))*(Dados!$E$2-AB33)/(Dados!$E$3*Dados!$E$2))</f>
        <v>153578.4995</v>
      </c>
      <c r="AC34" s="31">
        <f>if($A34&lt;=Dados!$E$3,"Erro",AC33+'Cenários - taxa de trasmissão'!AB$2*(AC33-INDIRECT(ADDRESS(IF($A34&lt;=Dados!$E$3,1,$A34-Dados!$E$3)+1,AC$1+2)))*(Dados!$E$2-AC33)/(Dados!$E$3*Dados!$E$2))</f>
        <v>153465.3056</v>
      </c>
      <c r="AD34" s="31">
        <f>if($A34&lt;=Dados!$E$3,"Erro",AD33+'Cenários - taxa de trasmissão'!AC$2*(AD33-INDIRECT(ADDRESS(IF($A34&lt;=Dados!$E$3,1,$A34-Dados!$E$3)+1,AD$1+2)))*(Dados!$E$2-AD33)/(Dados!$E$3*Dados!$E$2))</f>
        <v>153490.4928</v>
      </c>
      <c r="AE34" s="31">
        <f>if($A34&lt;=Dados!$E$3,"Erro",AE33+'Cenários - taxa de trasmissão'!AD$2*(AE33-INDIRECT(ADDRESS(IF($A34&lt;=Dados!$E$3,1,$A34-Dados!$E$3)+1,AE$1+2)))*(Dados!$E$2-AE33)/(Dados!$E$3*Dados!$E$2))</f>
        <v>153751.5463</v>
      </c>
      <c r="AF34" s="31">
        <f>if($A34&lt;=Dados!$E$3,"Erro",AF33+'Cenários - taxa de trasmissão'!AE$2*(AF33-INDIRECT(ADDRESS(IF($A34&lt;=Dados!$E$3,1,$A34-Dados!$E$3)+1,AF$1+2)))*(Dados!$E$2-AF33)/(Dados!$E$3*Dados!$E$2))</f>
        <v>153774.567</v>
      </c>
      <c r="AG34" s="31">
        <f>if($A34&lt;=Dados!$E$3,"Erro",AG33+'Cenários - taxa de trasmissão'!AF$2*(AG33-INDIRECT(ADDRESS(IF($A34&lt;=Dados!$E$3,1,$A34-Dados!$E$3)+1,AG$1+2)))*(Dados!$E$2-AG33)/(Dados!$E$3*Dados!$E$2))</f>
        <v>153551.0909</v>
      </c>
      <c r="AH34" s="31">
        <f>if($A34&lt;=Dados!$E$3,"Erro",AH33+'Cenários - taxa de trasmissão'!AG$2*(AH33-INDIRECT(ADDRESS(IF($A34&lt;=Dados!$E$3,1,$A34-Dados!$E$3)+1,AH$1+2)))*(Dados!$E$2-AH33)/(Dados!$E$3*Dados!$E$2))</f>
        <v>153548.7292</v>
      </c>
      <c r="AI34" s="31">
        <f>if($A34&lt;=Dados!$E$3,"Erro",AI33+'Cenários - taxa de trasmissão'!AH$2*(AI33-INDIRECT(ADDRESS(IF($A34&lt;=Dados!$E$3,1,$A34-Dados!$E$3)+1,AI$1+2)))*(Dados!$E$2-AI33)/(Dados!$E$3*Dados!$E$2))</f>
        <v>153708.388</v>
      </c>
      <c r="AJ34" s="31">
        <f>if($A34&lt;=Dados!$E$3,"Erro",AJ33+'Cenários - taxa de trasmissão'!AI$2*(AJ33-INDIRECT(ADDRESS(IF($A34&lt;=Dados!$E$3,1,$A34-Dados!$E$3)+1,AJ$1+2)))*(Dados!$E$2-AJ33)/(Dados!$E$3*Dados!$E$2))</f>
        <v>153543.1607</v>
      </c>
      <c r="AK34" s="31">
        <f>if($A34&lt;=Dados!$E$3,"Erro",AK33+'Cenários - taxa de trasmissão'!AJ$2*(AK33-INDIRECT(ADDRESS(IF($A34&lt;=Dados!$E$3,1,$A34-Dados!$E$3)+1,AK$1+2)))*(Dados!$E$2-AK33)/(Dados!$E$3*Dados!$E$2))</f>
        <v>153505.982</v>
      </c>
      <c r="AL34" s="31">
        <f>if($A34&lt;=Dados!$E$3,"Erro",AL33+'Cenários - taxa de trasmissão'!AK$2*(AL33-INDIRECT(ADDRESS(IF($A34&lt;=Dados!$E$3,1,$A34-Dados!$E$3)+1,AL$1+2)))*(Dados!$E$2-AL33)/(Dados!$E$3*Dados!$E$2))</f>
        <v>153497.7723</v>
      </c>
      <c r="AM34" s="31">
        <f>if($A34&lt;=Dados!$E$3,"Erro",AM33+'Cenários - taxa de trasmissão'!AL$2*(AM33-INDIRECT(ADDRESS(IF($A34&lt;=Dados!$E$3,1,$A34-Dados!$E$3)+1,AM$1+2)))*(Dados!$E$2-AM33)/(Dados!$E$3*Dados!$E$2))</f>
        <v>153536.5331</v>
      </c>
      <c r="AN34" s="31">
        <f>if($A34&lt;=Dados!$E$3,"Erro",AN33+'Cenários - taxa de trasmissão'!AM$2*(AN33-INDIRECT(ADDRESS(IF($A34&lt;=Dados!$E$3,1,$A34-Dados!$E$3)+1,AN$1+2)))*(Dados!$E$2-AN33)/(Dados!$E$3*Dados!$E$2))</f>
        <v>153669.3548</v>
      </c>
      <c r="AO34" s="31">
        <f>if($A34&lt;=Dados!$E$3,"Erro",AO33+'Cenários - taxa de trasmissão'!AN$2*(AO33-INDIRECT(ADDRESS(IF($A34&lt;=Dados!$E$3,1,$A34-Dados!$E$3)+1,AO$1+2)))*(Dados!$E$2-AO33)/(Dados!$E$3*Dados!$E$2))</f>
        <v>153658.7744</v>
      </c>
      <c r="AP34" s="31">
        <f>if($A34&lt;=Dados!$E$3,"Erro",AP33+'Cenários - taxa de trasmissão'!AO$2*(AP33-INDIRECT(ADDRESS(IF($A34&lt;=Dados!$E$3,1,$A34-Dados!$E$3)+1,AP$1+2)))*(Dados!$E$2-AP33)/(Dados!$E$3*Dados!$E$2))</f>
        <v>153475.0903</v>
      </c>
      <c r="AQ34" s="31">
        <f>if($A34&lt;=Dados!$E$3,"Erro",AQ33+'Cenários - taxa de trasmissão'!AP$2*(AQ33-INDIRECT(ADDRESS(IF($A34&lt;=Dados!$E$3,1,$A34-Dados!$E$3)+1,AQ$1+2)))*(Dados!$E$2-AQ33)/(Dados!$E$3*Dados!$E$2))</f>
        <v>153696.1715</v>
      </c>
      <c r="AR34" s="31">
        <f>if($A34&lt;=Dados!$E$3,"Erro",AR33+'Cenários - taxa de trasmissão'!AQ$2*(AR33-INDIRECT(ADDRESS(IF($A34&lt;=Dados!$E$3,1,$A34-Dados!$E$3)+1,AR$1+2)))*(Dados!$E$2-AR33)/(Dados!$E$3*Dados!$E$2))</f>
        <v>153516.1894</v>
      </c>
      <c r="AS34" s="31">
        <f>if($A34&lt;=Dados!$E$3,"Erro",AS33+'Cenários - taxa de trasmissão'!AR$2*(AS33-INDIRECT(ADDRESS(IF($A34&lt;=Dados!$E$3,1,$A34-Dados!$E$3)+1,AS$1+2)))*(Dados!$E$2-AS33)/(Dados!$E$3*Dados!$E$2))</f>
        <v>153837.0271</v>
      </c>
      <c r="AT34" s="31">
        <f>if($A34&lt;=Dados!$E$3,"Erro",AT33+'Cenários - taxa de trasmissão'!AS$2*(AT33-INDIRECT(ADDRESS(IF($A34&lt;=Dados!$E$3,1,$A34-Dados!$E$3)+1,AT$1+2)))*(Dados!$E$2-AT33)/(Dados!$E$3*Dados!$E$2))</f>
        <v>153588.6943</v>
      </c>
      <c r="AU34" s="31">
        <f>if($A34&lt;=Dados!$E$3,"Erro",AU33+'Cenários - taxa de trasmissão'!AT$2*(AU33-INDIRECT(ADDRESS(IF($A34&lt;=Dados!$E$3,1,$A34-Dados!$E$3)+1,AU$1+2)))*(Dados!$E$2-AU33)/(Dados!$E$3*Dados!$E$2))</f>
        <v>153483.5889</v>
      </c>
      <c r="AV34" s="31">
        <f>if($A34&lt;=Dados!$E$3,"Erro",AV33+'Cenários - taxa de trasmissão'!AU$2*(AV33-INDIRECT(ADDRESS(IF($A34&lt;=Dados!$E$3,1,$A34-Dados!$E$3)+1,AV$1+2)))*(Dados!$E$2-AV33)/(Dados!$E$3*Dados!$E$2))</f>
        <v>153502.6029</v>
      </c>
      <c r="AW34" s="31">
        <f>if($A34&lt;=Dados!$E$3,"Erro",AW33+'Cenários - taxa de trasmissão'!AV$2*(AW33-INDIRECT(ADDRESS(IF($A34&lt;=Dados!$E$3,1,$A34-Dados!$E$3)+1,AW$1+2)))*(Dados!$E$2-AW33)/(Dados!$E$3*Dados!$E$2))</f>
        <v>153574.6071</v>
      </c>
      <c r="AX34" s="31">
        <f>if($A34&lt;=Dados!$E$3,"Erro",AX33+'Cenários - taxa de trasmissão'!AW$2*(AX33-INDIRECT(ADDRESS(IF($A34&lt;=Dados!$E$3,1,$A34-Dados!$E$3)+1,AX$1+2)))*(Dados!$E$2-AX33)/(Dados!$E$3*Dados!$E$2))</f>
        <v>153542.9108</v>
      </c>
      <c r="AY34" s="31">
        <f>if($A34&lt;=Dados!$E$3,"Erro",AY33+'Cenários - taxa de trasmissão'!AX$2*(AY33-INDIRECT(ADDRESS(IF($A34&lt;=Dados!$E$3,1,$A34-Dados!$E$3)+1,AY$1+2)))*(Dados!$E$2-AY33)/(Dados!$E$3*Dados!$E$2))</f>
        <v>153632.0497</v>
      </c>
      <c r="AZ34" s="31">
        <f>if($A34&lt;=Dados!$E$3,"Erro",AZ33+'Cenários - taxa de trasmissão'!AY$2*(AZ33-INDIRECT(ADDRESS(IF($A34&lt;=Dados!$E$3,1,$A34-Dados!$E$3)+1,AZ$1+2)))*(Dados!$E$2-AZ33)/(Dados!$E$3*Dados!$E$2))</f>
        <v>153524.571</v>
      </c>
      <c r="BA34" s="46">
        <f t="shared" si="1"/>
        <v>153417.9902</v>
      </c>
      <c r="BB34" s="46">
        <f t="shared" si="2"/>
        <v>153837.0271</v>
      </c>
      <c r="BC34" s="46">
        <f t="shared" si="3"/>
        <v>153582.5522</v>
      </c>
      <c r="BD34" s="46">
        <f t="shared" si="4"/>
        <v>153564.5365</v>
      </c>
      <c r="BE34" s="31"/>
    </row>
    <row r="35">
      <c r="A35" s="9">
        <v>34.0</v>
      </c>
      <c r="B35" s="47">
        <v>45004.0</v>
      </c>
      <c r="C35" s="31">
        <f>if($A35&lt;=Dados!$E$3,"Erro",C34+'Cenários - taxa de trasmissão'!B$2*(C34-INDIRECT(ADDRESS(IF($A35&lt;=Dados!$E$3,1,$A35-Dados!$E$3)+1,C$1+2)))*(Dados!$E$2-C34)/(Dados!$E$3*Dados!$E$2))</f>
        <v>153775.1114</v>
      </c>
      <c r="D35" s="31">
        <f>if($A35&lt;=Dados!$E$3,"Erro",D34+'Cenários - taxa de trasmissão'!C$2*(D34-INDIRECT(ADDRESS(IF($A35&lt;=Dados!$E$3,1,$A35-Dados!$E$3)+1,D$1+2)))*(Dados!$E$2-D34)/(Dados!$E$3*Dados!$E$2))</f>
        <v>153569.0987</v>
      </c>
      <c r="E35" s="31">
        <f>if($A35&lt;=Dados!$E$3,"Erro",E34+'Cenários - taxa de trasmissão'!D$2*(E34-INDIRECT(ADDRESS(IF($A35&lt;=Dados!$E$3,1,$A35-Dados!$E$3)+1,E$1+2)))*(Dados!$E$2-E34)/(Dados!$E$3*Dados!$E$2))</f>
        <v>153715.8137</v>
      </c>
      <c r="F35" s="31">
        <f>if($A35&lt;=Dados!$E$3,"Erro",F34+'Cenários - taxa de trasmissão'!E$2*(F34-INDIRECT(ADDRESS(IF($A35&lt;=Dados!$E$3,1,$A35-Dados!$E$3)+1,F$1+2)))*(Dados!$E$2-F34)/(Dados!$E$3*Dados!$E$2))</f>
        <v>153484.5035</v>
      </c>
      <c r="G35" s="31">
        <f>if($A35&lt;=Dados!$E$3,"Erro",G34+'Cenários - taxa de trasmissão'!F$2*(G34-INDIRECT(ADDRESS(IF($A35&lt;=Dados!$E$3,1,$A35-Dados!$E$3)+1,G$1+2)))*(Dados!$E$2-G34)/(Dados!$E$3*Dados!$E$2))</f>
        <v>153655.9079</v>
      </c>
      <c r="H35" s="31">
        <f>if($A35&lt;=Dados!$E$3,"Erro",H34+'Cenários - taxa de trasmissão'!G$2*(H34-INDIRECT(ADDRESS(IF($A35&lt;=Dados!$E$3,1,$A35-Dados!$E$3)+1,H$1+2)))*(Dados!$E$2-H34)/(Dados!$E$3*Dados!$E$2))</f>
        <v>153666.7444</v>
      </c>
      <c r="I35" s="31">
        <f>if($A35&lt;=Dados!$E$3,"Erro",I34+'Cenários - taxa de trasmissão'!H$2*(I34-INDIRECT(ADDRESS(IF($A35&lt;=Dados!$E$3,1,$A35-Dados!$E$3)+1,I$1+2)))*(Dados!$E$2-I34)/(Dados!$E$3*Dados!$E$2))</f>
        <v>153476.0554</v>
      </c>
      <c r="J35" s="31">
        <f>if($A35&lt;=Dados!$E$3,"Erro",J34+'Cenários - taxa de trasmissão'!I$2*(J34-INDIRECT(ADDRESS(IF($A35&lt;=Dados!$E$3,1,$A35-Dados!$E$3)+1,J$1+2)))*(Dados!$E$2-J34)/(Dados!$E$3*Dados!$E$2))</f>
        <v>153601.6807</v>
      </c>
      <c r="K35" s="31">
        <f>if($A35&lt;=Dados!$E$3,"Erro",K34+'Cenários - taxa de trasmissão'!J$2*(K34-INDIRECT(ADDRESS(IF($A35&lt;=Dados!$E$3,1,$A35-Dados!$E$3)+1,K$1+2)))*(Dados!$E$2-K34)/(Dados!$E$3*Dados!$E$2))</f>
        <v>153653.3675</v>
      </c>
      <c r="L35" s="31">
        <f>if($A35&lt;=Dados!$E$3,"Erro",L34+'Cenários - taxa de trasmissão'!K$2*(L34-INDIRECT(ADDRESS(IF($A35&lt;=Dados!$E$3,1,$A35-Dados!$E$3)+1,L$1+2)))*(Dados!$E$2-L34)/(Dados!$E$3*Dados!$E$2))</f>
        <v>153530.8953</v>
      </c>
      <c r="M35" s="31">
        <f>if($A35&lt;=Dados!$E$3,"Erro",M34+'Cenários - taxa de trasmissão'!L$2*(M34-INDIRECT(ADDRESS(IF($A35&lt;=Dados!$E$3,1,$A35-Dados!$E$3)+1,M$1+2)))*(Dados!$E$2-M34)/(Dados!$E$3*Dados!$E$2))</f>
        <v>153625.5451</v>
      </c>
      <c r="N35" s="31">
        <f>if($A35&lt;=Dados!$E$3,"Erro",N34+'Cenários - taxa de trasmissão'!M$2*(N34-INDIRECT(ADDRESS(IF($A35&lt;=Dados!$E$3,1,$A35-Dados!$E$3)+1,N$1+2)))*(Dados!$E$2-N34)/(Dados!$E$3*Dados!$E$2))</f>
        <v>153647.299</v>
      </c>
      <c r="O35" s="31">
        <f>if($A35&lt;=Dados!$E$3,"Erro",O34+'Cenários - taxa de trasmissão'!N$2*(O34-INDIRECT(ADDRESS(IF($A35&lt;=Dados!$E$3,1,$A35-Dados!$E$3)+1,O$1+2)))*(Dados!$E$2-O34)/(Dados!$E$3*Dados!$E$2))</f>
        <v>153607.7091</v>
      </c>
      <c r="P35" s="31">
        <f>if($A35&lt;=Dados!$E$3,"Erro",P34+'Cenários - taxa de trasmissão'!O$2*(P34-INDIRECT(ADDRESS(IF($A35&lt;=Dados!$E$3,1,$A35-Dados!$E$3)+1,P$1+2)))*(Dados!$E$2-P34)/(Dados!$E$3*Dados!$E$2))</f>
        <v>153502.9927</v>
      </c>
      <c r="Q35" s="31">
        <f>if($A35&lt;=Dados!$E$3,"Erro",Q34+'Cenários - taxa de trasmissão'!P$2*(Q34-INDIRECT(ADDRESS(IF($A35&lt;=Dados!$E$3,1,$A35-Dados!$E$3)+1,Q$1+2)))*(Dados!$E$2-Q34)/(Dados!$E$3*Dados!$E$2))</f>
        <v>153659.4284</v>
      </c>
      <c r="R35" s="31">
        <f>if($A35&lt;=Dados!$E$3,"Erro",R34+'Cenários - taxa de trasmissão'!Q$2*(R34-INDIRECT(ADDRESS(IF($A35&lt;=Dados!$E$3,1,$A35-Dados!$E$3)+1,R$1+2)))*(Dados!$E$2-R34)/(Dados!$E$3*Dados!$E$2))</f>
        <v>153525.8856</v>
      </c>
      <c r="S35" s="31">
        <f>if($A35&lt;=Dados!$E$3,"Erro",S34+'Cenários - taxa de trasmissão'!R$2*(S34-INDIRECT(ADDRESS(IF($A35&lt;=Dados!$E$3,1,$A35-Dados!$E$3)+1,S$1+2)))*(Dados!$E$2-S34)/(Dados!$E$3*Dados!$E$2))</f>
        <v>153553.0984</v>
      </c>
      <c r="T35" s="31">
        <f>if($A35&lt;=Dados!$E$3,"Erro",T34+'Cenários - taxa de trasmissão'!S$2*(T34-INDIRECT(ADDRESS(IF($A35&lt;=Dados!$E$3,1,$A35-Dados!$E$3)+1,T$1+2)))*(Dados!$E$2-T34)/(Dados!$E$3*Dados!$E$2))</f>
        <v>153424.4165</v>
      </c>
      <c r="U35" s="31">
        <f>if($A35&lt;=Dados!$E$3,"Erro",U34+'Cenários - taxa de trasmissão'!T$2*(U34-INDIRECT(ADDRESS(IF($A35&lt;=Dados!$E$3,1,$A35-Dados!$E$3)+1,U$1+2)))*(Dados!$E$2-U34)/(Dados!$E$3*Dados!$E$2))</f>
        <v>153556.2498</v>
      </c>
      <c r="V35" s="31">
        <f>if($A35&lt;=Dados!$E$3,"Erro",V34+'Cenários - taxa de trasmissão'!U$2*(V34-INDIRECT(ADDRESS(IF($A35&lt;=Dados!$E$3,1,$A35-Dados!$E$3)+1,V$1+2)))*(Dados!$E$2-V34)/(Dados!$E$3*Dados!$E$2))</f>
        <v>153637.2456</v>
      </c>
      <c r="W35" s="31">
        <f>if($A35&lt;=Dados!$E$3,"Erro",W34+'Cenários - taxa de trasmissão'!V$2*(W34-INDIRECT(ADDRESS(IF($A35&lt;=Dados!$E$3,1,$A35-Dados!$E$3)+1,W$1+2)))*(Dados!$E$2-W34)/(Dados!$E$3*Dados!$E$2))</f>
        <v>153666.2331</v>
      </c>
      <c r="X35" s="31">
        <f>if($A35&lt;=Dados!$E$3,"Erro",X34+'Cenários - taxa de trasmissão'!W$2*(X34-INDIRECT(ADDRESS(IF($A35&lt;=Dados!$E$3,1,$A35-Dados!$E$3)+1,X$1+2)))*(Dados!$E$2-X34)/(Dados!$E$3*Dados!$E$2))</f>
        <v>153694.8576</v>
      </c>
      <c r="Y35" s="31">
        <f>if($A35&lt;=Dados!$E$3,"Erro",Y34+'Cenários - taxa de trasmissão'!X$2*(Y34-INDIRECT(ADDRESS(IF($A35&lt;=Dados!$E$3,1,$A35-Dados!$E$3)+1,Y$1+2)))*(Dados!$E$2-Y34)/(Dados!$E$3*Dados!$E$2))</f>
        <v>153481.1747</v>
      </c>
      <c r="Z35" s="31">
        <f>if($A35&lt;=Dados!$E$3,"Erro",Z34+'Cenários - taxa de trasmissão'!Y$2*(Z34-INDIRECT(ADDRESS(IF($A35&lt;=Dados!$E$3,1,$A35-Dados!$E$3)+1,Z$1+2)))*(Dados!$E$2-Z34)/(Dados!$E$3*Dados!$E$2))</f>
        <v>153485.7431</v>
      </c>
      <c r="AA35" s="31">
        <f>if($A35&lt;=Dados!$E$3,"Erro",AA34+'Cenários - taxa de trasmissão'!Z$2*(AA34-INDIRECT(ADDRESS(IF($A35&lt;=Dados!$E$3,1,$A35-Dados!$E$3)+1,AA$1+2)))*(Dados!$E$2-AA34)/(Dados!$E$3*Dados!$E$2))</f>
        <v>153695.8702</v>
      </c>
      <c r="AB35" s="31">
        <f>if($A35&lt;=Dados!$E$3,"Erro",AB34+'Cenários - taxa de trasmissão'!AA$2*(AB34-INDIRECT(ADDRESS(IF($A35&lt;=Dados!$E$3,1,$A35-Dados!$E$3)+1,AB$1+2)))*(Dados!$E$2-AB34)/(Dados!$E$3*Dados!$E$2))</f>
        <v>153594.8279</v>
      </c>
      <c r="AC35" s="31">
        <f>if($A35&lt;=Dados!$E$3,"Erro",AC34+'Cenários - taxa de trasmissão'!AB$2*(AC34-INDIRECT(ADDRESS(IF($A35&lt;=Dados!$E$3,1,$A35-Dados!$E$3)+1,AC$1+2)))*(Dados!$E$2-AC34)/(Dados!$E$3*Dados!$E$2))</f>
        <v>153474.2825</v>
      </c>
      <c r="AD35" s="31">
        <f>if($A35&lt;=Dados!$E$3,"Erro",AD34+'Cenários - taxa de trasmissão'!AC$2*(AD34-INDIRECT(ADDRESS(IF($A35&lt;=Dados!$E$3,1,$A35-Dados!$E$3)+1,AD$1+2)))*(Dados!$E$2-AD34)/(Dados!$E$3*Dados!$E$2))</f>
        <v>153500.9605</v>
      </c>
      <c r="AE35" s="31">
        <f>if($A35&lt;=Dados!$E$3,"Erro",AE34+'Cenários - taxa de trasmissão'!AD$2*(AE34-INDIRECT(ADDRESS(IF($A35&lt;=Dados!$E$3,1,$A35-Dados!$E$3)+1,AE$1+2)))*(Dados!$E$2-AE34)/(Dados!$E$3*Dados!$E$2))</f>
        <v>153781.9095</v>
      </c>
      <c r="AF35" s="31">
        <f>if($A35&lt;=Dados!$E$3,"Erro",AF34+'Cenários - taxa de trasmissão'!AE$2*(AF34-INDIRECT(ADDRESS(IF($A35&lt;=Dados!$E$3,1,$A35-Dados!$E$3)+1,AF$1+2)))*(Dados!$E$2-AF34)/(Dados!$E$3*Dados!$E$2))</f>
        <v>153807.0136</v>
      </c>
      <c r="AG35" s="31">
        <f>if($A35&lt;=Dados!$E$3,"Erro",AG34+'Cenários - taxa de trasmissão'!AF$2*(AG34-INDIRECT(ADDRESS(IF($A35&lt;=Dados!$E$3,1,$A35-Dados!$E$3)+1,AG$1+2)))*(Dados!$E$2-AG34)/(Dados!$E$3*Dados!$E$2))</f>
        <v>153565.4911</v>
      </c>
      <c r="AH35" s="31">
        <f>if($A35&lt;=Dados!$E$3,"Erro",AH34+'Cenários - taxa de trasmissão'!AG$2*(AH34-INDIRECT(ADDRESS(IF($A35&lt;=Dados!$E$3,1,$A35-Dados!$E$3)+1,AH$1+2)))*(Dados!$E$2-AH34)/(Dados!$E$3*Dados!$E$2))</f>
        <v>153562.9675</v>
      </c>
      <c r="AI35" s="31">
        <f>if($A35&lt;=Dados!$E$3,"Erro",AI34+'Cenários - taxa de trasmissão'!AH$2*(AI34-INDIRECT(ADDRESS(IF($A35&lt;=Dados!$E$3,1,$A35-Dados!$E$3)+1,AI$1+2)))*(Dados!$E$2-AI34)/(Dados!$E$3*Dados!$E$2))</f>
        <v>153734.9737</v>
      </c>
      <c r="AJ35" s="31">
        <f>if($A35&lt;=Dados!$E$3,"Erro",AJ34+'Cenários - taxa de trasmissão'!AI$2*(AJ34-INDIRECT(ADDRESS(IF($A35&lt;=Dados!$E$3,1,$A35-Dados!$E$3)+1,AJ$1+2)))*(Dados!$E$2-AJ34)/(Dados!$E$3*Dados!$E$2))</f>
        <v>153557.0199</v>
      </c>
      <c r="AK35" s="31">
        <f>if($A35&lt;=Dados!$E$3,"Erro",AK34+'Cenários - taxa de trasmissão'!AJ$2*(AK34-INDIRECT(ADDRESS(IF($A35&lt;=Dados!$E$3,1,$A35-Dados!$E$3)+1,AK$1+2)))*(Dados!$E$2-AK34)/(Dados!$E$3*Dados!$E$2))</f>
        <v>153517.4096</v>
      </c>
      <c r="AL35" s="31">
        <f>if($A35&lt;=Dados!$E$3,"Erro",AL34+'Cenários - taxa de trasmissão'!AK$2*(AL34-INDIRECT(ADDRESS(IF($A35&lt;=Dados!$E$3,1,$A35-Dados!$E$3)+1,AL$1+2)))*(Dados!$E$2-AL34)/(Dados!$E$3*Dados!$E$2))</f>
        <v>153508.6871</v>
      </c>
      <c r="AM35" s="31">
        <f>if($A35&lt;=Dados!$E$3,"Erro",AM34+'Cenários - taxa de trasmissão'!AL$2*(AM34-INDIRECT(ADDRESS(IF($A35&lt;=Dados!$E$3,1,$A35-Dados!$E$3)+1,AM$1+2)))*(Dados!$E$2-AM34)/(Dados!$E$3*Dados!$E$2))</f>
        <v>153549.946</v>
      </c>
      <c r="AN35" s="31">
        <f>if($A35&lt;=Dados!$E$3,"Erro",AN34+'Cenários - taxa de trasmissão'!AM$2*(AN34-INDIRECT(ADDRESS(IF($A35&lt;=Dados!$E$3,1,$A35-Dados!$E$3)+1,AN$1+2)))*(Dados!$E$2-AN34)/(Dados!$E$3*Dados!$E$2))</f>
        <v>153692.6757</v>
      </c>
      <c r="AO35" s="31">
        <f>if($A35&lt;=Dados!$E$3,"Erro",AO34+'Cenários - taxa de trasmissão'!AN$2*(AO34-INDIRECT(ADDRESS(IF($A35&lt;=Dados!$E$3,1,$A35-Dados!$E$3)+1,AO$1+2)))*(Dados!$E$2-AO34)/(Dados!$E$3*Dados!$E$2))</f>
        <v>153681.2361</v>
      </c>
      <c r="AP35" s="31">
        <f>if($A35&lt;=Dados!$E$3,"Erro",AP34+'Cenários - taxa de trasmissão'!AO$2*(AP34-INDIRECT(ADDRESS(IF($A35&lt;=Dados!$E$3,1,$A35-Dados!$E$3)+1,AP$1+2)))*(Dados!$E$2-AP34)/(Dados!$E$3*Dados!$E$2))</f>
        <v>153484.6359</v>
      </c>
      <c r="AQ35" s="31">
        <f>if($A35&lt;=Dados!$E$3,"Erro",AQ34+'Cenários - taxa de trasmissão'!AP$2*(AQ34-INDIRECT(ADDRESS(IF($A35&lt;=Dados!$E$3,1,$A35-Dados!$E$3)+1,AQ$1+2)))*(Dados!$E$2-AQ34)/(Dados!$E$3*Dados!$E$2))</f>
        <v>153721.7195</v>
      </c>
      <c r="AR35" s="31">
        <f>if($A35&lt;=Dados!$E$3,"Erro",AR34+'Cenários - taxa de trasmissão'!AQ$2*(AR34-INDIRECT(ADDRESS(IF($A35&lt;=Dados!$E$3,1,$A35-Dados!$E$3)+1,AR$1+2)))*(Dados!$E$2-AR34)/(Dados!$E$3*Dados!$E$2))</f>
        <v>153528.267</v>
      </c>
      <c r="AS35" s="31">
        <f>if($A35&lt;=Dados!$E$3,"Erro",AS34+'Cenários - taxa de trasmissão'!AR$2*(AS34-INDIRECT(ADDRESS(IF($A35&lt;=Dados!$E$3,1,$A35-Dados!$E$3)+1,AS$1+2)))*(Dados!$E$2-AS34)/(Dados!$E$3*Dados!$E$2))</f>
        <v>153875.3539</v>
      </c>
      <c r="AT35" s="31">
        <f>if($A35&lt;=Dados!$E$3,"Erro",AT34+'Cenários - taxa de trasmissão'!AS$2*(AT34-INDIRECT(ADDRESS(IF($A35&lt;=Dados!$E$3,1,$A35-Dados!$E$3)+1,AT$1+2)))*(Dados!$E$2-AT34)/(Dados!$E$3*Dados!$E$2))</f>
        <v>153605.7623</v>
      </c>
      <c r="AU35" s="31">
        <f>if($A35&lt;=Dados!$E$3,"Erro",AU34+'Cenários - taxa de trasmissão'!AT$2*(AU34-INDIRECT(ADDRESS(IF($A35&lt;=Dados!$E$3,1,$A35-Dados!$E$3)+1,AU$1+2)))*(Dados!$E$2-AU34)/(Dados!$E$3*Dados!$E$2))</f>
        <v>153493.6392</v>
      </c>
      <c r="AV35" s="31">
        <f>if($A35&lt;=Dados!$E$3,"Erro",AV34+'Cenários - taxa de trasmissão'!AU$2*(AV34-INDIRECT(ADDRESS(IF($A35&lt;=Dados!$E$3,1,$A35-Dados!$E$3)+1,AV$1+2)))*(Dados!$E$2-AV34)/(Dados!$E$3*Dados!$E$2))</f>
        <v>153513.8183</v>
      </c>
      <c r="AW35" s="31">
        <f>if($A35&lt;=Dados!$E$3,"Erro",AW34+'Cenários - taxa de trasmissão'!AV$2*(AW34-INDIRECT(ADDRESS(IF($A35&lt;=Dados!$E$3,1,$A35-Dados!$E$3)+1,AW$1+2)))*(Dados!$E$2-AW34)/(Dados!$E$3*Dados!$E$2))</f>
        <v>153590.6563</v>
      </c>
      <c r="AX35" s="31">
        <f>if($A35&lt;=Dados!$E$3,"Erro",AX34+'Cenários - taxa de trasmissão'!AW$2*(AX34-INDIRECT(ADDRESS(IF($A35&lt;=Dados!$E$3,1,$A35-Dados!$E$3)+1,AX$1+2)))*(Dados!$E$2-AX34)/(Dados!$E$3*Dados!$E$2))</f>
        <v>153556.7531</v>
      </c>
      <c r="AY35" s="31">
        <f>if($A35&lt;=Dados!$E$3,"Erro",AY34+'Cenários - taxa de trasmissão'!AX$2*(AY34-INDIRECT(ADDRESS(IF($A35&lt;=Dados!$E$3,1,$A35-Dados!$E$3)+1,AY$1+2)))*(Dados!$E$2-AY34)/(Dados!$E$3*Dados!$E$2))</f>
        <v>153652.3926</v>
      </c>
      <c r="AZ35" s="31">
        <f>if($A35&lt;=Dados!$E$3,"Erro",AZ34+'Cenários - taxa de trasmissão'!AY$2*(AZ34-INDIRECT(ADDRESS(IF($A35&lt;=Dados!$E$3,1,$A35-Dados!$E$3)+1,AZ$1+2)))*(Dados!$E$2-AZ34)/(Dados!$E$3*Dados!$E$2))</f>
        <v>153537.1923</v>
      </c>
      <c r="BA35" s="46">
        <f t="shared" si="1"/>
        <v>153424.4165</v>
      </c>
      <c r="BB35" s="46">
        <f t="shared" si="2"/>
        <v>153875.3539</v>
      </c>
      <c r="BC35" s="46">
        <f t="shared" si="3"/>
        <v>153599.6504</v>
      </c>
      <c r="BD35" s="46">
        <f t="shared" si="4"/>
        <v>153579.8775</v>
      </c>
      <c r="BE35" s="31"/>
    </row>
    <row r="36">
      <c r="A36" s="44">
        <v>35.0</v>
      </c>
      <c r="B36" s="45">
        <v>45005.0</v>
      </c>
      <c r="C36" s="31">
        <f>if($A36&lt;=Dados!$E$3,"Erro",C35+'Cenários - taxa de trasmissão'!B$2*(C35-INDIRECT(ADDRESS(IF($A36&lt;=Dados!$E$3,1,$A36-Dados!$E$3)+1,C$1+2)))*(Dados!$E$2-C35)/(Dados!$E$3*Dados!$E$2))</f>
        <v>153804.2144</v>
      </c>
      <c r="D36" s="31">
        <f>if($A36&lt;=Dados!$E$3,"Erro",D35+'Cenários - taxa de trasmissão'!C$2*(D35-INDIRECT(ADDRESS(IF($A36&lt;=Dados!$E$3,1,$A36-Dados!$E$3)+1,D$1+2)))*(Dados!$E$2-D35)/(Dados!$E$3*Dados!$E$2))</f>
        <v>153582.8649</v>
      </c>
      <c r="E36" s="31">
        <f>if($A36&lt;=Dados!$E$3,"Erro",E35+'Cenários - taxa de trasmissão'!D$2*(E35-INDIRECT(ADDRESS(IF($A36&lt;=Dados!$E$3,1,$A36-Dados!$E$3)+1,E$1+2)))*(Dados!$E$2-E35)/(Dados!$E$3*Dados!$E$2))</f>
        <v>153740.0948</v>
      </c>
      <c r="F36" s="31">
        <f>if($A36&lt;=Dados!$E$3,"Erro",F35+'Cenários - taxa de trasmissão'!E$2*(F35-INDIRECT(ADDRESS(IF($A36&lt;=Dados!$E$3,1,$A36-Dados!$E$3)+1,F$1+2)))*(Dados!$E$2-F35)/(Dados!$E$3*Dados!$E$2))</f>
        <v>153493.2736</v>
      </c>
      <c r="G36" s="31">
        <f>if($A36&lt;=Dados!$E$3,"Erro",G35+'Cenários - taxa de trasmissão'!F$2*(G35-INDIRECT(ADDRESS(IF($A36&lt;=Dados!$E$3,1,$A36-Dados!$E$3)+1,G$1+2)))*(Dados!$E$2-G35)/(Dados!$E$3*Dados!$E$2))</f>
        <v>153675.6378</v>
      </c>
      <c r="H36" s="31">
        <f>if($A36&lt;=Dados!$E$3,"Erro",H35+'Cenários - taxa de trasmissão'!G$2*(H35-INDIRECT(ADDRESS(IF($A36&lt;=Dados!$E$3,1,$A36-Dados!$E$3)+1,H$1+2)))*(Dados!$E$2-H35)/(Dados!$E$3*Dados!$E$2))</f>
        <v>153687.2724</v>
      </c>
      <c r="I36" s="31">
        <f>if($A36&lt;=Dados!$E$3,"Erro",I35+'Cenários - taxa de trasmissão'!H$2*(I35-INDIRECT(ADDRESS(IF($A36&lt;=Dados!$E$3,1,$A36-Dados!$E$3)+1,I$1+2)))*(Dados!$E$2-I35)/(Dados!$E$3*Dados!$E$2))</f>
        <v>153484.3757</v>
      </c>
      <c r="J36" s="31">
        <f>if($A36&lt;=Dados!$E$3,"Erro",J35+'Cenários - taxa de trasmissão'!I$2*(J35-INDIRECT(ADDRESS(IF($A36&lt;=Dados!$E$3,1,$A36-Dados!$E$3)+1,J$1+2)))*(Dados!$E$2-J35)/(Dados!$E$3*Dados!$E$2))</f>
        <v>153617.5924</v>
      </c>
      <c r="K36" s="31">
        <f>if($A36&lt;=Dados!$E$3,"Erro",K35+'Cenários - taxa de trasmissão'!J$2*(K35-INDIRECT(ADDRESS(IF($A36&lt;=Dados!$E$3,1,$A36-Dados!$E$3)+1,K$1+2)))*(Dados!$E$2-K35)/(Dados!$E$3*Dados!$E$2))</f>
        <v>153672.9119</v>
      </c>
      <c r="L36" s="31">
        <f>if($A36&lt;=Dados!$E$3,"Erro",L35+'Cenários - taxa de trasmissão'!K$2*(L35-INDIRECT(ADDRESS(IF($A36&lt;=Dados!$E$3,1,$A36-Dados!$E$3)+1,L$1+2)))*(Dados!$E$2-L35)/(Dados!$E$3*Dados!$E$2))</f>
        <v>153542.2983</v>
      </c>
      <c r="M36" s="31">
        <f>if($A36&lt;=Dados!$E$3,"Erro",M35+'Cenários - taxa de trasmissão'!L$2*(M35-INDIRECT(ADDRESS(IF($A36&lt;=Dados!$E$3,1,$A36-Dados!$E$3)+1,M$1+2)))*(Dados!$E$2-M35)/(Dados!$E$3*Dados!$E$2))</f>
        <v>153643.1002</v>
      </c>
      <c r="N36" s="31">
        <f>if($A36&lt;=Dados!$E$3,"Erro",N35+'Cenários - taxa de trasmissão'!M$2*(N35-INDIRECT(ADDRESS(IF($A36&lt;=Dados!$E$3,1,$A36-Dados!$E$3)+1,N$1+2)))*(Dados!$E$2-N35)/(Dados!$E$3*Dados!$E$2))</f>
        <v>153666.4029</v>
      </c>
      <c r="O36" s="31">
        <f>if($A36&lt;=Dados!$E$3,"Erro",O35+'Cenários - taxa de trasmissão'!N$2*(O35-INDIRECT(ADDRESS(IF($A36&lt;=Dados!$E$3,1,$A36-Dados!$E$3)+1,O$1+2)))*(Dados!$E$2-O35)/(Dados!$E$3*Dados!$E$2))</f>
        <v>153624.0303</v>
      </c>
      <c r="P36" s="31">
        <f>if($A36&lt;=Dados!$E$3,"Erro",P35+'Cenários - taxa de trasmissão'!O$2*(P35-INDIRECT(ADDRESS(IF($A36&lt;=Dados!$E$3,1,$A36-Dados!$E$3)+1,P$1+2)))*(Dados!$E$2-P35)/(Dados!$E$3*Dados!$E$2))</f>
        <v>153512.7797</v>
      </c>
      <c r="Q36" s="31">
        <f>if($A36&lt;=Dados!$E$3,"Erro",Q35+'Cenários - taxa de trasmissão'!P$2*(Q35-INDIRECT(ADDRESS(IF($A36&lt;=Dados!$E$3,1,$A36-Dados!$E$3)+1,Q$1+2)))*(Dados!$E$2-Q35)/(Dados!$E$3*Dados!$E$2))</f>
        <v>153679.4163</v>
      </c>
      <c r="R36" s="31">
        <f>if($A36&lt;=Dados!$E$3,"Erro",R35+'Cenários - taxa de trasmissão'!Q$2*(R35-INDIRECT(ADDRESS(IF($A36&lt;=Dados!$E$3,1,$A36-Dados!$E$3)+1,R$1+2)))*(Dados!$E$2-R35)/(Dados!$E$3*Dados!$E$2))</f>
        <v>153536.9914</v>
      </c>
      <c r="S36" s="31">
        <f>if($A36&lt;=Dados!$E$3,"Erro",S35+'Cenários - taxa de trasmissão'!R$2*(S35-INDIRECT(ADDRESS(IF($A36&lt;=Dados!$E$3,1,$A36-Dados!$E$3)+1,S$1+2)))*(Dados!$E$2-S35)/(Dados!$E$3*Dados!$E$2))</f>
        <v>153565.8544</v>
      </c>
      <c r="T36" s="31">
        <f>if($A36&lt;=Dados!$E$3,"Erro",T35+'Cenários - taxa de trasmissão'!S$2*(T35-INDIRECT(ADDRESS(IF($A36&lt;=Dados!$E$3,1,$A36-Dados!$E$3)+1,T$1+2)))*(Dados!$E$2-T35)/(Dados!$E$3*Dados!$E$2))</f>
        <v>153430.2</v>
      </c>
      <c r="U36" s="31">
        <f>if($A36&lt;=Dados!$E$3,"Erro",U35+'Cenários - taxa de trasmissão'!T$2*(U35-INDIRECT(ADDRESS(IF($A36&lt;=Dados!$E$3,1,$A36-Dados!$E$3)+1,U$1+2)))*(Dados!$E$2-U35)/(Dados!$E$3*Dados!$E$2))</f>
        <v>153569.2024</v>
      </c>
      <c r="V36" s="31">
        <f>if($A36&lt;=Dados!$E$3,"Erro",V35+'Cenários - taxa de trasmissão'!U$2*(V35-INDIRECT(ADDRESS(IF($A36&lt;=Dados!$E$3,1,$A36-Dados!$E$3)+1,V$1+2)))*(Dados!$E$2-V35)/(Dados!$E$3*Dados!$E$2))</f>
        <v>153655.6278</v>
      </c>
      <c r="W36" s="31">
        <f>if($A36&lt;=Dados!$E$3,"Erro",W35+'Cenários - taxa de trasmissão'!V$2*(W35-INDIRECT(ADDRESS(IF($A36&lt;=Dados!$E$3,1,$A36-Dados!$E$3)+1,W$1+2)))*(Dados!$E$2-W35)/(Dados!$E$3*Dados!$E$2))</f>
        <v>153686.7232</v>
      </c>
      <c r="X36" s="31">
        <f>if($A36&lt;=Dados!$E$3,"Erro",X35+'Cenários - taxa de trasmissão'!W$2*(X35-INDIRECT(ADDRESS(IF($A36&lt;=Dados!$E$3,1,$A36-Dados!$E$3)+1,X$1+2)))*(Dados!$E$2-X35)/(Dados!$E$3*Dados!$E$2))</f>
        <v>153717.5086</v>
      </c>
      <c r="Y36" s="31">
        <f>if($A36&lt;=Dados!$E$3,"Erro",Y35+'Cenários - taxa de trasmissão'!X$2*(Y35-INDIRECT(ADDRESS(IF($A36&lt;=Dados!$E$3,1,$A36-Dados!$E$3)+1,Y$1+2)))*(Dados!$E$2-Y35)/(Dados!$E$3*Dados!$E$2))</f>
        <v>153489.7665</v>
      </c>
      <c r="Z36" s="31">
        <f>if($A36&lt;=Dados!$E$3,"Erro",Z35+'Cenários - taxa de trasmissão'!Y$2*(Z35-INDIRECT(ADDRESS(IF($A36&lt;=Dados!$E$3,1,$A36-Dados!$E$3)+1,Z$1+2)))*(Dados!$E$2-Z35)/(Dados!$E$3*Dados!$E$2))</f>
        <v>153494.58</v>
      </c>
      <c r="AA36" s="31">
        <f>if($A36&lt;=Dados!$E$3,"Erro",AA35+'Cenários - taxa de trasmissão'!Z$2*(AA35-INDIRECT(ADDRESS(IF($A36&lt;=Dados!$E$3,1,$A36-Dados!$E$3)+1,AA$1+2)))*(Dados!$E$2-AA35)/(Dados!$E$3*Dados!$E$2))</f>
        <v>153718.5991</v>
      </c>
      <c r="AB36" s="31">
        <f>if($A36&lt;=Dados!$E$3,"Erro",AB35+'Cenários - taxa de trasmissão'!AA$2*(AB35-INDIRECT(ADDRESS(IF($A36&lt;=Dados!$E$3,1,$A36-Dados!$E$3)+1,AB$1+2)))*(Dados!$E$2-AB35)/(Dados!$E$3*Dados!$E$2))</f>
        <v>153610.2788</v>
      </c>
      <c r="AC36" s="31">
        <f>if($A36&lt;=Dados!$E$3,"Erro",AC35+'Cenários - taxa de trasmissão'!AB$2*(AC35-INDIRECT(ADDRESS(IF($A36&lt;=Dados!$E$3,1,$A36-Dados!$E$3)+1,AC$1+2)))*(Dados!$E$2-AC35)/(Dados!$E$3*Dados!$E$2))</f>
        <v>153482.5096</v>
      </c>
      <c r="AD36" s="31">
        <f>if($A36&lt;=Dados!$E$3,"Erro",AD35+'Cenários - taxa de trasmissão'!AC$2*(AD35-INDIRECT(ADDRESS(IF($A36&lt;=Dados!$E$3,1,$A36-Dados!$E$3)+1,AD$1+2)))*(Dados!$E$2-AD35)/(Dados!$E$3*Dados!$E$2))</f>
        <v>153510.6336</v>
      </c>
      <c r="AE36" s="31">
        <f>if($A36&lt;=Dados!$E$3,"Erro",AE35+'Cenários - taxa de trasmissão'!AD$2*(AE35-INDIRECT(ADDRESS(IF($A36&lt;=Dados!$E$3,1,$A36-Dados!$E$3)+1,AE$1+2)))*(Dados!$E$2-AE35)/(Dados!$E$3*Dados!$E$2))</f>
        <v>153811.5843</v>
      </c>
      <c r="AF36" s="31">
        <f>if($A36&lt;=Dados!$E$3,"Erro",AF35+'Cenários - taxa de trasmissão'!AE$2*(AF35-INDIRECT(ADDRESS(IF($A36&lt;=Dados!$E$3,1,$A36-Dados!$E$3)+1,AF$1+2)))*(Dados!$E$2-AF35)/(Dados!$E$3*Dados!$E$2))</f>
        <v>153838.8327</v>
      </c>
      <c r="AG36" s="31">
        <f>if($A36&lt;=Dados!$E$3,"Erro",AG35+'Cenários - taxa de trasmissão'!AF$2*(AG35-INDIRECT(ADDRESS(IF($A36&lt;=Dados!$E$3,1,$A36-Dados!$E$3)+1,AG$1+2)))*(Dados!$E$2-AG35)/(Dados!$E$3*Dados!$E$2))</f>
        <v>153579.027</v>
      </c>
      <c r="AH36" s="31">
        <f>if($A36&lt;=Dados!$E$3,"Erro",AH35+'Cenários - taxa de trasmissão'!AG$2*(AH35-INDIRECT(ADDRESS(IF($A36&lt;=Dados!$E$3,1,$A36-Dados!$E$3)+1,AH$1+2)))*(Dados!$E$2-AH35)/(Dados!$E$3*Dados!$E$2))</f>
        <v>153576.3431</v>
      </c>
      <c r="AI36" s="31">
        <f>if($A36&lt;=Dados!$E$3,"Erro",AI35+'Cenários - taxa de trasmissão'!AH$2*(AI35-INDIRECT(ADDRESS(IF($A36&lt;=Dados!$E$3,1,$A36-Dados!$E$3)+1,AI$1+2)))*(Dados!$E$2-AI35)/(Dados!$E$3*Dados!$E$2))</f>
        <v>153760.7796</v>
      </c>
      <c r="AJ36" s="31">
        <f>if($A36&lt;=Dados!$E$3,"Erro",AJ35+'Cenários - taxa de trasmissão'!AI$2*(AJ35-INDIRECT(ADDRESS(IF($A36&lt;=Dados!$E$3,1,$A36-Dados!$E$3)+1,AJ$1+2)))*(Dados!$E$2-AJ35)/(Dados!$E$3*Dados!$E$2))</f>
        <v>153570.0207</v>
      </c>
      <c r="AK36" s="31">
        <f>if($A36&lt;=Dados!$E$3,"Erro",AK35+'Cenários - taxa de trasmissão'!AJ$2*(AK35-INDIRECT(ADDRESS(IF($A36&lt;=Dados!$E$3,1,$A36-Dados!$E$3)+1,AK$1+2)))*(Dados!$E$2-AK35)/(Dados!$E$3*Dados!$E$2))</f>
        <v>153528.0196</v>
      </c>
      <c r="AL36" s="31">
        <f>if($A36&lt;=Dados!$E$3,"Erro",AL35+'Cenários - taxa de trasmissão'!AK$2*(AL35-INDIRECT(ADDRESS(IF($A36&lt;=Dados!$E$3,1,$A36-Dados!$E$3)+1,AL$1+2)))*(Dados!$E$2-AL35)/(Dados!$E$3*Dados!$E$2))</f>
        <v>153518.796</v>
      </c>
      <c r="AM36" s="31">
        <f>if($A36&lt;=Dados!$E$3,"Erro",AM35+'Cenários - taxa de trasmissão'!AL$2*(AM35-INDIRECT(ADDRESS(IF($A36&lt;=Dados!$E$3,1,$A36-Dados!$E$3)+1,AM$1+2)))*(Dados!$E$2-AM35)/(Dados!$E$3*Dados!$E$2))</f>
        <v>153562.5064</v>
      </c>
      <c r="AN36" s="31">
        <f>if($A36&lt;=Dados!$E$3,"Erro",AN35+'Cenários - taxa de trasmissão'!AM$2*(AN35-INDIRECT(ADDRESS(IF($A36&lt;=Dados!$E$3,1,$A36-Dados!$E$3)+1,AN$1+2)))*(Dados!$E$2-AN35)/(Dados!$E$3*Dados!$E$2))</f>
        <v>153715.1592</v>
      </c>
      <c r="AO36" s="31">
        <f>if($A36&lt;=Dados!$E$3,"Erro",AO35+'Cenários - taxa de trasmissão'!AN$2*(AO35-INDIRECT(ADDRESS(IF($A36&lt;=Dados!$E$3,1,$A36-Dados!$E$3)+1,AO$1+2)))*(Dados!$E$2-AO35)/(Dados!$E$3*Dados!$E$2))</f>
        <v>153702.8492</v>
      </c>
      <c r="AP36" s="31">
        <f>if($A36&lt;=Dados!$E$3,"Erro",AP35+'Cenários - taxa de trasmissão'!AO$2*(AP35-INDIRECT(ADDRESS(IF($A36&lt;=Dados!$E$3,1,$A36-Dados!$E$3)+1,AP$1+2)))*(Dados!$E$2-AP35)/(Dados!$E$3*Dados!$E$2))</f>
        <v>153493.4131</v>
      </c>
      <c r="AQ36" s="31">
        <f>if($A36&lt;=Dados!$E$3,"Erro",AQ35+'Cenários - taxa de trasmissão'!AP$2*(AQ35-INDIRECT(ADDRESS(IF($A36&lt;=Dados!$E$3,1,$A36-Dados!$E$3)+1,AQ$1+2)))*(Dados!$E$2-AQ35)/(Dados!$E$3*Dados!$E$2))</f>
        <v>153746.4671</v>
      </c>
      <c r="AR36" s="31">
        <f>if($A36&lt;=Dados!$E$3,"Erro",AR35+'Cenários - taxa de trasmissão'!AQ$2*(AR35-INDIRECT(ADDRESS(IF($A36&lt;=Dados!$E$3,1,$A36-Dados!$E$3)+1,AR$1+2)))*(Dados!$E$2-AR35)/(Dados!$E$3*Dados!$E$2))</f>
        <v>153539.5137</v>
      </c>
      <c r="AS36" s="31">
        <f>if($A36&lt;=Dados!$E$3,"Erro",AS35+'Cenários - taxa de trasmissão'!AR$2*(AS35-INDIRECT(ADDRESS(IF($A36&lt;=Dados!$E$3,1,$A36-Dados!$E$3)+1,AS$1+2)))*(Dados!$E$2-AS35)/(Dados!$E$3*Dados!$E$2))</f>
        <v>153913.2597</v>
      </c>
      <c r="AT36" s="31">
        <f>if($A36&lt;=Dados!$E$3,"Erro",AT35+'Cenários - taxa de trasmissão'!AS$2*(AT35-INDIRECT(ADDRESS(IF($A36&lt;=Dados!$E$3,1,$A36-Dados!$E$3)+1,AT$1+2)))*(Dados!$E$2-AT35)/(Dados!$E$3*Dados!$E$2))</f>
        <v>153621.9508</v>
      </c>
      <c r="AU36" s="31">
        <f>if($A36&lt;=Dados!$E$3,"Erro",AU35+'Cenários - taxa de trasmissão'!AT$2*(AU35-INDIRECT(ADDRESS(IF($A36&lt;=Dados!$E$3,1,$A36-Dados!$E$3)+1,AU$1+2)))*(Dados!$E$2-AU35)/(Dados!$E$3*Dados!$E$2))</f>
        <v>153502.9063</v>
      </c>
      <c r="AV36" s="31">
        <f>if($A36&lt;=Dados!$E$3,"Erro",AV35+'Cenários - taxa de trasmissão'!AU$2*(AV35-INDIRECT(ADDRESS(IF($A36&lt;=Dados!$E$3,1,$A36-Dados!$E$3)+1,AV$1+2)))*(Dados!$E$2-AV35)/(Dados!$E$3*Dados!$E$2))</f>
        <v>153524.2209</v>
      </c>
      <c r="AW36" s="31">
        <f>if($A36&lt;=Dados!$E$3,"Erro",AW35+'Cenários - taxa de trasmissão'!AV$2*(AW35-INDIRECT(ADDRESS(IF($A36&lt;=Dados!$E$3,1,$A36-Dados!$E$3)+1,AW$1+2)))*(Dados!$E$2-AW35)/(Dados!$E$3*Dados!$E$2))</f>
        <v>153605.8291</v>
      </c>
      <c r="AX36" s="31">
        <f>if($A36&lt;=Dados!$E$3,"Erro",AX35+'Cenários - taxa de trasmissão'!AW$2*(AX35-INDIRECT(ADDRESS(IF($A36&lt;=Dados!$E$3,1,$A36-Dados!$E$3)+1,AX$1+2)))*(Dados!$E$2-AX35)/(Dados!$E$3*Dados!$E$2))</f>
        <v>153569.7372</v>
      </c>
      <c r="AY36" s="31">
        <f>if($A36&lt;=Dados!$E$3,"Erro",AY35+'Cenários - taxa de trasmissão'!AX$2*(AY35-INDIRECT(ADDRESS(IF($A36&lt;=Dados!$E$3,1,$A36-Dados!$E$3)+1,AY$1+2)))*(Dados!$E$2-AY35)/(Dados!$E$3*Dados!$E$2))</f>
        <v>153671.866</v>
      </c>
      <c r="AZ36" s="31">
        <f>if($A36&lt;=Dados!$E$3,"Erro",AZ35+'Cenários - taxa de trasmissão'!AY$2*(AZ35-INDIRECT(ADDRESS(IF($A36&lt;=Dados!$E$3,1,$A36-Dados!$E$3)+1,AZ$1+2)))*(Dados!$E$2-AZ35)/(Dados!$E$3*Dados!$E$2))</f>
        <v>153548.9731</v>
      </c>
      <c r="BA36" s="46">
        <f t="shared" si="1"/>
        <v>153430.2</v>
      </c>
      <c r="BB36" s="46">
        <f t="shared" si="2"/>
        <v>153913.2597</v>
      </c>
      <c r="BC36" s="46">
        <f t="shared" si="3"/>
        <v>153615.9359</v>
      </c>
      <c r="BD36" s="46">
        <f t="shared" si="4"/>
        <v>153594.347</v>
      </c>
      <c r="BE36" s="31"/>
    </row>
    <row r="37">
      <c r="A37" s="9">
        <v>36.0</v>
      </c>
      <c r="B37" s="47">
        <v>45006.0</v>
      </c>
      <c r="C37" s="31">
        <f>if($A37&lt;=Dados!$E$3,"Erro",C36+'Cenários - taxa de trasmissão'!B$2*(C36-INDIRECT(ADDRESS(IF($A37&lt;=Dados!$E$3,1,$A37-Dados!$E$3)+1,C$1+2)))*(Dados!$E$2-C36)/(Dados!$E$3*Dados!$E$2))</f>
        <v>153832.3463</v>
      </c>
      <c r="D37" s="31">
        <f>if($A37&lt;=Dados!$E$3,"Erro",D36+'Cenários - taxa de trasmissão'!C$2*(D36-INDIRECT(ADDRESS(IF($A37&lt;=Dados!$E$3,1,$A37-Dados!$E$3)+1,D$1+2)))*(Dados!$E$2-D36)/(Dados!$E$3*Dados!$E$2))</f>
        <v>153595.6108</v>
      </c>
      <c r="E37" s="31">
        <f>if($A37&lt;=Dados!$E$3,"Erro",E36+'Cenários - taxa de trasmissão'!D$2*(E36-INDIRECT(ADDRESS(IF($A37&lt;=Dados!$E$3,1,$A37-Dados!$E$3)+1,E$1+2)))*(Dados!$E$2-E36)/(Dados!$E$3*Dados!$E$2))</f>
        <v>153763.3296</v>
      </c>
      <c r="F37" s="31">
        <f>if($A37&lt;=Dados!$E$3,"Erro",F36+'Cenários - taxa de trasmissão'!E$2*(F36-INDIRECT(ADDRESS(IF($A37&lt;=Dados!$E$3,1,$A37-Dados!$E$3)+1,F$1+2)))*(Dados!$E$2-F36)/(Dados!$E$3*Dados!$E$2))</f>
        <v>153501.1715</v>
      </c>
      <c r="G37" s="31">
        <f>if($A37&lt;=Dados!$E$3,"Erro",G36+'Cenários - taxa de trasmissão'!F$2*(G36-INDIRECT(ADDRESS(IF($A37&lt;=Dados!$E$3,1,$A37-Dados!$E$3)+1,G$1+2)))*(Dados!$E$2-G36)/(Dados!$E$3*Dados!$E$2))</f>
        <v>153694.2956</v>
      </c>
      <c r="H37" s="31">
        <f>if($A37&lt;=Dados!$E$3,"Erro",H36+'Cenários - taxa de trasmissão'!G$2*(H36-INDIRECT(ADDRESS(IF($A37&lt;=Dados!$E$3,1,$A37-Dados!$E$3)+1,H$1+2)))*(Dados!$E$2-H36)/(Dados!$E$3*Dados!$E$2))</f>
        <v>153706.7294</v>
      </c>
      <c r="I37" s="31">
        <f>if($A37&lt;=Dados!$E$3,"Erro",I36+'Cenários - taxa de trasmissão'!H$2*(I36-INDIRECT(ADDRESS(IF($A37&lt;=Dados!$E$3,1,$A37-Dados!$E$3)+1,I$1+2)))*(Dados!$E$2-I36)/(Dados!$E$3*Dados!$E$2))</f>
        <v>153491.8436</v>
      </c>
      <c r="J37" s="31">
        <f>if($A37&lt;=Dados!$E$3,"Erro",J36+'Cenários - taxa de trasmissão'!I$2*(J36-INDIRECT(ADDRESS(IF($A37&lt;=Dados!$E$3,1,$A37-Dados!$E$3)+1,J$1+2)))*(Dados!$E$2-J36)/(Dados!$E$3*Dados!$E$2))</f>
        <v>153632.452</v>
      </c>
      <c r="K37" s="31">
        <f>if($A37&lt;=Dados!$E$3,"Erro",K36+'Cenários - taxa de trasmissão'!J$2*(K36-INDIRECT(ADDRESS(IF($A37&lt;=Dados!$E$3,1,$A37-Dados!$E$3)+1,K$1+2)))*(Dados!$E$2-K36)/(Dados!$E$3*Dados!$E$2))</f>
        <v>153691.3842</v>
      </c>
      <c r="L37" s="31">
        <f>if($A37&lt;=Dados!$E$3,"Erro",L36+'Cenários - taxa de trasmissão'!K$2*(L36-INDIRECT(ADDRESS(IF($A37&lt;=Dados!$E$3,1,$A37-Dados!$E$3)+1,L$1+2)))*(Dados!$E$2-L36)/(Dados!$E$3*Dados!$E$2))</f>
        <v>153552.7362</v>
      </c>
      <c r="M37" s="31">
        <f>if($A37&lt;=Dados!$E$3,"Erro",M36+'Cenários - taxa de trasmissão'!L$2*(M36-INDIRECT(ADDRESS(IF($A37&lt;=Dados!$E$3,1,$A37-Dados!$E$3)+1,M$1+2)))*(Dados!$E$2-M36)/(Dados!$E$3*Dados!$E$2))</f>
        <v>153659.5893</v>
      </c>
      <c r="N37" s="31">
        <f>if($A37&lt;=Dados!$E$3,"Erro",N36+'Cenários - taxa de trasmissão'!M$2*(N36-INDIRECT(ADDRESS(IF($A37&lt;=Dados!$E$3,1,$A37-Dados!$E$3)+1,N$1+2)))*(Dados!$E$2-N36)/(Dados!$E$3*Dados!$E$2))</f>
        <v>153684.4352</v>
      </c>
      <c r="O37" s="31">
        <f>if($A37&lt;=Dados!$E$3,"Erro",O36+'Cenários - taxa de trasmissão'!N$2*(O36-INDIRECT(ADDRESS(IF($A37&lt;=Dados!$E$3,1,$A37-Dados!$E$3)+1,O$1+2)))*(Dados!$E$2-O36)/(Dados!$E$3*Dados!$E$2))</f>
        <v>153639.2952</v>
      </c>
      <c r="P37" s="31">
        <f>if($A37&lt;=Dados!$E$3,"Erro",P36+'Cenários - taxa de trasmissão'!O$2*(P36-INDIRECT(ADDRESS(IF($A37&lt;=Dados!$E$3,1,$A37-Dados!$E$3)+1,P$1+2)))*(Dados!$E$2-P36)/(Dados!$E$3*Dados!$E$2))</f>
        <v>153521.6542</v>
      </c>
      <c r="Q37" s="31">
        <f>if($A37&lt;=Dados!$E$3,"Erro",Q36+'Cenários - taxa de trasmissão'!P$2*(Q36-INDIRECT(ADDRESS(IF($A37&lt;=Dados!$E$3,1,$A37-Dados!$E$3)+1,Q$1+2)))*(Dados!$E$2-Q36)/(Dados!$E$3*Dados!$E$2))</f>
        <v>153698.3323</v>
      </c>
      <c r="R37" s="31">
        <f>if($A37&lt;=Dados!$E$3,"Erro",R36+'Cenários - taxa de trasmissão'!Q$2*(R36-INDIRECT(ADDRESS(IF($A37&lt;=Dados!$E$3,1,$A37-Dados!$E$3)+1,R$1+2)))*(Dados!$E$2-R36)/(Dados!$E$3*Dados!$E$2))</f>
        <v>153547.1408</v>
      </c>
      <c r="S37" s="31">
        <f>if($A37&lt;=Dados!$E$3,"Erro",S36+'Cenários - taxa de trasmissão'!R$2*(S36-INDIRECT(ADDRESS(IF($A37&lt;=Dados!$E$3,1,$A37-Dados!$E$3)+1,S$1+2)))*(Dados!$E$2-S36)/(Dados!$E$3*Dados!$E$2))</f>
        <v>153577.6106</v>
      </c>
      <c r="T37" s="31">
        <f>if($A37&lt;=Dados!$E$3,"Erro",T36+'Cenários - taxa de trasmissão'!S$2*(T36-INDIRECT(ADDRESS(IF($A37&lt;=Dados!$E$3,1,$A37-Dados!$E$3)+1,T$1+2)))*(Dados!$E$2-T36)/(Dados!$E$3*Dados!$E$2))</f>
        <v>153435.2701</v>
      </c>
      <c r="U37" s="31">
        <f>if($A37&lt;=Dados!$E$3,"Erro",U36+'Cenários - taxa de trasmissão'!T$2*(U36-INDIRECT(ADDRESS(IF($A37&lt;=Dados!$E$3,1,$A37-Dados!$E$3)+1,U$1+2)))*(Dados!$E$2-U36)/(Dados!$E$3*Dados!$E$2))</f>
        <v>153581.151</v>
      </c>
      <c r="V37" s="31">
        <f>if($A37&lt;=Dados!$E$3,"Erro",V36+'Cenários - taxa de trasmissão'!U$2*(V36-INDIRECT(ADDRESS(IF($A37&lt;=Dados!$E$3,1,$A37-Dados!$E$3)+1,V$1+2)))*(Dados!$E$2-V36)/(Dados!$E$3*Dados!$E$2))</f>
        <v>153672.9402</v>
      </c>
      <c r="W37" s="31">
        <f>if($A37&lt;=Dados!$E$3,"Erro",W36+'Cenários - taxa de trasmissão'!V$2*(W36-INDIRECT(ADDRESS(IF($A37&lt;=Dados!$E$3,1,$A37-Dados!$E$3)+1,W$1+2)))*(Dados!$E$2-W36)/(Dados!$E$3*Dados!$E$2))</f>
        <v>153706.1422</v>
      </c>
      <c r="X37" s="31">
        <f>if($A37&lt;=Dados!$E$3,"Erro",X36+'Cenários - taxa de trasmissão'!W$2*(X36-INDIRECT(ADDRESS(IF($A37&lt;=Dados!$E$3,1,$A37-Dados!$E$3)+1,X$1+2)))*(Dados!$E$2-X36)/(Dados!$E$3*Dados!$E$2))</f>
        <v>153739.0986</v>
      </c>
      <c r="Y37" s="31">
        <f>if($A37&lt;=Dados!$E$3,"Erro",Y36+'Cenários - taxa de trasmissão'!X$2*(Y36-INDIRECT(ADDRESS(IF($A37&lt;=Dados!$E$3,1,$A37-Dados!$E$3)+1,Y$1+2)))*(Dados!$E$2-Y36)/(Dados!$E$3*Dados!$E$2))</f>
        <v>153497.4937</v>
      </c>
      <c r="Z37" s="31">
        <f>if($A37&lt;=Dados!$E$3,"Erro",Z36+'Cenários - taxa de trasmissão'!Y$2*(Z36-INDIRECT(ADDRESS(IF($A37&lt;=Dados!$E$3,1,$A37-Dados!$E$3)+1,Z$1+2)))*(Dados!$E$2-Z36)/(Dados!$E$3*Dados!$E$2))</f>
        <v>153502.5418</v>
      </c>
      <c r="AA37" s="31">
        <f>if($A37&lt;=Dados!$E$3,"Erro",AA36+'Cenários - taxa de trasmissão'!Z$2*(AA36-INDIRECT(ADDRESS(IF($A37&lt;=Dados!$E$3,1,$A37-Dados!$E$3)+1,AA$1+2)))*(Dados!$E$2-AA36)/(Dados!$E$3*Dados!$E$2))</f>
        <v>153740.2675</v>
      </c>
      <c r="AB37" s="31">
        <f>if($A37&lt;=Dados!$E$3,"Erro",AB36+'Cenários - taxa de trasmissão'!AA$2*(AB36-INDIRECT(ADDRESS(IF($A37&lt;=Dados!$E$3,1,$A37-Dados!$E$3)+1,AB$1+2)))*(Dados!$E$2-AB36)/(Dados!$E$3*Dados!$E$2))</f>
        <v>153624.6831</v>
      </c>
      <c r="AC37" s="31">
        <f>if($A37&lt;=Dados!$E$3,"Erro",AC36+'Cenários - taxa de trasmissão'!AB$2*(AC36-INDIRECT(ADDRESS(IF($A37&lt;=Dados!$E$3,1,$A37-Dados!$E$3)+1,AC$1+2)))*(Dados!$E$2-AC36)/(Dados!$E$3*Dados!$E$2))</f>
        <v>153489.8885</v>
      </c>
      <c r="AD37" s="31">
        <f>if($A37&lt;=Dados!$E$3,"Erro",AD36+'Cenários - taxa de trasmissão'!AC$2*(AD36-INDIRECT(ADDRESS(IF($A37&lt;=Dados!$E$3,1,$A37-Dados!$E$3)+1,AD$1+2)))*(Dados!$E$2-AD36)/(Dados!$E$3*Dados!$E$2))</f>
        <v>153519.3984</v>
      </c>
      <c r="AE37" s="31">
        <f>if($A37&lt;=Dados!$E$3,"Erro",AE36+'Cenários - taxa de trasmissão'!AD$2*(AE36-INDIRECT(ADDRESS(IF($A37&lt;=Dados!$E$3,1,$A37-Dados!$E$3)+1,AE$1+2)))*(Dados!$E$2-AE36)/(Dados!$E$3*Dados!$E$2))</f>
        <v>153840.2998</v>
      </c>
      <c r="AF37" s="31">
        <f>if($A37&lt;=Dados!$E$3,"Erro",AF36+'Cenários - taxa de trasmissão'!AE$2*(AF36-INDIRECT(ADDRESS(IF($A37&lt;=Dados!$E$3,1,$A37-Dados!$E$3)+1,AF$1+2)))*(Dados!$E$2-AF36)/(Dados!$E$3*Dados!$E$2))</f>
        <v>153869.7415</v>
      </c>
      <c r="AG37" s="31">
        <f>if($A37&lt;=Dados!$E$3,"Erro",AG36+'Cenários - taxa de trasmissão'!AF$2*(AG36-INDIRECT(ADDRESS(IF($A37&lt;=Dados!$E$3,1,$A37-Dados!$E$3)+1,AG$1+2)))*(Dados!$E$2-AG36)/(Dados!$E$3*Dados!$E$2))</f>
        <v>153591.5469</v>
      </c>
      <c r="AH37" s="31">
        <f>if($A37&lt;=Dados!$E$3,"Erro",AH36+'Cenários - taxa de trasmissão'!AG$2*(AH36-INDIRECT(ADDRESS(IF($A37&lt;=Dados!$E$3,1,$A37-Dados!$E$3)+1,AH$1+2)))*(Dados!$E$2-AH36)/(Dados!$E$3*Dados!$E$2))</f>
        <v>153588.7059</v>
      </c>
      <c r="AI37" s="31">
        <f>if($A37&lt;=Dados!$E$3,"Erro",AI36+'Cenários - taxa de trasmissão'!AH$2*(AI36-INDIRECT(ADDRESS(IF($A37&lt;=Dados!$E$3,1,$A37-Dados!$E$3)+1,AI$1+2)))*(Dados!$E$2-AI36)/(Dados!$E$3*Dados!$E$2))</f>
        <v>153785.5582</v>
      </c>
      <c r="AJ37" s="31">
        <f>if($A37&lt;=Dados!$E$3,"Erro",AJ36+'Cenários - taxa de trasmissão'!AI$2*(AJ36-INDIRECT(ADDRESS(IF($A37&lt;=Dados!$E$3,1,$A37-Dados!$E$3)+1,AJ$1+2)))*(Dados!$E$2-AJ36)/(Dados!$E$3*Dados!$E$2))</f>
        <v>153582.0165</v>
      </c>
      <c r="AK37" s="31">
        <f>if($A37&lt;=Dados!$E$3,"Erro",AK36+'Cenários - taxa de trasmissão'!AJ$2*(AK36-INDIRECT(ADDRESS(IF($A37&lt;=Dados!$E$3,1,$A37-Dados!$E$3)+1,AK$1+2)))*(Dados!$E$2-AK36)/(Dados!$E$3*Dados!$E$2))</f>
        <v>153537.6886</v>
      </c>
      <c r="AL37" s="31">
        <f>if($A37&lt;=Dados!$E$3,"Erro",AL36+'Cenários - taxa de trasmissão'!AK$2*(AL36-INDIRECT(ADDRESS(IF($A37&lt;=Dados!$E$3,1,$A37-Dados!$E$3)+1,AL$1+2)))*(Dados!$E$2-AL36)/(Dados!$E$3*Dados!$E$2))</f>
        <v>153527.981</v>
      </c>
      <c r="AM37" s="31">
        <f>if($A37&lt;=Dados!$E$3,"Erro",AM36+'Cenários - taxa de trasmissão'!AL$2*(AM36-INDIRECT(ADDRESS(IF($A37&lt;=Dados!$E$3,1,$A37-Dados!$E$3)+1,AM$1+2)))*(Dados!$E$2-AM36)/(Dados!$E$3*Dados!$E$2))</f>
        <v>153574.0715</v>
      </c>
      <c r="AN37" s="31">
        <f>if($A37&lt;=Dados!$E$3,"Erro",AN36+'Cenários - taxa de trasmissão'!AM$2*(AN36-INDIRECT(ADDRESS(IF($A37&lt;=Dados!$E$3,1,$A37-Dados!$E$3)+1,AN$1+2)))*(Dados!$E$2-AN36)/(Dados!$E$3*Dados!$E$2))</f>
        <v>153736.5807</v>
      </c>
      <c r="AO37" s="31">
        <f>if($A37&lt;=Dados!$E$3,"Erro",AO36+'Cenários - taxa de trasmissão'!AN$2*(AO36-INDIRECT(ADDRESS(IF($A37&lt;=Dados!$E$3,1,$A37-Dados!$E$3)+1,AO$1+2)))*(Dados!$E$2-AO36)/(Dados!$E$3*Dados!$E$2))</f>
        <v>153723.395</v>
      </c>
      <c r="AP37" s="31">
        <f>if($A37&lt;=Dados!$E$3,"Erro",AP36+'Cenários - taxa de trasmissão'!AO$2*(AP36-INDIRECT(ADDRESS(IF($A37&lt;=Dados!$E$3,1,$A37-Dados!$E$3)+1,AP$1+2)))*(Dados!$E$2-AP36)/(Dados!$E$3*Dados!$E$2))</f>
        <v>153501.3178</v>
      </c>
      <c r="AQ37" s="31">
        <f>if($A37&lt;=Dados!$E$3,"Erro",AQ36+'Cenários - taxa de trasmissão'!AP$2*(AQ36-INDIRECT(ADDRESS(IF($A37&lt;=Dados!$E$3,1,$A37-Dados!$E$3)+1,AQ$1+2)))*(Dados!$E$2-AQ36)/(Dados!$E$3*Dados!$E$2))</f>
        <v>153770.1738</v>
      </c>
      <c r="AR37" s="31">
        <f>if($A37&lt;=Dados!$E$3,"Erro",AR36+'Cenários - taxa de trasmissão'!AQ$2*(AR36-INDIRECT(ADDRESS(IF($A37&lt;=Dados!$E$3,1,$A37-Dados!$E$3)+1,AR$1+2)))*(Dados!$E$2-AR36)/(Dados!$E$3*Dados!$E$2))</f>
        <v>153549.7998</v>
      </c>
      <c r="AS37" s="31">
        <f>if($A37&lt;=Dados!$E$3,"Erro",AS36+'Cenários - taxa de trasmissão'!AR$2*(AS36-INDIRECT(ADDRESS(IF($A37&lt;=Dados!$E$3,1,$A37-Dados!$E$3)+1,AS$1+2)))*(Dados!$E$2-AS36)/(Dados!$E$3*Dados!$E$2))</f>
        <v>153950.4326</v>
      </c>
      <c r="AT37" s="31">
        <f>if($A37&lt;=Dados!$E$3,"Erro",AT36+'Cenários - taxa de trasmissão'!AS$2*(AT36-INDIRECT(ADDRESS(IF($A37&lt;=Dados!$E$3,1,$A37-Dados!$E$3)+1,AT$1+2)))*(Dados!$E$2-AT36)/(Dados!$E$3*Dados!$E$2))</f>
        <v>153637.0844</v>
      </c>
      <c r="AU37" s="31">
        <f>if($A37&lt;=Dados!$E$3,"Erro",AU36+'Cenários - taxa de trasmissão'!AT$2*(AU36-INDIRECT(ADDRESS(IF($A37&lt;=Dados!$E$3,1,$A37-Dados!$E$3)+1,AU$1+2)))*(Dados!$E$2-AU36)/(Dados!$E$3*Dados!$E$2))</f>
        <v>153511.2807</v>
      </c>
      <c r="AV37" s="31">
        <f>if($A37&lt;=Dados!$E$3,"Erro",AV36+'Cenários - taxa de trasmissão'!AU$2*(AV36-INDIRECT(ADDRESS(IF($A37&lt;=Dados!$E$3,1,$A37-Dados!$E$3)+1,AV$1+2)))*(Dados!$E$2-AV36)/(Dados!$E$3*Dados!$E$2))</f>
        <v>153533.6894</v>
      </c>
      <c r="AW37" s="31">
        <f>if($A37&lt;=Dados!$E$3,"Erro",AW36+'Cenários - taxa de trasmissão'!AV$2*(AW36-INDIRECT(ADDRESS(IF($A37&lt;=Dados!$E$3,1,$A37-Dados!$E$3)+1,AW$1+2)))*(Dados!$E$2-AW36)/(Dados!$E$3*Dados!$E$2))</f>
        <v>153619.959</v>
      </c>
      <c r="AX37" s="31">
        <f>if($A37&lt;=Dados!$E$3,"Erro",AX36+'Cenários - taxa de trasmissão'!AW$2*(AX36-INDIRECT(ADDRESS(IF($A37&lt;=Dados!$E$3,1,$A37-Dados!$E$3)+1,AX$1+2)))*(Dados!$E$2-AX36)/(Dados!$E$3*Dados!$E$2))</f>
        <v>153581.7166</v>
      </c>
      <c r="AY37" s="31">
        <f>if($A37&lt;=Dados!$E$3,"Erro",AY36+'Cenários - taxa de trasmissão'!AX$2*(AY36-INDIRECT(ADDRESS(IF($A37&lt;=Dados!$E$3,1,$A37-Dados!$E$3)+1,AY$1+2)))*(Dados!$E$2-AY36)/(Dados!$E$3*Dados!$E$2))</f>
        <v>153690.2674</v>
      </c>
      <c r="AZ37" s="31">
        <f>if($A37&lt;=Dados!$E$3,"Erro",AZ36+'Cenários - taxa de trasmissão'!AY$2*(AZ36-INDIRECT(ADDRESS(IF($A37&lt;=Dados!$E$3,1,$A37-Dados!$E$3)+1,AZ$1+2)))*(Dados!$E$2-AZ36)/(Dados!$E$3*Dados!$E$2))</f>
        <v>153559.7784</v>
      </c>
      <c r="BA37" s="46">
        <f t="shared" si="1"/>
        <v>153435.2701</v>
      </c>
      <c r="BB37" s="46">
        <f t="shared" si="2"/>
        <v>153950.4326</v>
      </c>
      <c r="BC37" s="46">
        <f t="shared" si="3"/>
        <v>153631.2384</v>
      </c>
      <c r="BD37" s="46">
        <f t="shared" si="4"/>
        <v>153607.7849</v>
      </c>
      <c r="BE37" s="31"/>
    </row>
    <row r="38">
      <c r="A38" s="44">
        <v>37.0</v>
      </c>
      <c r="B38" s="45">
        <v>45007.0</v>
      </c>
      <c r="C38" s="31">
        <f>if($A38&lt;=Dados!$E$3,"Erro",C37+'Cenários - taxa de trasmissão'!B$2*(C37-INDIRECT(ADDRESS(IF($A38&lt;=Dados!$E$3,1,$A38-Dados!$E$3)+1,C$1+2)))*(Dados!$E$2-C37)/(Dados!$E$3*Dados!$E$2))</f>
        <v>153859.2037</v>
      </c>
      <c r="D38" s="31">
        <f>if($A38&lt;=Dados!$E$3,"Erro",D37+'Cenários - taxa de trasmissão'!C$2*(D37-INDIRECT(ADDRESS(IF($A38&lt;=Dados!$E$3,1,$A38-Dados!$E$3)+1,D$1+2)))*(Dados!$E$2-D37)/(Dados!$E$3*Dados!$E$2))</f>
        <v>153607.1671</v>
      </c>
      <c r="E38" s="31">
        <f>if($A38&lt;=Dados!$E$3,"Erro",E37+'Cenários - taxa de trasmissão'!D$2*(E37-INDIRECT(ADDRESS(IF($A38&lt;=Dados!$E$3,1,$A38-Dados!$E$3)+1,E$1+2)))*(Dados!$E$2-E37)/(Dados!$E$3*Dados!$E$2))</f>
        <v>153785.2516</v>
      </c>
      <c r="F38" s="31">
        <f>if($A38&lt;=Dados!$E$3,"Erro",F37+'Cenários - taxa de trasmissão'!E$2*(F37-INDIRECT(ADDRESS(IF($A38&lt;=Dados!$E$3,1,$A38-Dados!$E$3)+1,F$1+2)))*(Dados!$E$2-F37)/(Dados!$E$3*Dados!$E$2))</f>
        <v>153508.0844</v>
      </c>
      <c r="G38" s="31">
        <f>if($A38&lt;=Dados!$E$3,"Erro",G37+'Cenários - taxa de trasmissão'!F$2*(G37-INDIRECT(ADDRESS(IF($A38&lt;=Dados!$E$3,1,$A38-Dados!$E$3)+1,G$1+2)))*(Dados!$E$2-G37)/(Dados!$E$3*Dados!$E$2))</f>
        <v>153711.6538</v>
      </c>
      <c r="H38" s="31">
        <f>if($A38&lt;=Dados!$E$3,"Erro",H37+'Cenários - taxa de trasmissão'!G$2*(H37-INDIRECT(ADDRESS(IF($A38&lt;=Dados!$E$3,1,$A38-Dados!$E$3)+1,H$1+2)))*(Dados!$E$2-H37)/(Dados!$E$3*Dados!$E$2))</f>
        <v>153724.8804</v>
      </c>
      <c r="I38" s="31">
        <f>if($A38&lt;=Dados!$E$3,"Erro",I37+'Cenários - taxa de trasmissão'!H$2*(I37-INDIRECT(ADDRESS(IF($A38&lt;=Dados!$E$3,1,$A38-Dados!$E$3)+1,I$1+2)))*(Dados!$E$2-I37)/(Dados!$E$3*Dados!$E$2))</f>
        <v>153498.3517</v>
      </c>
      <c r="J38" s="31">
        <f>if($A38&lt;=Dados!$E$3,"Erro",J37+'Cenários - taxa de trasmissão'!I$2*(J37-INDIRECT(ADDRESS(IF($A38&lt;=Dados!$E$3,1,$A38-Dados!$E$3)+1,J$1+2)))*(Dados!$E$2-J37)/(Dados!$E$3*Dados!$E$2))</f>
        <v>153646.0685</v>
      </c>
      <c r="K38" s="31">
        <f>if($A38&lt;=Dados!$E$3,"Erro",K37+'Cenários - taxa de trasmissão'!J$2*(K37-INDIRECT(ADDRESS(IF($A38&lt;=Dados!$E$3,1,$A38-Dados!$E$3)+1,K$1+2)))*(Dados!$E$2-K37)/(Dados!$E$3*Dados!$E$2))</f>
        <v>153708.5587</v>
      </c>
      <c r="L38" s="31">
        <f>if($A38&lt;=Dados!$E$3,"Erro",L37+'Cenários - taxa de trasmissão'!K$2*(L37-INDIRECT(ADDRESS(IF($A38&lt;=Dados!$E$3,1,$A38-Dados!$E$3)+1,L$1+2)))*(Dados!$E$2-L37)/(Dados!$E$3*Dados!$E$2))</f>
        <v>153562.0657</v>
      </c>
      <c r="M38" s="31">
        <f>if($A38&lt;=Dados!$E$3,"Erro",M37+'Cenários - taxa de trasmissão'!L$2*(M37-INDIRECT(ADDRESS(IF($A38&lt;=Dados!$E$3,1,$A38-Dados!$E$3)+1,M$1+2)))*(Dados!$E$2-M37)/(Dados!$E$3*Dados!$E$2))</f>
        <v>153674.8054</v>
      </c>
      <c r="N38" s="31">
        <f>if($A38&lt;=Dados!$E$3,"Erro",N37+'Cenários - taxa de trasmissão'!M$2*(N37-INDIRECT(ADDRESS(IF($A38&lt;=Dados!$E$3,1,$A38-Dados!$E$3)+1,N$1+2)))*(Dados!$E$2-N37)/(Dados!$E$3*Dados!$E$2))</f>
        <v>153701.174</v>
      </c>
      <c r="O38" s="31">
        <f>if($A38&lt;=Dados!$E$3,"Erro",O37+'Cenários - taxa de trasmissão'!N$2*(O37-INDIRECT(ADDRESS(IF($A38&lt;=Dados!$E$3,1,$A38-Dados!$E$3)+1,O$1+2)))*(Dados!$E$2-O37)/(Dados!$E$3*Dados!$E$2))</f>
        <v>153653.3086</v>
      </c>
      <c r="P38" s="31">
        <f>if($A38&lt;=Dados!$E$3,"Erro",P37+'Cenários - taxa de trasmissão'!O$2*(P37-INDIRECT(ADDRESS(IF($A38&lt;=Dados!$E$3,1,$A38-Dados!$E$3)+1,P$1+2)))*(Dados!$E$2-P37)/(Dados!$E$3*Dados!$E$2))</f>
        <v>153529.4914</v>
      </c>
      <c r="Q38" s="31">
        <f>if($A38&lt;=Dados!$E$3,"Erro",Q37+'Cenários - taxa de trasmissão'!P$2*(Q37-INDIRECT(ADDRESS(IF($A38&lt;=Dados!$E$3,1,$A38-Dados!$E$3)+1,Q$1+2)))*(Dados!$E$2-Q37)/(Dados!$E$3*Dados!$E$2))</f>
        <v>153715.9465</v>
      </c>
      <c r="R38" s="31">
        <f>if($A38&lt;=Dados!$E$3,"Erro",R37+'Cenários - taxa de trasmissão'!Q$2*(R37-INDIRECT(ADDRESS(IF($A38&lt;=Dados!$E$3,1,$A38-Dados!$E$3)+1,R$1+2)))*(Dados!$E$2-R37)/(Dados!$E$3*Dados!$E$2))</f>
        <v>153556.194</v>
      </c>
      <c r="S38" s="31">
        <f>if($A38&lt;=Dados!$E$3,"Erro",S37+'Cenários - taxa de trasmissão'!R$2*(S37-INDIRECT(ADDRESS(IF($A38&lt;=Dados!$E$3,1,$A38-Dados!$E$3)+1,S$1+2)))*(Dados!$E$2-S37)/(Dados!$E$3*Dados!$E$2))</f>
        <v>153588.2091</v>
      </c>
      <c r="T38" s="31">
        <f>if($A38&lt;=Dados!$E$3,"Erro",T37+'Cenários - taxa de trasmissão'!S$2*(T37-INDIRECT(ADDRESS(IF($A38&lt;=Dados!$E$3,1,$A38-Dados!$E$3)+1,T$1+2)))*(Dados!$E$2-T37)/(Dados!$E$3*Dados!$E$2))</f>
        <v>153439.551</v>
      </c>
      <c r="U38" s="31">
        <f>if($A38&lt;=Dados!$E$3,"Erro",U37+'Cenários - taxa de trasmissão'!T$2*(U37-INDIRECT(ADDRESS(IF($A38&lt;=Dados!$E$3,1,$A38-Dados!$E$3)+1,U$1+2)))*(Dados!$E$2-U37)/(Dados!$E$3*Dados!$E$2))</f>
        <v>153591.9352</v>
      </c>
      <c r="V38" s="31">
        <f>if($A38&lt;=Dados!$E$3,"Erro",V37+'Cenários - taxa de trasmissão'!U$2*(V37-INDIRECT(ADDRESS(IF($A38&lt;=Dados!$E$3,1,$A38-Dados!$E$3)+1,V$1+2)))*(Dados!$E$2-V37)/(Dados!$E$3*Dados!$E$2))</f>
        <v>153688.9677</v>
      </c>
      <c r="W38" s="31">
        <f>if($A38&lt;=Dados!$E$3,"Erro",W37+'Cenários - taxa de trasmissão'!V$2*(W37-INDIRECT(ADDRESS(IF($A38&lt;=Dados!$E$3,1,$A38-Dados!$E$3)+1,W$1+2)))*(Dados!$E$2-W37)/(Dados!$E$3*Dados!$E$2))</f>
        <v>153724.2555</v>
      </c>
      <c r="X38" s="31">
        <f>if($A38&lt;=Dados!$E$3,"Erro",X37+'Cenários - taxa de trasmissão'!W$2*(X37-INDIRECT(ADDRESS(IF($A38&lt;=Dados!$E$3,1,$A38-Dados!$E$3)+1,X$1+2)))*(Dados!$E$2-X37)/(Dados!$E$3*Dados!$E$2))</f>
        <v>153759.3744</v>
      </c>
      <c r="Y38" s="31">
        <f>if($A38&lt;=Dados!$E$3,"Erro",Y37+'Cenários - taxa de trasmissão'!X$2*(Y37-INDIRECT(ADDRESS(IF($A38&lt;=Dados!$E$3,1,$A38-Dados!$E$3)+1,Y$1+2)))*(Dados!$E$2-Y37)/(Dados!$E$3*Dados!$E$2))</f>
        <v>153504.2458</v>
      </c>
      <c r="Z38" s="31">
        <f>if($A38&lt;=Dados!$E$3,"Erro",Z37+'Cenários - taxa de trasmissão'!Y$2*(Z37-INDIRECT(ADDRESS(IF($A38&lt;=Dados!$E$3,1,$A38-Dados!$E$3)+1,Z$1+2)))*(Dados!$E$2-Z37)/(Dados!$E$3*Dados!$E$2))</f>
        <v>153509.5151</v>
      </c>
      <c r="AA38" s="31">
        <f>if($A38&lt;=Dados!$E$3,"Erro",AA37+'Cenários - taxa de trasmissão'!Z$2*(AA37-INDIRECT(ADDRESS(IF($A38&lt;=Dados!$E$3,1,$A38-Dados!$E$3)+1,AA$1+2)))*(Dados!$E$2-AA37)/(Dados!$E$3*Dados!$E$2))</f>
        <v>153760.6216</v>
      </c>
      <c r="AB38" s="31">
        <f>if($A38&lt;=Dados!$E$3,"Erro",AB37+'Cenários - taxa de trasmissão'!AA$2*(AB37-INDIRECT(ADDRESS(IF($A38&lt;=Dados!$E$3,1,$A38-Dados!$E$3)+1,AB$1+2)))*(Dados!$E$2-AB37)/(Dados!$E$3*Dados!$E$2))</f>
        <v>153637.8543</v>
      </c>
      <c r="AC38" s="31">
        <f>if($A38&lt;=Dados!$E$3,"Erro",AC37+'Cenários - taxa de trasmissão'!AB$2*(AC37-INDIRECT(ADDRESS(IF($A38&lt;=Dados!$E$3,1,$A38-Dados!$E$3)+1,AC$1+2)))*(Dados!$E$2-AC37)/(Dados!$E$3*Dados!$E$2))</f>
        <v>153496.3131</v>
      </c>
      <c r="AD38" s="31">
        <f>if($A38&lt;=Dados!$E$3,"Erro",AD37+'Cenários - taxa de trasmissão'!AC$2*(AD37-INDIRECT(ADDRESS(IF($A38&lt;=Dados!$E$3,1,$A38-Dados!$E$3)+1,AD$1+2)))*(Dados!$E$2-AD37)/(Dados!$E$3*Dados!$E$2))</f>
        <v>153527.1315</v>
      </c>
      <c r="AE38" s="31">
        <f>if($A38&lt;=Dados!$E$3,"Erro",AE37+'Cenários - taxa de trasmissão'!AD$2*(AE37-INDIRECT(ADDRESS(IF($A38&lt;=Dados!$E$3,1,$A38-Dados!$E$3)+1,AE$1+2)))*(Dados!$E$2-AE37)/(Dados!$E$3*Dados!$E$2))</f>
        <v>153867.7485</v>
      </c>
      <c r="AF38" s="31">
        <f>if($A38&lt;=Dados!$E$3,"Erro",AF37+'Cenários - taxa de trasmissão'!AE$2*(AF37-INDIRECT(ADDRESS(IF($A38&lt;=Dados!$E$3,1,$A38-Dados!$E$3)+1,AF$1+2)))*(Dados!$E$2-AF37)/(Dados!$E$3*Dados!$E$2))</f>
        <v>153899.4177</v>
      </c>
      <c r="AG38" s="31">
        <f>if($A38&lt;=Dados!$E$3,"Erro",AG37+'Cenários - taxa de trasmissão'!AF$2*(AG37-INDIRECT(ADDRESS(IF($A38&lt;=Dados!$E$3,1,$A38-Dados!$E$3)+1,AG$1+2)))*(Dados!$E$2-AG37)/(Dados!$E$3*Dados!$E$2))</f>
        <v>153602.8841</v>
      </c>
      <c r="AH38" s="31">
        <f>if($A38&lt;=Dados!$E$3,"Erro",AH37+'Cenários - taxa de trasmissão'!AG$2*(AH37-INDIRECT(ADDRESS(IF($A38&lt;=Dados!$E$3,1,$A38-Dados!$E$3)+1,AH$1+2)))*(Dados!$E$2-AH37)/(Dados!$E$3*Dados!$E$2))</f>
        <v>153599.891</v>
      </c>
      <c r="AI38" s="31">
        <f>if($A38&lt;=Dados!$E$3,"Erro",AI37+'Cenários - taxa de trasmissão'!AH$2*(AI37-INDIRECT(ADDRESS(IF($A38&lt;=Dados!$E$3,1,$A38-Dados!$E$3)+1,AI$1+2)))*(Dados!$E$2-AI37)/(Dados!$E$3*Dados!$E$2))</f>
        <v>153809.0306</v>
      </c>
      <c r="AJ38" s="31">
        <f>if($A38&lt;=Dados!$E$3,"Erro",AJ37+'Cenários - taxa de trasmissão'!AI$2*(AJ37-INDIRECT(ADDRESS(IF($A38&lt;=Dados!$E$3,1,$A38-Dados!$E$3)+1,AJ$1+2)))*(Dados!$E$2-AJ37)/(Dados!$E$3*Dados!$E$2))</f>
        <v>153592.8464</v>
      </c>
      <c r="AK38" s="31">
        <f>if($A38&lt;=Dados!$E$3,"Erro",AK37+'Cenários - taxa de trasmissão'!AJ$2*(AK37-INDIRECT(ADDRESS(IF($A38&lt;=Dados!$E$3,1,$A38-Dados!$E$3)+1,AK$1+2)))*(Dados!$E$2-AK37)/(Dados!$E$3*Dados!$E$2))</f>
        <v>153546.2825</v>
      </c>
      <c r="AL38" s="31">
        <f>if($A38&lt;=Dados!$E$3,"Erro",AL37+'Cenários - taxa de trasmissão'!AK$2*(AL37-INDIRECT(ADDRESS(IF($A38&lt;=Dados!$E$3,1,$A38-Dados!$E$3)+1,AL$1+2)))*(Dados!$E$2-AL37)/(Dados!$E$3*Dados!$E$2))</f>
        <v>153536.1133</v>
      </c>
      <c r="AM38" s="31">
        <f>if($A38&lt;=Dados!$E$3,"Erro",AM37+'Cenários - taxa de trasmissão'!AL$2*(AM37-INDIRECT(ADDRESS(IF($A38&lt;=Dados!$E$3,1,$A38-Dados!$E$3)+1,AM$1+2)))*(Dados!$E$2-AM37)/(Dados!$E$3*Dados!$E$2))</f>
        <v>153584.4855</v>
      </c>
      <c r="AN38" s="31">
        <f>if($A38&lt;=Dados!$E$3,"Erro",AN37+'Cenários - taxa de trasmissão'!AM$2*(AN37-INDIRECT(ADDRESS(IF($A38&lt;=Dados!$E$3,1,$A38-Dados!$E$3)+1,AN$1+2)))*(Dados!$E$2-AN37)/(Dados!$E$3*Dados!$E$2))</f>
        <v>153756.6881</v>
      </c>
      <c r="AO38" s="31">
        <f>if($A38&lt;=Dados!$E$3,"Erro",AO37+'Cenários - taxa de trasmissão'!AN$2*(AO37-INDIRECT(ADDRESS(IF($A38&lt;=Dados!$E$3,1,$A38-Dados!$E$3)+1,AO$1+2)))*(Dados!$E$2-AO37)/(Dados!$E$3*Dados!$E$2))</f>
        <v>153742.6293</v>
      </c>
      <c r="AP38" s="31">
        <f>if($A38&lt;=Dados!$E$3,"Erro",AP37+'Cenários - taxa de trasmissão'!AO$2*(AP37-INDIRECT(ADDRESS(IF($A38&lt;=Dados!$E$3,1,$A38-Dados!$E$3)+1,AP$1+2)))*(Dados!$E$2-AP37)/(Dados!$E$3*Dados!$E$2))</f>
        <v>153508.2372</v>
      </c>
      <c r="AQ38" s="31">
        <f>if($A38&lt;=Dados!$E$3,"Erro",AQ37+'Cenários - taxa de trasmissão'!AP$2*(AQ37-INDIRECT(ADDRESS(IF($A38&lt;=Dados!$E$3,1,$A38-Dados!$E$3)+1,AQ$1+2)))*(Dados!$E$2-AQ37)/(Dados!$E$3*Dados!$E$2))</f>
        <v>153792.569</v>
      </c>
      <c r="AR38" s="31">
        <f>if($A38&lt;=Dados!$E$3,"Erro",AR37+'Cenários - taxa de trasmissão'!AQ$2*(AR37-INDIRECT(ADDRESS(IF($A38&lt;=Dados!$E$3,1,$A38-Dados!$E$3)+1,AR$1+2)))*(Dados!$E$2-AR37)/(Dados!$E$3*Dados!$E$2))</f>
        <v>153558.9839</v>
      </c>
      <c r="AS38" s="31">
        <f>if($A38&lt;=Dados!$E$3,"Erro",AS37+'Cenários - taxa de trasmissão'!AR$2*(AS37-INDIRECT(ADDRESS(IF($A38&lt;=Dados!$E$3,1,$A38-Dados!$E$3)+1,AS$1+2)))*(Dados!$E$2-AS37)/(Dados!$E$3*Dados!$E$2))</f>
        <v>153986.5132</v>
      </c>
      <c r="AT38" s="31">
        <f>if($A38&lt;=Dados!$E$3,"Erro",AT37+'Cenários - taxa de trasmissão'!AS$2*(AT37-INDIRECT(ADDRESS(IF($A38&lt;=Dados!$E$3,1,$A38-Dados!$E$3)+1,AT$1+2)))*(Dados!$E$2-AT37)/(Dados!$E$3*Dados!$E$2))</f>
        <v>153650.9691</v>
      </c>
      <c r="AU38" s="31">
        <f>if($A38&lt;=Dados!$E$3,"Erro",AU37+'Cenários - taxa de trasmissão'!AT$2*(AU37-INDIRECT(ADDRESS(IF($A38&lt;=Dados!$E$3,1,$A38-Dados!$E$3)+1,AU$1+2)))*(Dados!$E$2-AU37)/(Dados!$E$3*Dados!$E$2))</f>
        <v>153518.6438</v>
      </c>
      <c r="AV38" s="31">
        <f>if($A38&lt;=Dados!$E$3,"Erro",AV37+'Cenários - taxa de trasmissão'!AU$2*(AV37-INDIRECT(ADDRESS(IF($A38&lt;=Dados!$E$3,1,$A38-Dados!$E$3)+1,AV$1+2)))*(Dados!$E$2-AV37)/(Dados!$E$3*Dados!$E$2))</f>
        <v>153542.0918</v>
      </c>
      <c r="AW38" s="31">
        <f>if($A38&lt;=Dados!$E$3,"Erro",AW37+'Cenários - taxa de trasmissão'!AV$2*(AW37-INDIRECT(ADDRESS(IF($A38&lt;=Dados!$E$3,1,$A38-Dados!$E$3)+1,AW$1+2)))*(Dados!$E$2-AW37)/(Dados!$E$3*Dados!$E$2))</f>
        <v>153632.8622</v>
      </c>
      <c r="AX38" s="31">
        <f>if($A38&lt;=Dados!$E$3,"Erro",AX37+'Cenários - taxa de trasmissão'!AW$2*(AX37-INDIRECT(ADDRESS(IF($A38&lt;=Dados!$E$3,1,$A38-Dados!$E$3)+1,AX$1+2)))*(Dados!$E$2-AX37)/(Dados!$E$3*Dados!$E$2))</f>
        <v>153592.5307</v>
      </c>
      <c r="AY38" s="31">
        <f>if($A38&lt;=Dados!$E$3,"Erro",AY37+'Cenários - taxa de trasmissão'!AX$2*(AY37-INDIRECT(ADDRESS(IF($A38&lt;=Dados!$E$3,1,$A38-Dados!$E$3)+1,AY$1+2)))*(Dados!$E$2-AY37)/(Dados!$E$3*Dados!$E$2))</f>
        <v>153707.3716</v>
      </c>
      <c r="AZ38" s="31">
        <f>if($A38&lt;=Dados!$E$3,"Erro",AZ37+'Cenários - taxa de trasmissão'!AY$2*(AZ37-INDIRECT(ADDRESS(IF($A38&lt;=Dados!$E$3,1,$A38-Dados!$E$3)+1,AZ$1+2)))*(Dados!$E$2-AZ37)/(Dados!$E$3*Dados!$E$2))</f>
        <v>153569.4605</v>
      </c>
      <c r="BA38" s="46">
        <f t="shared" si="1"/>
        <v>153439.551</v>
      </c>
      <c r="BB38" s="46">
        <f t="shared" si="2"/>
        <v>153986.5132</v>
      </c>
      <c r="BC38" s="46">
        <f t="shared" si="3"/>
        <v>153645.3686</v>
      </c>
      <c r="BD38" s="46">
        <f t="shared" si="4"/>
        <v>153620.0147</v>
      </c>
      <c r="BE38" s="31"/>
    </row>
    <row r="39">
      <c r="A39" s="9">
        <v>38.0</v>
      </c>
      <c r="B39" s="47">
        <v>45008.0</v>
      </c>
      <c r="C39" s="31">
        <f>if($A39&lt;=Dados!$E$3,"Erro",C38+'Cenários - taxa de trasmissão'!B$2*(C38-INDIRECT(ADDRESS(IF($A39&lt;=Dados!$E$3,1,$A39-Dados!$E$3)+1,C$1+2)))*(Dados!$E$2-C38)/(Dados!$E$3*Dados!$E$2))</f>
        <v>153886.4778</v>
      </c>
      <c r="D39" s="31">
        <f>if($A39&lt;=Dados!$E$3,"Erro",D38+'Cenários - taxa de trasmissão'!C$2*(D38-INDIRECT(ADDRESS(IF($A39&lt;=Dados!$E$3,1,$A39-Dados!$E$3)+1,D$1+2)))*(Dados!$E$2-D38)/(Dados!$E$3*Dados!$E$2))</f>
        <v>153618.6475</v>
      </c>
      <c r="E39" s="31">
        <f>if($A39&lt;=Dados!$E$3,"Erro",E38+'Cenários - taxa de trasmissão'!D$2*(E38-INDIRECT(ADDRESS(IF($A39&lt;=Dados!$E$3,1,$A39-Dados!$E$3)+1,E$1+2)))*(Dados!$E$2-E38)/(Dados!$E$3*Dados!$E$2))</f>
        <v>153807.3909</v>
      </c>
      <c r="F39" s="31">
        <f>if($A39&lt;=Dados!$E$3,"Erro",F38+'Cenários - taxa de trasmissão'!E$2*(F38-INDIRECT(ADDRESS(IF($A39&lt;=Dados!$E$3,1,$A39-Dados!$E$3)+1,F$1+2)))*(Dados!$E$2-F38)/(Dados!$E$3*Dados!$E$2))</f>
        <v>153514.8692</v>
      </c>
      <c r="G39" s="31">
        <f>if($A39&lt;=Dados!$E$3,"Erro",G38+'Cenários - taxa de trasmissão'!F$2*(G38-INDIRECT(ADDRESS(IF($A39&lt;=Dados!$E$3,1,$A39-Dados!$E$3)+1,G$1+2)))*(Dados!$E$2-G38)/(Dados!$E$3*Dados!$E$2))</f>
        <v>153729.0763</v>
      </c>
      <c r="H39" s="31">
        <f>if($A39&lt;=Dados!$E$3,"Erro",H38+'Cenários - taxa de trasmissão'!G$2*(H38-INDIRECT(ADDRESS(IF($A39&lt;=Dados!$E$3,1,$A39-Dados!$E$3)+1,H$1+2)))*(Dados!$E$2-H38)/(Dados!$E$3*Dados!$E$2))</f>
        <v>153743.12</v>
      </c>
      <c r="I39" s="31">
        <f>if($A39&lt;=Dados!$E$3,"Erro",I38+'Cenários - taxa de trasmissão'!H$2*(I38-INDIRECT(ADDRESS(IF($A39&lt;=Dados!$E$3,1,$A39-Dados!$E$3)+1,I$1+2)))*(Dados!$E$2-I38)/(Dados!$E$3*Dados!$E$2))</f>
        <v>153504.7305</v>
      </c>
      <c r="J39" s="31">
        <f>if($A39&lt;=Dados!$E$3,"Erro",J38+'Cenários - taxa de trasmissão'!I$2*(J38-INDIRECT(ADDRESS(IF($A39&lt;=Dados!$E$3,1,$A39-Dados!$E$3)+1,J$1+2)))*(Dados!$E$2-J38)/(Dados!$E$3*Dados!$E$2))</f>
        <v>153659.6508</v>
      </c>
      <c r="K39" s="31">
        <f>if($A39&lt;=Dados!$E$3,"Erro",K38+'Cenários - taxa de trasmissão'!J$2*(K38-INDIRECT(ADDRESS(IF($A39&lt;=Dados!$E$3,1,$A39-Dados!$E$3)+1,K$1+2)))*(Dados!$E$2-K38)/(Dados!$E$3*Dados!$E$2))</f>
        <v>153725.792</v>
      </c>
      <c r="L39" s="31">
        <f>if($A39&lt;=Dados!$E$3,"Erro",L38+'Cenários - taxa de trasmissão'!K$2*(L38-INDIRECT(ADDRESS(IF($A39&lt;=Dados!$E$3,1,$A39-Dados!$E$3)+1,L$1+2)))*(Dados!$E$2-L38)/(Dados!$E$3*Dados!$E$2))</f>
        <v>153571.2862</v>
      </c>
      <c r="M39" s="31">
        <f>if($A39&lt;=Dados!$E$3,"Erro",M38+'Cenários - taxa de trasmissão'!L$2*(M38-INDIRECT(ADDRESS(IF($A39&lt;=Dados!$E$3,1,$A39-Dados!$E$3)+1,M$1+2)))*(Dados!$E$2-M38)/(Dados!$E$3*Dados!$E$2))</f>
        <v>153690.026</v>
      </c>
      <c r="N39" s="31">
        <f>if($A39&lt;=Dados!$E$3,"Erro",N38+'Cenários - taxa de trasmissão'!M$2*(N38-INDIRECT(ADDRESS(IF($A39&lt;=Dados!$E$3,1,$A39-Dados!$E$3)+1,N$1+2)))*(Dados!$E$2-N38)/(Dados!$E$3*Dados!$E$2))</f>
        <v>153717.9591</v>
      </c>
      <c r="O39" s="31">
        <f>if($A39&lt;=Dados!$E$3,"Erro",O38+'Cenários - taxa de trasmissão'!N$2*(O38-INDIRECT(ADDRESS(IF($A39&lt;=Dados!$E$3,1,$A39-Dados!$E$3)+1,O$1+2)))*(Dados!$E$2-O38)/(Dados!$E$3*Dados!$E$2))</f>
        <v>153667.297</v>
      </c>
      <c r="P39" s="31">
        <f>if($A39&lt;=Dados!$E$3,"Erro",P38+'Cenários - taxa de trasmissão'!O$2*(P38-INDIRECT(ADDRESS(IF($A39&lt;=Dados!$E$3,1,$A39-Dados!$E$3)+1,P$1+2)))*(Dados!$E$2-P38)/(Dados!$E$3*Dados!$E$2))</f>
        <v>153537.2055</v>
      </c>
      <c r="Q39" s="31">
        <f>if($A39&lt;=Dados!$E$3,"Erro",Q38+'Cenários - taxa de trasmissão'!P$2*(Q38-INDIRECT(ADDRESS(IF($A39&lt;=Dados!$E$3,1,$A39-Dados!$E$3)+1,Q$1+2)))*(Dados!$E$2-Q38)/(Dados!$E$3*Dados!$E$2))</f>
        <v>153733.6327</v>
      </c>
      <c r="R39" s="31">
        <f>if($A39&lt;=Dados!$E$3,"Erro",R38+'Cenários - taxa de trasmissão'!Q$2*(R38-INDIRECT(ADDRESS(IF($A39&lt;=Dados!$E$3,1,$A39-Dados!$E$3)+1,R$1+2)))*(Dados!$E$2-R38)/(Dados!$E$3*Dados!$E$2))</f>
        <v>153565.1349</v>
      </c>
      <c r="S39" s="31">
        <f>if($A39&lt;=Dados!$E$3,"Erro",S38+'Cenários - taxa de trasmissão'!R$2*(S38-INDIRECT(ADDRESS(IF($A39&lt;=Dados!$E$3,1,$A39-Dados!$E$3)+1,S$1+2)))*(Dados!$E$2-S38)/(Dados!$E$3*Dados!$E$2))</f>
        <v>153598.7157</v>
      </c>
      <c r="T39" s="31">
        <f>if($A39&lt;=Dados!$E$3,"Erro",T38+'Cenários - taxa de trasmissão'!S$2*(T38-INDIRECT(ADDRESS(IF($A39&lt;=Dados!$E$3,1,$A39-Dados!$E$3)+1,T$1+2)))*(Dados!$E$2-T38)/(Dados!$E$3*Dados!$E$2))</f>
        <v>153443.7091</v>
      </c>
      <c r="U39" s="31">
        <f>if($A39&lt;=Dados!$E$3,"Erro",U38+'Cenários - taxa de trasmissão'!T$2*(U38-INDIRECT(ADDRESS(IF($A39&lt;=Dados!$E$3,1,$A39-Dados!$E$3)+1,U$1+2)))*(Dados!$E$2-U38)/(Dados!$E$3*Dados!$E$2))</f>
        <v>153602.6305</v>
      </c>
      <c r="V39" s="31">
        <f>if($A39&lt;=Dados!$E$3,"Erro",V38+'Cenários - taxa de trasmissão'!U$2*(V38-INDIRECT(ADDRESS(IF($A39&lt;=Dados!$E$3,1,$A39-Dados!$E$3)+1,V$1+2)))*(Dados!$E$2-V38)/(Dados!$E$3*Dados!$E$2))</f>
        <v>153705.0214</v>
      </c>
      <c r="W39" s="31">
        <f>if($A39&lt;=Dados!$E$3,"Erro",W38+'Cenários - taxa de trasmissão'!V$2*(W38-INDIRECT(ADDRESS(IF($A39&lt;=Dados!$E$3,1,$A39-Dados!$E$3)+1,W$1+2)))*(Dados!$E$2-W38)/(Dados!$E$3*Dados!$E$2))</f>
        <v>153742.4562</v>
      </c>
      <c r="X39" s="31">
        <f>if($A39&lt;=Dados!$E$3,"Erro",X38+'Cenários - taxa de trasmissão'!W$2*(X38-INDIRECT(ADDRESS(IF($A39&lt;=Dados!$E$3,1,$A39-Dados!$E$3)+1,X$1+2)))*(Dados!$E$2-X38)/(Dados!$E$3*Dados!$E$2))</f>
        <v>153779.8087</v>
      </c>
      <c r="Y39" s="31">
        <f>if($A39&lt;=Dados!$E$3,"Erro",Y38+'Cenários - taxa de trasmissão'!X$2*(Y38-INDIRECT(ADDRESS(IF($A39&lt;=Dados!$E$3,1,$A39-Dados!$E$3)+1,Y$1+2)))*(Dados!$E$2-Y38)/(Dados!$E$3*Dados!$E$2))</f>
        <v>153510.8692</v>
      </c>
      <c r="Z39" s="31">
        <f>if($A39&lt;=Dados!$E$3,"Erro",Z38+'Cenários - taxa de trasmissão'!Y$2*(Z38-INDIRECT(ADDRESS(IF($A39&lt;=Dados!$E$3,1,$A39-Dados!$E$3)+1,Z$1+2)))*(Dados!$E$2-Z38)/(Dados!$E$3*Dados!$E$2))</f>
        <v>153516.3604</v>
      </c>
      <c r="AA39" s="31">
        <f>if($A39&lt;=Dados!$E$3,"Erro",AA38+'Cenários - taxa de trasmissão'!Z$2*(AA38-INDIRECT(ADDRESS(IF($A39&lt;=Dados!$E$3,1,$A39-Dados!$E$3)+1,AA$1+2)))*(Dados!$E$2-AA38)/(Dados!$E$3*Dados!$E$2))</f>
        <v>153781.137</v>
      </c>
      <c r="AB39" s="31">
        <f>if($A39&lt;=Dados!$E$3,"Erro",AB38+'Cenários - taxa de trasmissão'!AA$2*(AB38-INDIRECT(ADDRESS(IF($A39&lt;=Dados!$E$3,1,$A39-Dados!$E$3)+1,AB$1+2)))*(Dados!$E$2-AB38)/(Dados!$E$3*Dados!$E$2))</f>
        <v>153650.9815</v>
      </c>
      <c r="AC39" s="31">
        <f>if($A39&lt;=Dados!$E$3,"Erro",AC38+'Cenários - taxa de trasmissão'!AB$2*(AC38-INDIRECT(ADDRESS(IF($A39&lt;=Dados!$E$3,1,$A39-Dados!$E$3)+1,AC$1+2)))*(Dados!$E$2-AC38)/(Dados!$E$3*Dados!$E$2))</f>
        <v>153502.6082</v>
      </c>
      <c r="AD39" s="31">
        <f>if($A39&lt;=Dados!$E$3,"Erro",AD38+'Cenários - taxa de trasmissão'!AC$2*(AD38-INDIRECT(ADDRESS(IF($A39&lt;=Dados!$E$3,1,$A39-Dados!$E$3)+1,AD$1+2)))*(Dados!$E$2-AD38)/(Dados!$E$3*Dados!$E$2))</f>
        <v>153534.7406</v>
      </c>
      <c r="AE39" s="31">
        <f>if($A39&lt;=Dados!$E$3,"Erro",AE38+'Cenários - taxa de trasmissão'!AD$2*(AE38-INDIRECT(ADDRESS(IF($A39&lt;=Dados!$E$3,1,$A39-Dados!$E$3)+1,AE$1+2)))*(Dados!$E$2-AE38)/(Dados!$E$3*Dados!$E$2))</f>
        <v>153895.6398</v>
      </c>
      <c r="AF39" s="31">
        <f>if($A39&lt;=Dados!$E$3,"Erro",AF38+'Cenários - taxa de trasmissão'!AE$2*(AF38-INDIRECT(ADDRESS(IF($A39&lt;=Dados!$E$3,1,$A39-Dados!$E$3)+1,AF$1+2)))*(Dados!$E$2-AF38)/(Dados!$E$3*Dados!$E$2))</f>
        <v>153929.6379</v>
      </c>
      <c r="AG39" s="31">
        <f>if($A39&lt;=Dados!$E$3,"Erro",AG38+'Cenários - taxa de trasmissão'!AF$2*(AG38-INDIRECT(ADDRESS(IF($A39&lt;=Dados!$E$3,1,$A39-Dados!$E$3)+1,AG$1+2)))*(Dados!$E$2-AG38)/(Dados!$E$3*Dados!$E$2))</f>
        <v>153614.1416</v>
      </c>
      <c r="AH39" s="31">
        <f>if($A39&lt;=Dados!$E$3,"Erro",AH38+'Cenários - taxa de trasmissão'!AG$2*(AH38-INDIRECT(ADDRESS(IF($A39&lt;=Dados!$E$3,1,$A39-Dados!$E$3)+1,AH$1+2)))*(Dados!$E$2-AH38)/(Dados!$E$3*Dados!$E$2))</f>
        <v>153610.9936</v>
      </c>
      <c r="AI39" s="31">
        <f>if($A39&lt;=Dados!$E$3,"Erro",AI38+'Cenários - taxa de trasmissão'!AH$2*(AI38-INDIRECT(ADDRESS(IF($A39&lt;=Dados!$E$3,1,$A39-Dados!$E$3)+1,AI$1+2)))*(Dados!$E$2-AI38)/(Dados!$E$3*Dados!$E$2))</f>
        <v>153832.7795</v>
      </c>
      <c r="AJ39" s="31">
        <f>if($A39&lt;=Dados!$E$3,"Erro",AJ38+'Cenários - taxa de trasmissão'!AI$2*(AJ38-INDIRECT(ADDRESS(IF($A39&lt;=Dados!$E$3,1,$A39-Dados!$E$3)+1,AJ$1+2)))*(Dados!$E$2-AJ38)/(Dados!$E$3*Dados!$E$2))</f>
        <v>153603.588</v>
      </c>
      <c r="AK39" s="31">
        <f>if($A39&lt;=Dados!$E$3,"Erro",AK38+'Cenários - taxa de trasmissão'!AJ$2*(AK38-INDIRECT(ADDRESS(IF($A39&lt;=Dados!$E$3,1,$A39-Dados!$E$3)+1,AK$1+2)))*(Dados!$E$2-AK38)/(Dados!$E$3*Dados!$E$2))</f>
        <v>153554.7594</v>
      </c>
      <c r="AL39" s="31">
        <f>if($A39&lt;=Dados!$E$3,"Erro",AL38+'Cenários - taxa de trasmissão'!AK$2*(AL38-INDIRECT(ADDRESS(IF($A39&lt;=Dados!$E$3,1,$A39-Dados!$E$3)+1,AL$1+2)))*(Dados!$E$2-AL38)/(Dados!$E$3*Dados!$E$2))</f>
        <v>153544.1247</v>
      </c>
      <c r="AM39" s="31">
        <f>if($A39&lt;=Dados!$E$3,"Erro",AM38+'Cenários - taxa de trasmissão'!AL$2*(AM38-INDIRECT(ADDRESS(IF($A39&lt;=Dados!$E$3,1,$A39-Dados!$E$3)+1,AM$1+2)))*(Dados!$E$2-AM38)/(Dados!$E$3*Dados!$E$2))</f>
        <v>153594.8049</v>
      </c>
      <c r="AN39" s="31">
        <f>if($A39&lt;=Dados!$E$3,"Erro",AN38+'Cenários - taxa de trasmissão'!AM$2*(AN38-INDIRECT(ADDRESS(IF($A39&lt;=Dados!$E$3,1,$A39-Dados!$E$3)+1,AN$1+2)))*(Dados!$E$2-AN38)/(Dados!$E$3*Dados!$E$2))</f>
        <v>153776.9482</v>
      </c>
      <c r="AO39" s="31">
        <f>if($A39&lt;=Dados!$E$3,"Erro",AO38+'Cenários - taxa de trasmissão'!AN$2*(AO38-INDIRECT(ADDRESS(IF($A39&lt;=Dados!$E$3,1,$A39-Dados!$E$3)+1,AO$1+2)))*(Dados!$E$2-AO38)/(Dados!$E$3*Dados!$E$2))</f>
        <v>153761.9868</v>
      </c>
      <c r="AP39" s="31">
        <f>if($A39&lt;=Dados!$E$3,"Erro",AP38+'Cenários - taxa de trasmissão'!AO$2*(AP38-INDIRECT(ADDRESS(IF($A39&lt;=Dados!$E$3,1,$A39-Dados!$E$3)+1,AP$1+2)))*(Dados!$E$2-AP38)/(Dados!$E$3*Dados!$E$2))</f>
        <v>153515.0284</v>
      </c>
      <c r="AQ39" s="31">
        <f>if($A39&lt;=Dados!$E$3,"Erro",AQ38+'Cenários - taxa de trasmissão'!AP$2*(AQ38-INDIRECT(ADDRESS(IF($A39&lt;=Dados!$E$3,1,$A39-Dados!$E$3)+1,AQ$1+2)))*(Dados!$E$2-AQ38)/(Dados!$E$3*Dados!$E$2))</f>
        <v>153815.1994</v>
      </c>
      <c r="AR39" s="31">
        <f>if($A39&lt;=Dados!$E$3,"Erro",AR38+'Cenários - taxa de trasmissão'!AQ$2*(AR38-INDIRECT(ADDRESS(IF($A39&lt;=Dados!$E$3,1,$A39-Dados!$E$3)+1,AR$1+2)))*(Dados!$E$2-AR38)/(Dados!$E$3*Dados!$E$2))</f>
        <v>153568.0572</v>
      </c>
      <c r="AS39" s="31">
        <f>if($A39&lt;=Dados!$E$3,"Erro",AS38+'Cenários - taxa de trasmissão'!AR$2*(AS38-INDIRECT(ADDRESS(IF($A39&lt;=Dados!$E$3,1,$A39-Dados!$E$3)+1,AS$1+2)))*(Dados!$E$2-AS38)/(Dados!$E$3*Dados!$E$2))</f>
        <v>154023.4583</v>
      </c>
      <c r="AT39" s="31">
        <f>if($A39&lt;=Dados!$E$3,"Erro",AT38+'Cenários - taxa de trasmissão'!AS$2*(AT38-INDIRECT(ADDRESS(IF($A39&lt;=Dados!$E$3,1,$A39-Dados!$E$3)+1,AT$1+2)))*(Dados!$E$2-AT38)/(Dados!$E$3*Dados!$E$2))</f>
        <v>153664.8258</v>
      </c>
      <c r="AU39" s="31">
        <f>if($A39&lt;=Dados!$E$3,"Erro",AU38+'Cenários - taxa de trasmissão'!AT$2*(AU38-INDIRECT(ADDRESS(IF($A39&lt;=Dados!$E$3,1,$A39-Dados!$E$3)+1,AU$1+2)))*(Dados!$E$2-AU38)/(Dados!$E$3*Dados!$E$2))</f>
        <v>153525.8808</v>
      </c>
      <c r="AV39" s="31">
        <f>if($A39&lt;=Dados!$E$3,"Erro",AV38+'Cenários - taxa de trasmissão'!AU$2*(AV38-INDIRECT(ADDRESS(IF($A39&lt;=Dados!$E$3,1,$A39-Dados!$E$3)+1,AV$1+2)))*(Dados!$E$2-AV38)/(Dados!$E$3*Dados!$E$2))</f>
        <v>153550.3756</v>
      </c>
      <c r="AW39" s="31">
        <f>if($A39&lt;=Dados!$E$3,"Erro",AW38+'Cenários - taxa de trasmissão'!AV$2*(AW38-INDIRECT(ADDRESS(IF($A39&lt;=Dados!$E$3,1,$A39-Dados!$E$3)+1,AW$1+2)))*(Dados!$E$2-AW38)/(Dados!$E$3*Dados!$E$2))</f>
        <v>153645.7157</v>
      </c>
      <c r="AX39" s="31">
        <f>if($A39&lt;=Dados!$E$3,"Erro",AX38+'Cenários - taxa de trasmissão'!AW$2*(AX38-INDIRECT(ADDRESS(IF($A39&lt;=Dados!$E$3,1,$A39-Dados!$E$3)+1,AX$1+2)))*(Dados!$E$2-AX38)/(Dados!$E$3*Dados!$E$2))</f>
        <v>153603.2563</v>
      </c>
      <c r="AY39" s="31">
        <f>if($A39&lt;=Dados!$E$3,"Erro",AY38+'Cenários - taxa de trasmissão'!AX$2*(AY38-INDIRECT(ADDRESS(IF($A39&lt;=Dados!$E$3,1,$A39-Dados!$E$3)+1,AY$1+2)))*(Dados!$E$2-AY38)/(Dados!$E$3*Dados!$E$2))</f>
        <v>153724.5325</v>
      </c>
      <c r="AZ39" s="31">
        <f>if($A39&lt;=Dados!$E$3,"Erro",AZ38+'Cenários - taxa de trasmissão'!AY$2*(AZ38-INDIRECT(ADDRESS(IF($A39&lt;=Dados!$E$3,1,$A39-Dados!$E$3)+1,AZ$1+2)))*(Dados!$E$2-AZ38)/(Dados!$E$3*Dados!$E$2))</f>
        <v>153579.038</v>
      </c>
      <c r="BA39" s="46">
        <f t="shared" si="1"/>
        <v>153443.7091</v>
      </c>
      <c r="BB39" s="46">
        <f t="shared" si="2"/>
        <v>154023.4583</v>
      </c>
      <c r="BC39" s="46">
        <f t="shared" si="3"/>
        <v>153659.5221</v>
      </c>
      <c r="BD39" s="46">
        <f t="shared" si="4"/>
        <v>153632.1816</v>
      </c>
      <c r="BE39" s="31"/>
    </row>
    <row r="40">
      <c r="A40" s="44">
        <v>39.0</v>
      </c>
      <c r="B40" s="45">
        <v>45009.0</v>
      </c>
      <c r="C40" s="31">
        <f>if($A40&lt;=Dados!$E$3,"Erro",C39+'Cenários - taxa de trasmissão'!B$2*(C39-INDIRECT(ADDRESS(IF($A40&lt;=Dados!$E$3,1,$A40-Dados!$E$3)+1,C$1+2)))*(Dados!$E$2-C39)/(Dados!$E$3*Dados!$E$2))</f>
        <v>153914.0828</v>
      </c>
      <c r="D40" s="31">
        <f>if($A40&lt;=Dados!$E$3,"Erro",D39+'Cenários - taxa de trasmissão'!C$2*(D39-INDIRECT(ADDRESS(IF($A40&lt;=Dados!$E$3,1,$A40-Dados!$E$3)+1,D$1+2)))*(Dados!$E$2-D39)/(Dados!$E$3*Dados!$E$2))</f>
        <v>153630.0025</v>
      </c>
      <c r="E40" s="31">
        <f>if($A40&lt;=Dados!$E$3,"Erro",E39+'Cenários - taxa de trasmissão'!D$2*(E39-INDIRECT(ADDRESS(IF($A40&lt;=Dados!$E$3,1,$A40-Dados!$E$3)+1,E$1+2)))*(Dados!$E$2-E39)/(Dados!$E$3*Dados!$E$2))</f>
        <v>153829.67</v>
      </c>
      <c r="F40" s="31">
        <f>if($A40&lt;=Dados!$E$3,"Erro",F39+'Cenários - taxa de trasmissão'!E$2*(F39-INDIRECT(ADDRESS(IF($A40&lt;=Dados!$E$3,1,$A40-Dados!$E$3)+1,F$1+2)))*(Dados!$E$2-F39)/(Dados!$E$3*Dados!$E$2))</f>
        <v>153521.4944</v>
      </c>
      <c r="G40" s="31">
        <f>if($A40&lt;=Dados!$E$3,"Erro",G39+'Cenários - taxa de trasmissão'!F$2*(G39-INDIRECT(ADDRESS(IF($A40&lt;=Dados!$E$3,1,$A40-Dados!$E$3)+1,G$1+2)))*(Dados!$E$2-G39)/(Dados!$E$3*Dados!$E$2))</f>
        <v>153746.4959</v>
      </c>
      <c r="H40" s="31">
        <f>if($A40&lt;=Dados!$E$3,"Erro",H39+'Cenários - taxa de trasmissão'!G$2*(H39-INDIRECT(ADDRESS(IF($A40&lt;=Dados!$E$3,1,$A40-Dados!$E$3)+1,H$1+2)))*(Dados!$E$2-H39)/(Dados!$E$3*Dados!$E$2))</f>
        <v>153761.3788</v>
      </c>
      <c r="I40" s="31">
        <f>if($A40&lt;=Dados!$E$3,"Erro",I39+'Cenários - taxa de trasmissão'!H$2*(I39-INDIRECT(ADDRESS(IF($A40&lt;=Dados!$E$3,1,$A40-Dados!$E$3)+1,I$1+2)))*(Dados!$E$2-I39)/(Dados!$E$3*Dados!$E$2))</f>
        <v>153510.9503</v>
      </c>
      <c r="J40" s="31">
        <f>if($A40&lt;=Dados!$E$3,"Erro",J39+'Cenários - taxa de trasmissão'!I$2*(J39-INDIRECT(ADDRESS(IF($A40&lt;=Dados!$E$3,1,$A40-Dados!$E$3)+1,J$1+2)))*(Dados!$E$2-J39)/(Dados!$E$3*Dados!$E$2))</f>
        <v>153673.1425</v>
      </c>
      <c r="K40" s="31">
        <f>if($A40&lt;=Dados!$E$3,"Erro",K39+'Cenários - taxa de trasmissão'!J$2*(K39-INDIRECT(ADDRESS(IF($A40&lt;=Dados!$E$3,1,$A40-Dados!$E$3)+1,K$1+2)))*(Dados!$E$2-K39)/(Dados!$E$3*Dados!$E$2))</f>
        <v>153743.0174</v>
      </c>
      <c r="L40" s="31">
        <f>if($A40&lt;=Dados!$E$3,"Erro",L39+'Cenários - taxa de trasmissão'!K$2*(L39-INDIRECT(ADDRESS(IF($A40&lt;=Dados!$E$3,1,$A40-Dados!$E$3)+1,L$1+2)))*(Dados!$E$2-L39)/(Dados!$E$3*Dados!$E$2))</f>
        <v>153580.3563</v>
      </c>
      <c r="M40" s="31">
        <f>if($A40&lt;=Dados!$E$3,"Erro",M39+'Cenários - taxa de trasmissão'!L$2*(M39-INDIRECT(ADDRESS(IF($A40&lt;=Dados!$E$3,1,$A40-Dados!$E$3)+1,M$1+2)))*(Dados!$E$2-M39)/(Dados!$E$3*Dados!$E$2))</f>
        <v>153705.1898</v>
      </c>
      <c r="N40" s="31">
        <f>if($A40&lt;=Dados!$E$3,"Erro",N39+'Cenários - taxa de trasmissão'!M$2*(N39-INDIRECT(ADDRESS(IF($A40&lt;=Dados!$E$3,1,$A40-Dados!$E$3)+1,N$1+2)))*(Dados!$E$2-N39)/(Dados!$E$3*Dados!$E$2))</f>
        <v>153734.7246</v>
      </c>
      <c r="O40" s="31">
        <f>if($A40&lt;=Dados!$E$3,"Erro",O39+'Cenários - taxa de trasmissão'!N$2*(O39-INDIRECT(ADDRESS(IF($A40&lt;=Dados!$E$3,1,$A40-Dados!$E$3)+1,O$1+2)))*(Dados!$E$2-O39)/(Dados!$E$3*Dados!$E$2))</f>
        <v>153681.2026</v>
      </c>
      <c r="P40" s="31">
        <f>if($A40&lt;=Dados!$E$3,"Erro",P39+'Cenários - taxa de trasmissão'!O$2*(P39-INDIRECT(ADDRESS(IF($A40&lt;=Dados!$E$3,1,$A40-Dados!$E$3)+1,P$1+2)))*(Dados!$E$2-P39)/(Dados!$E$3*Dados!$E$2))</f>
        <v>153544.761</v>
      </c>
      <c r="Q40" s="31">
        <f>if($A40&lt;=Dados!$E$3,"Erro",Q39+'Cenários - taxa de trasmissão'!P$2*(Q39-INDIRECT(ADDRESS(IF($A40&lt;=Dados!$E$3,1,$A40-Dados!$E$3)+1,Q$1+2)))*(Dados!$E$2-Q39)/(Dados!$E$3*Dados!$E$2))</f>
        <v>153751.3229</v>
      </c>
      <c r="R40" s="31">
        <f>if($A40&lt;=Dados!$E$3,"Erro",R39+'Cenários - taxa de trasmissão'!Q$2*(R39-INDIRECT(ADDRESS(IF($A40&lt;=Dados!$E$3,1,$A40-Dados!$E$3)+1,R$1+2)))*(Dados!$E$2-R39)/(Dados!$E$3*Dados!$E$2))</f>
        <v>153573.9234</v>
      </c>
      <c r="S40" s="31">
        <f>if($A40&lt;=Dados!$E$3,"Erro",S39+'Cenários - taxa de trasmissão'!R$2*(S39-INDIRECT(ADDRESS(IF($A40&lt;=Dados!$E$3,1,$A40-Dados!$E$3)+1,S$1+2)))*(Dados!$E$2-S39)/(Dados!$E$3*Dados!$E$2))</f>
        <v>153609.0844</v>
      </c>
      <c r="T40" s="31">
        <f>if($A40&lt;=Dados!$E$3,"Erro",T39+'Cenários - taxa de trasmissão'!S$2*(T39-INDIRECT(ADDRESS(IF($A40&lt;=Dados!$E$3,1,$A40-Dados!$E$3)+1,T$1+2)))*(Dados!$E$2-T39)/(Dados!$E$3*Dados!$E$2))</f>
        <v>153447.7247</v>
      </c>
      <c r="U40" s="31">
        <f>if($A40&lt;=Dados!$E$3,"Erro",U39+'Cenários - taxa de trasmissão'!T$2*(U39-INDIRECT(ADDRESS(IF($A40&lt;=Dados!$E$3,1,$A40-Dados!$E$3)+1,U$1+2)))*(Dados!$E$2-U39)/(Dados!$E$3*Dados!$E$2))</f>
        <v>153613.1902</v>
      </c>
      <c r="V40" s="31">
        <f>if($A40&lt;=Dados!$E$3,"Erro",V39+'Cenários - taxa de trasmissão'!U$2*(V39-INDIRECT(ADDRESS(IF($A40&lt;=Dados!$E$3,1,$A40-Dados!$E$3)+1,V$1+2)))*(Dados!$E$2-V39)/(Dados!$E$3*Dados!$E$2))</f>
        <v>153721.0377</v>
      </c>
      <c r="W40" s="31">
        <f>if($A40&lt;=Dados!$E$3,"Erro",W39+'Cenários - taxa de trasmissão'!V$2*(W39-INDIRECT(ADDRESS(IF($A40&lt;=Dados!$E$3,1,$A40-Dados!$E$3)+1,W$1+2)))*(Dados!$E$2-W39)/(Dados!$E$3*Dados!$E$2))</f>
        <v>153760.675</v>
      </c>
      <c r="X40" s="31">
        <f>if($A40&lt;=Dados!$E$3,"Erro",X39+'Cenários - taxa de trasmissão'!W$2*(X39-INDIRECT(ADDRESS(IF($A40&lt;=Dados!$E$3,1,$A40-Dados!$E$3)+1,X$1+2)))*(Dados!$E$2-X39)/(Dados!$E$3*Dados!$E$2))</f>
        <v>153800.3271</v>
      </c>
      <c r="Y40" s="31">
        <f>if($A40&lt;=Dados!$E$3,"Erro",Y39+'Cenários - taxa de trasmissão'!X$2*(Y39-INDIRECT(ADDRESS(IF($A40&lt;=Dados!$E$3,1,$A40-Dados!$E$3)+1,Y$1+2)))*(Dados!$E$2-Y39)/(Dados!$E$3*Dados!$E$2))</f>
        <v>153517.3331</v>
      </c>
      <c r="Z40" s="31">
        <f>if($A40&lt;=Dados!$E$3,"Erro",Z39+'Cenários - taxa de trasmissão'!Y$2*(Z39-INDIRECT(ADDRESS(IF($A40&lt;=Dados!$E$3,1,$A40-Dados!$E$3)+1,Z$1+2)))*(Dados!$E$2-Z39)/(Dados!$E$3*Dados!$E$2))</f>
        <v>153523.0461</v>
      </c>
      <c r="AA40" s="31">
        <f>if($A40&lt;=Dados!$E$3,"Erro",AA39+'Cenários - taxa de trasmissão'!Z$2*(AA39-INDIRECT(ADDRESS(IF($A40&lt;=Dados!$E$3,1,$A40-Dados!$E$3)+1,AA$1+2)))*(Dados!$E$2-AA39)/(Dados!$E$3*Dados!$E$2))</f>
        <v>153801.739</v>
      </c>
      <c r="AB40" s="31">
        <f>if($A40&lt;=Dados!$E$3,"Erro",AB39+'Cenários - taxa de trasmissão'!AA$2*(AB39-INDIRECT(ADDRESS(IF($A40&lt;=Dados!$E$3,1,$A40-Dados!$E$3)+1,AB$1+2)))*(Dados!$E$2-AB39)/(Dados!$E$3*Dados!$E$2))</f>
        <v>153664.0096</v>
      </c>
      <c r="AC40" s="31">
        <f>if($A40&lt;=Dados!$E$3,"Erro",AC39+'Cenários - taxa de trasmissão'!AB$2*(AC39-INDIRECT(ADDRESS(IF($A40&lt;=Dados!$E$3,1,$A40-Dados!$E$3)+1,AC$1+2)))*(Dados!$E$2-AC39)/(Dados!$E$3*Dados!$E$2))</f>
        <v>153508.7445</v>
      </c>
      <c r="AD40" s="31">
        <f>if($A40&lt;=Dados!$E$3,"Erro",AD39+'Cenários - taxa de trasmissão'!AC$2*(AD39-INDIRECT(ADDRESS(IF($A40&lt;=Dados!$E$3,1,$A40-Dados!$E$3)+1,AD$1+2)))*(Dados!$E$2-AD39)/(Dados!$E$3*Dados!$E$2))</f>
        <v>153542.191</v>
      </c>
      <c r="AE40" s="31">
        <f>if($A40&lt;=Dados!$E$3,"Erro",AE39+'Cenários - taxa de trasmissão'!AD$2*(AE39-INDIRECT(ADDRESS(IF($A40&lt;=Dados!$E$3,1,$A40-Dados!$E$3)+1,AE$1+2)))*(Dados!$E$2-AE39)/(Dados!$E$3*Dados!$E$2))</f>
        <v>153923.8872</v>
      </c>
      <c r="AF40" s="31">
        <f>if($A40&lt;=Dados!$E$3,"Erro",AF39+'Cenários - taxa de trasmissão'!AE$2*(AF39-INDIRECT(ADDRESS(IF($A40&lt;=Dados!$E$3,1,$A40-Dados!$E$3)+1,AF$1+2)))*(Dados!$E$2-AF39)/(Dados!$E$3*Dados!$E$2))</f>
        <v>153960.313</v>
      </c>
      <c r="AG40" s="31">
        <f>if($A40&lt;=Dados!$E$3,"Erro",AG39+'Cenários - taxa de trasmissão'!AF$2*(AG39-INDIRECT(ADDRESS(IF($A40&lt;=Dados!$E$3,1,$A40-Dados!$E$3)+1,AG$1+2)))*(Dados!$E$2-AG39)/(Dados!$E$3*Dados!$E$2))</f>
        <v>153625.2705</v>
      </c>
      <c r="AH40" s="31">
        <f>if($A40&lt;=Dados!$E$3,"Erro",AH39+'Cenários - taxa de trasmissão'!AG$2*(AH39-INDIRECT(ADDRESS(IF($A40&lt;=Dados!$E$3,1,$A40-Dados!$E$3)+1,AH$1+2)))*(Dados!$E$2-AH39)/(Dados!$E$3*Dados!$E$2))</f>
        <v>153621.9657</v>
      </c>
      <c r="AI40" s="31">
        <f>if($A40&lt;=Dados!$E$3,"Erro",AI39+'Cenários - taxa de trasmissão'!AH$2*(AI39-INDIRECT(ADDRESS(IF($A40&lt;=Dados!$E$3,1,$A40-Dados!$E$3)+1,AI$1+2)))*(Dados!$E$2-AI39)/(Dados!$E$3*Dados!$E$2))</f>
        <v>153856.7244</v>
      </c>
      <c r="AJ40" s="31">
        <f>if($A40&lt;=Dados!$E$3,"Erro",AJ39+'Cenários - taxa de trasmissão'!AI$2*(AJ39-INDIRECT(ADDRESS(IF($A40&lt;=Dados!$E$3,1,$A40-Dados!$E$3)+1,AJ$1+2)))*(Dados!$E$2-AJ39)/(Dados!$E$3*Dados!$E$2))</f>
        <v>153614.1946</v>
      </c>
      <c r="AK40" s="31">
        <f>if($A40&lt;=Dados!$E$3,"Erro",AK39+'Cenários - taxa de trasmissão'!AJ$2*(AK39-INDIRECT(ADDRESS(IF($A40&lt;=Dados!$E$3,1,$A40-Dados!$E$3)+1,AK$1+2)))*(Dados!$E$2-AK39)/(Dados!$E$3*Dados!$E$2))</f>
        <v>153563.081</v>
      </c>
      <c r="AL40" s="31">
        <f>if($A40&lt;=Dados!$E$3,"Erro",AL39+'Cenários - taxa de trasmissão'!AK$2*(AL39-INDIRECT(ADDRESS(IF($A40&lt;=Dados!$E$3,1,$A40-Dados!$E$3)+1,AL$1+2)))*(Dados!$E$2-AL39)/(Dados!$E$3*Dados!$E$2))</f>
        <v>153551.9786</v>
      </c>
      <c r="AM40" s="31">
        <f>if($A40&lt;=Dados!$E$3,"Erro",AM39+'Cenários - taxa de trasmissão'!AL$2*(AM39-INDIRECT(ADDRESS(IF($A40&lt;=Dados!$E$3,1,$A40-Dados!$E$3)+1,AM$1+2)))*(Dados!$E$2-AM39)/(Dados!$E$3*Dados!$E$2))</f>
        <v>153604.9842</v>
      </c>
      <c r="AN40" s="31">
        <f>if($A40&lt;=Dados!$E$3,"Erro",AN39+'Cenários - taxa de trasmissão'!AM$2*(AN39-INDIRECT(ADDRESS(IF($A40&lt;=Dados!$E$3,1,$A40-Dados!$E$3)+1,AN$1+2)))*(Dados!$E$2-AN39)/(Dados!$E$3*Dados!$E$2))</f>
        <v>153797.287</v>
      </c>
      <c r="AO40" s="31">
        <f>if($A40&lt;=Dados!$E$3,"Erro",AO39+'Cenários - taxa de trasmissão'!AN$2*(AO39-INDIRECT(ADDRESS(IF($A40&lt;=Dados!$E$3,1,$A40-Dados!$E$3)+1,AO$1+2)))*(Dados!$E$2-AO39)/(Dados!$E$3*Dados!$E$2))</f>
        <v>153781.3956</v>
      </c>
      <c r="AP40" s="31">
        <f>if($A40&lt;=Dados!$E$3,"Erro",AP39+'Cenários - taxa de trasmissão'!AO$2*(AP39-INDIRECT(ADDRESS(IF($A40&lt;=Dados!$E$3,1,$A40-Dados!$E$3)+1,AP$1+2)))*(Dados!$E$2-AP39)/(Dados!$E$3*Dados!$E$2))</f>
        <v>153521.66</v>
      </c>
      <c r="AQ40" s="31">
        <f>if($A40&lt;=Dados!$E$3,"Erro",AQ39+'Cenários - taxa de trasmissão'!AP$2*(AQ39-INDIRECT(ADDRESS(IF($A40&lt;=Dados!$E$3,1,$A40-Dados!$E$3)+1,AQ$1+2)))*(Dados!$E$2-AQ39)/(Dados!$E$3*Dados!$E$2))</f>
        <v>153837.9863</v>
      </c>
      <c r="AR40" s="31">
        <f>if($A40&lt;=Dados!$E$3,"Erro",AR39+'Cenários - taxa de trasmissão'!AQ$2*(AR39-INDIRECT(ADDRESS(IF($A40&lt;=Dados!$E$3,1,$A40-Dados!$E$3)+1,AR$1+2)))*(Dados!$E$2-AR39)/(Dados!$E$3*Dados!$E$2))</f>
        <v>153576.979</v>
      </c>
      <c r="AS40" s="31">
        <f>if($A40&lt;=Dados!$E$3,"Erro",AS39+'Cenários - taxa de trasmissão'!AR$2*(AS39-INDIRECT(ADDRESS(IF($A40&lt;=Dados!$E$3,1,$A40-Dados!$E$3)+1,AS$1+2)))*(Dados!$E$2-AS39)/(Dados!$E$3*Dados!$E$2))</f>
        <v>154061.1753</v>
      </c>
      <c r="AT40" s="31">
        <f>if($A40&lt;=Dados!$E$3,"Erro",AT39+'Cenários - taxa de trasmissão'!AS$2*(AT39-INDIRECT(ADDRESS(IF($A40&lt;=Dados!$E$3,1,$A40-Dados!$E$3)+1,AT$1+2)))*(Dados!$E$2-AT39)/(Dados!$E$3*Dados!$E$2))</f>
        <v>153678.5971</v>
      </c>
      <c r="AU40" s="31">
        <f>if($A40&lt;=Dados!$E$3,"Erro",AU39+'Cenários - taxa de trasmissão'!AT$2*(AU39-INDIRECT(ADDRESS(IF($A40&lt;=Dados!$E$3,1,$A40-Dados!$E$3)+1,AU$1+2)))*(Dados!$E$2-AU39)/(Dados!$E$3*Dados!$E$2))</f>
        <v>153532.9583</v>
      </c>
      <c r="AV40" s="31">
        <f>if($A40&lt;=Dados!$E$3,"Erro",AV39+'Cenários - taxa de trasmissão'!AU$2*(AV39-INDIRECT(ADDRESS(IF($A40&lt;=Dados!$E$3,1,$A40-Dados!$E$3)+1,AV$1+2)))*(Dados!$E$2-AV39)/(Dados!$E$3*Dados!$E$2))</f>
        <v>153558.5031</v>
      </c>
      <c r="AW40" s="31">
        <f>if($A40&lt;=Dados!$E$3,"Erro",AW39+'Cenários - taxa de trasmissão'!AV$2*(AW39-INDIRECT(ADDRESS(IF($A40&lt;=Dados!$E$3,1,$A40-Dados!$E$3)+1,AW$1+2)))*(Dados!$E$2-AW39)/(Dados!$E$3*Dados!$E$2))</f>
        <v>153658.4653</v>
      </c>
      <c r="AX40" s="31">
        <f>if($A40&lt;=Dados!$E$3,"Erro",AX39+'Cenários - taxa de trasmissão'!AW$2*(AX39-INDIRECT(ADDRESS(IF($A40&lt;=Dados!$E$3,1,$A40-Dados!$E$3)+1,AX$1+2)))*(Dados!$E$2-AX39)/(Dados!$E$3*Dados!$E$2))</f>
        <v>153613.8466</v>
      </c>
      <c r="AY40" s="31">
        <f>if($A40&lt;=Dados!$E$3,"Erro",AY39+'Cenários - taxa de trasmissão'!AX$2*(AY39-INDIRECT(ADDRESS(IF($A40&lt;=Dados!$E$3,1,$A40-Dados!$E$3)+1,AY$1+2)))*(Dados!$E$2-AY39)/(Dados!$E$3*Dados!$E$2))</f>
        <v>153741.6836</v>
      </c>
      <c r="AZ40" s="31">
        <f>if($A40&lt;=Dados!$E$3,"Erro",AZ39+'Cenários - taxa de trasmissão'!AY$2*(AZ39-INDIRECT(ADDRESS(IF($A40&lt;=Dados!$E$3,1,$A40-Dados!$E$3)+1,AZ$1+2)))*(Dados!$E$2-AZ39)/(Dados!$E$3*Dados!$E$2))</f>
        <v>153588.4681</v>
      </c>
      <c r="BA40" s="46">
        <f t="shared" si="1"/>
        <v>153447.7247</v>
      </c>
      <c r="BB40" s="46">
        <f t="shared" si="2"/>
        <v>154061.1753</v>
      </c>
      <c r="BC40" s="46">
        <f t="shared" si="3"/>
        <v>153673.6444</v>
      </c>
      <c r="BD40" s="46">
        <f t="shared" si="4"/>
        <v>153644.2339</v>
      </c>
      <c r="BE40" s="31"/>
    </row>
    <row r="41">
      <c r="A41" s="9">
        <v>40.0</v>
      </c>
      <c r="B41" s="47">
        <v>45010.0</v>
      </c>
      <c r="C41" s="31">
        <f>if($A41&lt;=Dados!$E$3,"Erro",C40+'Cenários - taxa de trasmissão'!B$2*(C40-INDIRECT(ADDRESS(IF($A41&lt;=Dados!$E$3,1,$A41-Dados!$E$3)+1,C$1+2)))*(Dados!$E$2-C40)/(Dados!$E$3*Dados!$E$2))</f>
        <v>153941.918</v>
      </c>
      <c r="D41" s="31">
        <f>if($A41&lt;=Dados!$E$3,"Erro",D40+'Cenários - taxa de trasmissão'!C$2*(D40-INDIRECT(ADDRESS(IF($A41&lt;=Dados!$E$3,1,$A41-Dados!$E$3)+1,D$1+2)))*(Dados!$E$2-D40)/(Dados!$E$3*Dados!$E$2))</f>
        <v>153641.1769</v>
      </c>
      <c r="E41" s="31">
        <f>if($A41&lt;=Dados!$E$3,"Erro",E40+'Cenários - taxa de trasmissão'!D$2*(E40-INDIRECT(ADDRESS(IF($A41&lt;=Dados!$E$3,1,$A41-Dados!$E$3)+1,E$1+2)))*(Dados!$E$2-E40)/(Dados!$E$3*Dados!$E$2))</f>
        <v>153851.9992</v>
      </c>
      <c r="F41" s="31">
        <f>if($A41&lt;=Dados!$E$3,"Erro",F40+'Cenários - taxa de trasmissão'!E$2*(F40-INDIRECT(ADDRESS(IF($A41&lt;=Dados!$E$3,1,$A41-Dados!$E$3)+1,F$1+2)))*(Dados!$E$2-F40)/(Dados!$E$3*Dados!$E$2))</f>
        <v>153527.9257</v>
      </c>
      <c r="G41" s="31">
        <f>if($A41&lt;=Dados!$E$3,"Erro",G40+'Cenários - taxa de trasmissão'!F$2*(G40-INDIRECT(ADDRESS(IF($A41&lt;=Dados!$E$3,1,$A41-Dados!$E$3)+1,G$1+2)))*(Dados!$E$2-G40)/(Dados!$E$3*Dados!$E$2))</f>
        <v>153763.836</v>
      </c>
      <c r="H41" s="31">
        <f>if($A41&lt;=Dados!$E$3,"Erro",H40+'Cenários - taxa de trasmissão'!G$2*(H40-INDIRECT(ADDRESS(IF($A41&lt;=Dados!$E$3,1,$A41-Dados!$E$3)+1,H$1+2)))*(Dados!$E$2-H40)/(Dados!$E$3*Dados!$E$2))</f>
        <v>153779.5778</v>
      </c>
      <c r="I41" s="31">
        <f>if($A41&lt;=Dados!$E$3,"Erro",I40+'Cenários - taxa de trasmissão'!H$2*(I40-INDIRECT(ADDRESS(IF($A41&lt;=Dados!$E$3,1,$A41-Dados!$E$3)+1,I$1+2)))*(Dados!$E$2-I40)/(Dados!$E$3*Dados!$E$2))</f>
        <v>153516.9787</v>
      </c>
      <c r="J41" s="31">
        <f>if($A41&lt;=Dados!$E$3,"Erro",J40+'Cenários - taxa de trasmissão'!I$2*(J40-INDIRECT(ADDRESS(IF($A41&lt;=Dados!$E$3,1,$A41-Dados!$E$3)+1,J$1+2)))*(Dados!$E$2-J40)/(Dados!$E$3*Dados!$E$2))</f>
        <v>153686.4802</v>
      </c>
      <c r="K41" s="31">
        <f>if($A41&lt;=Dados!$E$3,"Erro",K40+'Cenários - taxa de trasmissão'!J$2*(K40-INDIRECT(ADDRESS(IF($A41&lt;=Dados!$E$3,1,$A41-Dados!$E$3)+1,K$1+2)))*(Dados!$E$2-K40)/(Dados!$E$3*Dados!$E$2))</f>
        <v>153760.159</v>
      </c>
      <c r="L41" s="31">
        <f>if($A41&lt;=Dados!$E$3,"Erro",L40+'Cenários - taxa de trasmissão'!K$2*(L40-INDIRECT(ADDRESS(IF($A41&lt;=Dados!$E$3,1,$A41-Dados!$E$3)+1,L$1+2)))*(Dados!$E$2-L40)/(Dados!$E$3*Dados!$E$2))</f>
        <v>153589.2305</v>
      </c>
      <c r="M41" s="31">
        <f>if($A41&lt;=Dados!$E$3,"Erro",M40+'Cenários - taxa de trasmissão'!L$2*(M40-INDIRECT(ADDRESS(IF($A41&lt;=Dados!$E$3,1,$A41-Dados!$E$3)+1,M$1+2)))*(Dados!$E$2-M40)/(Dados!$E$3*Dados!$E$2))</f>
        <v>153720.2278</v>
      </c>
      <c r="N41" s="31">
        <f>if($A41&lt;=Dados!$E$3,"Erro",N40+'Cenários - taxa de trasmissão'!M$2*(N40-INDIRECT(ADDRESS(IF($A41&lt;=Dados!$E$3,1,$A41-Dados!$E$3)+1,N$1+2)))*(Dados!$E$2-N40)/(Dados!$E$3*Dados!$E$2))</f>
        <v>153751.3963</v>
      </c>
      <c r="O41" s="31">
        <f>if($A41&lt;=Dados!$E$3,"Erro",O40+'Cenários - taxa de trasmissão'!N$2*(O40-INDIRECT(ADDRESS(IF($A41&lt;=Dados!$E$3,1,$A41-Dados!$E$3)+1,O$1+2)))*(Dados!$E$2-O40)/(Dados!$E$3*Dados!$E$2))</f>
        <v>153694.9606</v>
      </c>
      <c r="P41" s="31">
        <f>if($A41&lt;=Dados!$E$3,"Erro",P40+'Cenários - taxa de trasmissão'!O$2*(P40-INDIRECT(ADDRESS(IF($A41&lt;=Dados!$E$3,1,$A41-Dados!$E$3)+1,P$1+2)))*(Dados!$E$2-P40)/(Dados!$E$3*Dados!$E$2))</f>
        <v>153552.1193</v>
      </c>
      <c r="Q41" s="31">
        <f>if($A41&lt;=Dados!$E$3,"Erro",Q40+'Cenários - taxa de trasmissão'!P$2*(Q40-INDIRECT(ADDRESS(IF($A41&lt;=Dados!$E$3,1,$A41-Dados!$E$3)+1,Q$1+2)))*(Dados!$E$2-Q40)/(Dados!$E$3*Dados!$E$2))</f>
        <v>153768.9399</v>
      </c>
      <c r="R41" s="31">
        <f>if($A41&lt;=Dados!$E$3,"Erro",R40+'Cenários - taxa de trasmissão'!Q$2*(R40-INDIRECT(ADDRESS(IF($A41&lt;=Dados!$E$3,1,$A41-Dados!$E$3)+1,R$1+2)))*(Dados!$E$2-R40)/(Dados!$E$3*Dados!$E$2))</f>
        <v>153582.5151</v>
      </c>
      <c r="S41" s="31">
        <f>if($A41&lt;=Dados!$E$3,"Erro",S40+'Cenários - taxa de trasmissão'!R$2*(S40-INDIRECT(ADDRESS(IF($A41&lt;=Dados!$E$3,1,$A41-Dados!$E$3)+1,S$1+2)))*(Dados!$E$2-S40)/(Dados!$E$3*Dados!$E$2))</f>
        <v>153619.2641</v>
      </c>
      <c r="T41" s="31">
        <f>if($A41&lt;=Dados!$E$3,"Erro",T40+'Cenários - taxa de trasmissão'!S$2*(T40-INDIRECT(ADDRESS(IF($A41&lt;=Dados!$E$3,1,$A41-Dados!$E$3)+1,T$1+2)))*(Dados!$E$2-T40)/(Dados!$E$3*Dados!$E$2))</f>
        <v>153451.5767</v>
      </c>
      <c r="U41" s="31">
        <f>if($A41&lt;=Dados!$E$3,"Erro",U40+'Cenários - taxa de trasmissão'!T$2*(U40-INDIRECT(ADDRESS(IF($A41&lt;=Dados!$E$3,1,$A41-Dados!$E$3)+1,U$1+2)))*(Dados!$E$2-U40)/(Dados!$E$3*Dados!$E$2))</f>
        <v>153623.5622</v>
      </c>
      <c r="V41" s="31">
        <f>if($A41&lt;=Dados!$E$3,"Erro",V40+'Cenários - taxa de trasmissão'!U$2*(V40-INDIRECT(ADDRESS(IF($A41&lt;=Dados!$E$3,1,$A41-Dados!$E$3)+1,V$1+2)))*(Dados!$E$2-V40)/(Dados!$E$3*Dados!$E$2))</f>
        <v>153736.9445</v>
      </c>
      <c r="W41" s="31">
        <f>if($A41&lt;=Dados!$E$3,"Erro",W40+'Cenários - taxa de trasmissão'!V$2*(W40-INDIRECT(ADDRESS(IF($A41&lt;=Dados!$E$3,1,$A41-Dados!$E$3)+1,W$1+2)))*(Dados!$E$2-W40)/(Dados!$E$3*Dados!$E$2))</f>
        <v>153778.833</v>
      </c>
      <c r="X41" s="31">
        <f>if($A41&lt;=Dados!$E$3,"Erro",X40+'Cenários - taxa de trasmissão'!W$2*(X40-INDIRECT(ADDRESS(IF($A41&lt;=Dados!$E$3,1,$A41-Dados!$E$3)+1,X$1+2)))*(Dados!$E$2-X40)/(Dados!$E$3*Dados!$E$2))</f>
        <v>153820.8444</v>
      </c>
      <c r="Y41" s="31">
        <f>if($A41&lt;=Dados!$E$3,"Erro",Y40+'Cenários - taxa de trasmissão'!X$2*(Y40-INDIRECT(ADDRESS(IF($A41&lt;=Dados!$E$3,1,$A41-Dados!$E$3)+1,Y$1+2)))*(Dados!$E$2-Y40)/(Dados!$E$3*Dados!$E$2))</f>
        <v>153523.6041</v>
      </c>
      <c r="Z41" s="31">
        <f>if($A41&lt;=Dados!$E$3,"Erro",Z40+'Cenários - taxa de trasmissão'!Y$2*(Z40-INDIRECT(ADDRESS(IF($A41&lt;=Dados!$E$3,1,$A41-Dados!$E$3)+1,Z$1+2)))*(Dados!$E$2-Z40)/(Dados!$E$3*Dados!$E$2))</f>
        <v>153529.5376</v>
      </c>
      <c r="AA41" s="31">
        <f>if($A41&lt;=Dados!$E$3,"Erro",AA40+'Cenários - taxa de trasmissão'!Z$2*(AA40-INDIRECT(ADDRESS(IF($A41&lt;=Dados!$E$3,1,$A41-Dados!$E$3)+1,AA$1+2)))*(Dados!$E$2-AA40)/(Dados!$E$3*Dados!$E$2))</f>
        <v>153822.3422</v>
      </c>
      <c r="AB41" s="31">
        <f>if($A41&lt;=Dados!$E$3,"Erro",AB40+'Cenários - taxa de trasmissão'!AA$2*(AB40-INDIRECT(ADDRESS(IF($A41&lt;=Dados!$E$3,1,$A41-Dados!$E$3)+1,AB$1+2)))*(Dados!$E$2-AB40)/(Dados!$E$3*Dados!$E$2))</f>
        <v>153676.8772</v>
      </c>
      <c r="AC41" s="31">
        <f>if($A41&lt;=Dados!$E$3,"Erro",AC40+'Cenários - taxa de trasmissão'!AB$2*(AC40-INDIRECT(ADDRESS(IF($A41&lt;=Dados!$E$3,1,$A41-Dados!$E$3)+1,AC$1+2)))*(Dados!$E$2-AC40)/(Dados!$E$3*Dados!$E$2))</f>
        <v>153514.69</v>
      </c>
      <c r="AD41" s="31">
        <f>if($A41&lt;=Dados!$E$3,"Erro",AD40+'Cenários - taxa de trasmissão'!AC$2*(AD40-INDIRECT(ADDRESS(IF($A41&lt;=Dados!$E$3,1,$A41-Dados!$E$3)+1,AD$1+2)))*(Dados!$E$2-AD40)/(Dados!$E$3*Dados!$E$2))</f>
        <v>153549.4444</v>
      </c>
      <c r="AE41" s="31">
        <f>if($A41&lt;=Dados!$E$3,"Erro",AE40+'Cenários - taxa de trasmissão'!AD$2*(AE40-INDIRECT(ADDRESS(IF($A41&lt;=Dados!$E$3,1,$A41-Dados!$E$3)+1,AE$1+2)))*(Dados!$E$2-AE40)/(Dados!$E$3*Dados!$E$2))</f>
        <v>153952.3888</v>
      </c>
      <c r="AF41" s="31">
        <f>if($A41&lt;=Dados!$E$3,"Erro",AF40+'Cenários - taxa de trasmissão'!AE$2*(AF40-INDIRECT(ADDRESS(IF($A41&lt;=Dados!$E$3,1,$A41-Dados!$E$3)+1,AF$1+2)))*(Dados!$E$2-AF40)/(Dados!$E$3*Dados!$E$2))</f>
        <v>153991.3375</v>
      </c>
      <c r="AG41" s="31">
        <f>if($A41&lt;=Dados!$E$3,"Erro",AG40+'Cenários - taxa de trasmissão'!AF$2*(AG40-INDIRECT(ADDRESS(IF($A41&lt;=Dados!$E$3,1,$A41-Dados!$E$3)+1,AG$1+2)))*(Dados!$E$2-AG40)/(Dados!$E$3*Dados!$E$2))</f>
        <v>153636.2167</v>
      </c>
      <c r="AH41" s="31">
        <f>if($A41&lt;=Dados!$E$3,"Erro",AH40+'Cenários - taxa de trasmissão'!AG$2*(AH40-INDIRECT(ADDRESS(IF($A41&lt;=Dados!$E$3,1,$A41-Dados!$E$3)+1,AH$1+2)))*(Dados!$E$2-AH40)/(Dados!$E$3*Dados!$E$2))</f>
        <v>153632.7536</v>
      </c>
      <c r="AI41" s="31">
        <f>if($A41&lt;=Dados!$E$3,"Erro",AI40+'Cenários - taxa de trasmissão'!AH$2*(AI40-INDIRECT(ADDRESS(IF($A41&lt;=Dados!$E$3,1,$A41-Dados!$E$3)+1,AI$1+2)))*(Dados!$E$2-AI40)/(Dados!$E$3*Dados!$E$2))</f>
        <v>153880.7718</v>
      </c>
      <c r="AJ41" s="31">
        <f>if($A41&lt;=Dados!$E$3,"Erro",AJ40+'Cenários - taxa de trasmissão'!AI$2*(AJ40-INDIRECT(ADDRESS(IF($A41&lt;=Dados!$E$3,1,$A41-Dados!$E$3)+1,AJ$1+2)))*(Dados!$E$2-AJ40)/(Dados!$E$3*Dados!$E$2))</f>
        <v>153624.6139</v>
      </c>
      <c r="AK41" s="31">
        <f>if($A41&lt;=Dados!$E$3,"Erro",AK40+'Cenários - taxa de trasmissão'!AJ$2*(AK40-INDIRECT(ADDRESS(IF($A41&lt;=Dados!$E$3,1,$A41-Dados!$E$3)+1,AK$1+2)))*(Dados!$E$2-AK40)/(Dados!$E$3*Dados!$E$2))</f>
        <v>153571.2051</v>
      </c>
      <c r="AL41" s="31">
        <f>if($A41&lt;=Dados!$E$3,"Erro",AL40+'Cenários - taxa de trasmissão'!AK$2*(AL40-INDIRECT(ADDRESS(IF($A41&lt;=Dados!$E$3,1,$A41-Dados!$E$3)+1,AL$1+2)))*(Dados!$E$2-AL40)/(Dados!$E$3*Dados!$E$2))</f>
        <v>153559.6349</v>
      </c>
      <c r="AM41" s="31">
        <f>if($A41&lt;=Dados!$E$3,"Erro",AM40+'Cenários - taxa de trasmissão'!AL$2*(AM40-INDIRECT(ADDRESS(IF($A41&lt;=Dados!$E$3,1,$A41-Dados!$E$3)+1,AM$1+2)))*(Dados!$E$2-AM40)/(Dados!$E$3*Dados!$E$2))</f>
        <v>153614.9732</v>
      </c>
      <c r="AN41" s="31">
        <f>if($A41&lt;=Dados!$E$3,"Erro",AN40+'Cenários - taxa de trasmissão'!AM$2*(AN40-INDIRECT(ADDRESS(IF($A41&lt;=Dados!$E$3,1,$A41-Dados!$E$3)+1,AN$1+2)))*(Dados!$E$2-AN40)/(Dados!$E$3*Dados!$E$2))</f>
        <v>153817.6198</v>
      </c>
      <c r="AO41" s="31">
        <f>if($A41&lt;=Dados!$E$3,"Erro",AO40+'Cenários - taxa de trasmissão'!AN$2*(AO40-INDIRECT(ADDRESS(IF($A41&lt;=Dados!$E$3,1,$A41-Dados!$E$3)+1,AO$1+2)))*(Dados!$E$2-AO40)/(Dados!$E$3*Dados!$E$2))</f>
        <v>153800.7735</v>
      </c>
      <c r="AP41" s="31">
        <f>if($A41&lt;=Dados!$E$3,"Erro",AP40+'Cenários - taxa de trasmissão'!AO$2*(AP40-INDIRECT(ADDRESS(IF($A41&lt;=Dados!$E$3,1,$A41-Dados!$E$3)+1,AP$1+2)))*(Dados!$E$2-AP40)/(Dados!$E$3*Dados!$E$2))</f>
        <v>153528.0977</v>
      </c>
      <c r="AQ41" s="31">
        <f>if($A41&lt;=Dados!$E$3,"Erro",AQ40+'Cenários - taxa de trasmissão'!AP$2*(AQ40-INDIRECT(ADDRESS(IF($A41&lt;=Dados!$E$3,1,$A41-Dados!$E$3)+1,AQ$1+2)))*(Dados!$E$2-AQ40)/(Dados!$E$3*Dados!$E$2))</f>
        <v>153860.8388</v>
      </c>
      <c r="AR41" s="31">
        <f>if($A41&lt;=Dados!$E$3,"Erro",AR40+'Cenários - taxa de trasmissão'!AQ$2*(AR40-INDIRECT(ADDRESS(IF($A41&lt;=Dados!$E$3,1,$A41-Dados!$E$3)+1,AR$1+2)))*(Dados!$E$2-AR40)/(Dados!$E$3*Dados!$E$2))</f>
        <v>153585.7045</v>
      </c>
      <c r="AS41" s="31">
        <f>if($A41&lt;=Dados!$E$3,"Erro",AS40+'Cenários - taxa de trasmissão'!AR$2*(AS40-INDIRECT(ADDRESS(IF($A41&lt;=Dados!$E$3,1,$A41-Dados!$E$3)+1,AS$1+2)))*(Dados!$E$2-AS40)/(Dados!$E$3*Dados!$E$2))</f>
        <v>154099.5514</v>
      </c>
      <c r="AT41" s="31">
        <f>if($A41&lt;=Dados!$E$3,"Erro",AT40+'Cenários - taxa de trasmissão'!AS$2*(AT40-INDIRECT(ADDRESS(IF($A41&lt;=Dados!$E$3,1,$A41-Dados!$E$3)+1,AT$1+2)))*(Dados!$E$2-AT40)/(Dados!$E$3*Dados!$E$2))</f>
        <v>153692.2188</v>
      </c>
      <c r="AU41" s="31">
        <f>if($A41&lt;=Dados!$E$3,"Erro",AU40+'Cenários - taxa de trasmissão'!AT$2*(AU40-INDIRECT(ADDRESS(IF($A41&lt;=Dados!$E$3,1,$A41-Dados!$E$3)+1,AU$1+2)))*(Dados!$E$2-AU40)/(Dados!$E$3*Dados!$E$2))</f>
        <v>153539.8399</v>
      </c>
      <c r="AV41" s="31">
        <f>if($A41&lt;=Dados!$E$3,"Erro",AV40+'Cenários - taxa de trasmissão'!AU$2*(AV40-INDIRECT(ADDRESS(IF($A41&lt;=Dados!$E$3,1,$A41-Dados!$E$3)+1,AV$1+2)))*(Dados!$E$2-AV40)/(Dados!$E$3*Dados!$E$2))</f>
        <v>153566.4329</v>
      </c>
      <c r="AW41" s="31">
        <f>if($A41&lt;=Dados!$E$3,"Erro",AW40+'Cenários - taxa de trasmissão'!AV$2*(AW40-INDIRECT(ADDRESS(IF($A41&lt;=Dados!$E$3,1,$A41-Dados!$E$3)+1,AW$1+2)))*(Dados!$E$2-AW40)/(Dados!$E$3*Dados!$E$2))</f>
        <v>153671.0506</v>
      </c>
      <c r="AX41" s="31">
        <f>if($A41&lt;=Dados!$E$3,"Erro",AX40+'Cenários - taxa de trasmissão'!AW$2*(AX40-INDIRECT(ADDRESS(IF($A41&lt;=Dados!$E$3,1,$A41-Dados!$E$3)+1,AX$1+2)))*(Dados!$E$2-AX40)/(Dados!$E$3*Dados!$E$2))</f>
        <v>153624.2495</v>
      </c>
      <c r="AY41" s="31">
        <f>if($A41&lt;=Dados!$E$3,"Erro",AY40+'Cenários - taxa de trasmissão'!AX$2*(AY40-INDIRECT(ADDRESS(IF($A41&lt;=Dados!$E$3,1,$A41-Dados!$E$3)+1,AY$1+2)))*(Dados!$E$2-AY40)/(Dados!$E$3*Dados!$E$2))</f>
        <v>153758.7493</v>
      </c>
      <c r="AZ41" s="31">
        <f>if($A41&lt;=Dados!$E$3,"Erro",AZ40+'Cenários - taxa de trasmissão'!AY$2*(AZ40-INDIRECT(ADDRESS(IF($A41&lt;=Dados!$E$3,1,$A41-Dados!$E$3)+1,AZ$1+2)))*(Dados!$E$2-AZ40)/(Dados!$E$3*Dados!$E$2))</f>
        <v>153597.7036</v>
      </c>
      <c r="BA41" s="46">
        <f t="shared" si="1"/>
        <v>153451.5767</v>
      </c>
      <c r="BB41" s="46">
        <f t="shared" si="2"/>
        <v>154099.5514</v>
      </c>
      <c r="BC41" s="46">
        <f t="shared" si="3"/>
        <v>153687.6737</v>
      </c>
      <c r="BD41" s="46">
        <f t="shared" si="4"/>
        <v>153656.1137</v>
      </c>
      <c r="BE41" s="31"/>
    </row>
    <row r="42">
      <c r="A42" s="44">
        <v>41.0</v>
      </c>
      <c r="B42" s="45">
        <v>45011.0</v>
      </c>
      <c r="C42" s="31">
        <f>if($A42&lt;=Dados!$E$3,"Erro",C41+'Cenários - taxa de trasmissão'!B$2*(C41-INDIRECT(ADDRESS(IF($A42&lt;=Dados!$E$3,1,$A42-Dados!$E$3)+1,C$1+2)))*(Dados!$E$2-C41)/(Dados!$E$3*Dados!$E$2))</f>
        <v>153969.8659</v>
      </c>
      <c r="D42" s="31">
        <f>if($A42&lt;=Dados!$E$3,"Erro",D41+'Cenários - taxa de trasmissão'!C$2*(D41-INDIRECT(ADDRESS(IF($A42&lt;=Dados!$E$3,1,$A42-Dados!$E$3)+1,D$1+2)))*(Dados!$E$2-D41)/(Dados!$E$3*Dados!$E$2))</f>
        <v>153652.1096</v>
      </c>
      <c r="E42" s="31">
        <f>if($A42&lt;=Dados!$E$3,"Erro",E41+'Cenários - taxa de trasmissão'!D$2*(E41-INDIRECT(ADDRESS(IF($A42&lt;=Dados!$E$3,1,$A42-Dados!$E$3)+1,E$1+2)))*(Dados!$E$2-E41)/(Dados!$E$3*Dados!$E$2))</f>
        <v>153874.2754</v>
      </c>
      <c r="F42" s="31">
        <f>if($A42&lt;=Dados!$E$3,"Erro",F41+'Cenários - taxa de trasmissão'!E$2*(F41-INDIRECT(ADDRESS(IF($A42&lt;=Dados!$E$3,1,$A42-Dados!$E$3)+1,F$1+2)))*(Dados!$E$2-F41)/(Dados!$E$3*Dados!$E$2))</f>
        <v>153534.1256</v>
      </c>
      <c r="G42" s="31">
        <f>if($A42&lt;=Dados!$E$3,"Erro",G41+'Cenários - taxa de trasmissão'!F$2*(G41-INDIRECT(ADDRESS(IF($A42&lt;=Dados!$E$3,1,$A42-Dados!$E$3)+1,G$1+2)))*(Dados!$E$2-G41)/(Dados!$E$3*Dados!$E$2))</f>
        <v>153781.0102</v>
      </c>
      <c r="H42" s="31">
        <f>if($A42&lt;=Dados!$E$3,"Erro",H41+'Cenários - taxa de trasmissão'!G$2*(H41-INDIRECT(ADDRESS(IF($A42&lt;=Dados!$E$3,1,$A42-Dados!$E$3)+1,H$1+2)))*(Dados!$E$2-H41)/(Dados!$E$3*Dados!$E$2))</f>
        <v>153797.6275</v>
      </c>
      <c r="I42" s="31">
        <f>if($A42&lt;=Dados!$E$3,"Erro",I41+'Cenários - taxa de trasmissão'!H$2*(I41-INDIRECT(ADDRESS(IF($A42&lt;=Dados!$E$3,1,$A42-Dados!$E$3)+1,I$1+2)))*(Dados!$E$2-I41)/(Dados!$E$3*Dados!$E$2))</f>
        <v>153522.7805</v>
      </c>
      <c r="J42" s="31">
        <f>if($A42&lt;=Dados!$E$3,"Erro",J41+'Cenários - taxa de trasmissão'!I$2*(J41-INDIRECT(ADDRESS(IF($A42&lt;=Dados!$E$3,1,$A42-Dados!$E$3)+1,J$1+2)))*(Dados!$E$2-J41)/(Dados!$E$3*Dados!$E$2))</f>
        <v>153699.5933</v>
      </c>
      <c r="K42" s="31">
        <f>if($A42&lt;=Dados!$E$3,"Erro",K41+'Cenários - taxa de trasmissão'!J$2*(K41-INDIRECT(ADDRESS(IF($A42&lt;=Dados!$E$3,1,$A42-Dados!$E$3)+1,K$1+2)))*(Dados!$E$2-K41)/(Dados!$E$3*Dados!$E$2))</f>
        <v>153777.131</v>
      </c>
      <c r="L42" s="31">
        <f>if($A42&lt;=Dados!$E$3,"Erro",L41+'Cenários - taxa de trasmissão'!K$2*(L41-INDIRECT(ADDRESS(IF($A42&lt;=Dados!$E$3,1,$A42-Dados!$E$3)+1,L$1+2)))*(Dados!$E$2-L41)/(Dados!$E$3*Dados!$E$2))</f>
        <v>153597.8585</v>
      </c>
      <c r="M42" s="31">
        <f>if($A42&lt;=Dados!$E$3,"Erro",M41+'Cenários - taxa de trasmissão'!L$2*(M41-INDIRECT(ADDRESS(IF($A42&lt;=Dados!$E$3,1,$A42-Dados!$E$3)+1,M$1+2)))*(Dados!$E$2-M41)/(Dados!$E$3*Dados!$E$2))</f>
        <v>153735.062</v>
      </c>
      <c r="N42" s="31">
        <f>if($A42&lt;=Dados!$E$3,"Erro",N41+'Cenários - taxa de trasmissão'!M$2*(N41-INDIRECT(ADDRESS(IF($A42&lt;=Dados!$E$3,1,$A42-Dados!$E$3)+1,N$1+2)))*(Dados!$E$2-N41)/(Dados!$E$3*Dados!$E$2))</f>
        <v>153767.8901</v>
      </c>
      <c r="O42" s="31">
        <f>if($A42&lt;=Dados!$E$3,"Erro",O41+'Cenários - taxa de trasmissão'!N$2*(O41-INDIRECT(ADDRESS(IF($A42&lt;=Dados!$E$3,1,$A42-Dados!$E$3)+1,O$1+2)))*(Dados!$E$2-O41)/(Dados!$E$3*Dados!$E$2))</f>
        <v>153708.4987</v>
      </c>
      <c r="P42" s="31">
        <f>if($A42&lt;=Dados!$E$3,"Erro",P41+'Cenários - taxa de trasmissão'!O$2*(P41-INDIRECT(ADDRESS(IF($A42&lt;=Dados!$E$3,1,$A42-Dados!$E$3)+1,P$1+2)))*(Dados!$E$2-P41)/(Dados!$E$3*Dados!$E$2))</f>
        <v>153559.2379</v>
      </c>
      <c r="Q42" s="31">
        <f>if($A42&lt;=Dados!$E$3,"Erro",Q41+'Cenários - taxa de trasmissão'!P$2*(Q41-INDIRECT(ADDRESS(IF($A42&lt;=Dados!$E$3,1,$A42-Dados!$E$3)+1,Q$1+2)))*(Dados!$E$2-Q41)/(Dados!$E$3*Dados!$E$2))</f>
        <v>153786.3962</v>
      </c>
      <c r="R42" s="31">
        <f>if($A42&lt;=Dados!$E$3,"Erro",R41+'Cenários - taxa de trasmissão'!Q$2*(R41-INDIRECT(ADDRESS(IF($A42&lt;=Dados!$E$3,1,$A42-Dados!$E$3)+1,R$1+2)))*(Dados!$E$2-R41)/(Dados!$E$3*Dados!$E$2))</f>
        <v>153590.8613</v>
      </c>
      <c r="S42" s="31">
        <f>if($A42&lt;=Dados!$E$3,"Erro",S41+'Cenários - taxa de trasmissão'!R$2*(S41-INDIRECT(ADDRESS(IF($A42&lt;=Dados!$E$3,1,$A42-Dados!$E$3)+1,S$1+2)))*(Dados!$E$2-S41)/(Dados!$E$3*Dados!$E$2))</f>
        <v>153629.1982</v>
      </c>
      <c r="T42" s="31">
        <f>if($A42&lt;=Dados!$E$3,"Erro",T41+'Cenários - taxa de trasmissão'!S$2*(T41-INDIRECT(ADDRESS(IF($A42&lt;=Dados!$E$3,1,$A42-Dados!$E$3)+1,T$1+2)))*(Dados!$E$2-T41)/(Dados!$E$3*Dados!$E$2))</f>
        <v>153455.2421</v>
      </c>
      <c r="U42" s="31">
        <f>if($A42&lt;=Dados!$E$3,"Erro",U41+'Cenários - taxa de trasmissão'!T$2*(U41-INDIRECT(ADDRESS(IF($A42&lt;=Dados!$E$3,1,$A42-Dados!$E$3)+1,U$1+2)))*(Dados!$E$2-U41)/(Dados!$E$3*Dados!$E$2))</f>
        <v>153633.6893</v>
      </c>
      <c r="V42" s="31">
        <f>if($A42&lt;=Dados!$E$3,"Erro",V41+'Cenários - taxa de trasmissão'!U$2*(V41-INDIRECT(ADDRESS(IF($A42&lt;=Dados!$E$3,1,$A42-Dados!$E$3)+1,V$1+2)))*(Dados!$E$2-V41)/(Dados!$E$3*Dados!$E$2))</f>
        <v>153752.6607</v>
      </c>
      <c r="W42" s="31">
        <f>if($A42&lt;=Dados!$E$3,"Erro",W41+'Cenários - taxa de trasmissão'!V$2*(W41-INDIRECT(ADDRESS(IF($A42&lt;=Dados!$E$3,1,$A42-Dados!$E$3)+1,W$1+2)))*(Dados!$E$2-W41)/(Dados!$E$3*Dados!$E$2))</f>
        <v>153796.8409</v>
      </c>
      <c r="X42" s="31">
        <f>if($A42&lt;=Dados!$E$3,"Erro",X41+'Cenários - taxa de trasmissão'!W$2*(X41-INDIRECT(ADDRESS(IF($A42&lt;=Dados!$E$3,1,$A42-Dados!$E$3)+1,X$1+2)))*(Dados!$E$2-X41)/(Dados!$E$3*Dados!$E$2))</f>
        <v>153841.2634</v>
      </c>
      <c r="Y42" s="31">
        <f>if($A42&lt;=Dados!$E$3,"Erro",Y41+'Cenários - taxa de trasmissão'!X$2*(Y41-INDIRECT(ADDRESS(IF($A42&lt;=Dados!$E$3,1,$A42-Dados!$E$3)+1,Y$1+2)))*(Dados!$E$2-Y41)/(Dados!$E$3*Dados!$E$2))</f>
        <v>153529.6455</v>
      </c>
      <c r="Z42" s="31">
        <f>if($A42&lt;=Dados!$E$3,"Erro",Z41+'Cenários - taxa de trasmissão'!Y$2*(Z41-INDIRECT(ADDRESS(IF($A42&lt;=Dados!$E$3,1,$A42-Dados!$E$3)+1,Z$1+2)))*(Dados!$E$2-Z41)/(Dados!$E$3*Dados!$E$2))</f>
        <v>153535.797</v>
      </c>
      <c r="AA42" s="31">
        <f>if($A42&lt;=Dados!$E$3,"Erro",AA41+'Cenários - taxa de trasmissão'!Z$2*(AA41-INDIRECT(ADDRESS(IF($A42&lt;=Dados!$E$3,1,$A42-Dados!$E$3)+1,AA$1+2)))*(Dados!$E$2-AA41)/(Dados!$E$3*Dados!$E$2))</f>
        <v>153842.8491</v>
      </c>
      <c r="AB42" s="31">
        <f>if($A42&lt;=Dados!$E$3,"Erro",AB41+'Cenários - taxa de trasmissão'!AA$2*(AB41-INDIRECT(ADDRESS(IF($A42&lt;=Dados!$E$3,1,$A42-Dados!$E$3)+1,AB$1+2)))*(Dados!$E$2-AB41)/(Dados!$E$3*Dados!$E$2))</f>
        <v>153689.5153</v>
      </c>
      <c r="AC42" s="31">
        <f>if($A42&lt;=Dados!$E$3,"Erro",AC41+'Cenários - taxa de trasmissão'!AB$2*(AC41-INDIRECT(ADDRESS(IF($A42&lt;=Dados!$E$3,1,$A42-Dados!$E$3)+1,AC$1+2)))*(Dados!$E$2-AC41)/(Dados!$E$3*Dados!$E$2))</f>
        <v>153520.41</v>
      </c>
      <c r="AD42" s="31">
        <f>if($A42&lt;=Dados!$E$3,"Erro",AD41+'Cenários - taxa de trasmissão'!AC$2*(AD41-INDIRECT(ADDRESS(IF($A42&lt;=Dados!$E$3,1,$A42-Dados!$E$3)+1,AD$1+2)))*(Dados!$E$2-AD41)/(Dados!$E$3*Dados!$E$2))</f>
        <v>153556.4589</v>
      </c>
      <c r="AE42" s="31">
        <f>if($A42&lt;=Dados!$E$3,"Erro",AE41+'Cenários - taxa de trasmissão'!AD$2*(AE41-INDIRECT(ADDRESS(IF($A42&lt;=Dados!$E$3,1,$A42-Dados!$E$3)+1,AE$1+2)))*(Dados!$E$2-AE41)/(Dados!$E$3*Dados!$E$2))</f>
        <v>153981.0258</v>
      </c>
      <c r="AF42" s="31">
        <f>if($A42&lt;=Dados!$E$3,"Erro",AF41+'Cenários - taxa de trasmissão'!AE$2*(AF41-INDIRECT(ADDRESS(IF($A42&lt;=Dados!$E$3,1,$A42-Dados!$E$3)+1,AF$1+2)))*(Dados!$E$2-AF41)/(Dados!$E$3*Dados!$E$2))</f>
        <v>154022.5874</v>
      </c>
      <c r="AG42" s="31">
        <f>if($A42&lt;=Dados!$E$3,"Erro",AG41+'Cenários - taxa de trasmissão'!AF$2*(AG41-INDIRECT(ADDRESS(IF($A42&lt;=Dados!$E$3,1,$A42-Dados!$E$3)+1,AG$1+2)))*(Dados!$E$2-AG41)/(Dados!$E$3*Dados!$E$2))</f>
        <v>153646.9201</v>
      </c>
      <c r="AH42" s="31">
        <f>if($A42&lt;=Dados!$E$3,"Erro",AH41+'Cenários - taxa de trasmissão'!AG$2*(AH41-INDIRECT(ADDRESS(IF($A42&lt;=Dados!$E$3,1,$A42-Dados!$E$3)+1,AH$1+2)))*(Dados!$E$2-AH41)/(Dados!$E$3*Dados!$E$2))</f>
        <v>153643.298</v>
      </c>
      <c r="AI42" s="31">
        <f>if($A42&lt;=Dados!$E$3,"Erro",AI41+'Cenários - taxa de trasmissão'!AH$2*(AI41-INDIRECT(ADDRESS(IF($A42&lt;=Dados!$E$3,1,$A42-Dados!$E$3)+1,AI$1+2)))*(Dados!$E$2-AI41)/(Dados!$E$3*Dados!$E$2))</f>
        <v>153904.8139</v>
      </c>
      <c r="AJ42" s="31">
        <f>if($A42&lt;=Dados!$E$3,"Erro",AJ41+'Cenários - taxa de trasmissão'!AI$2*(AJ41-INDIRECT(ADDRESS(IF($A42&lt;=Dados!$E$3,1,$A42-Dados!$E$3)+1,AJ$1+2)))*(Dados!$E$2-AJ41)/(Dados!$E$3*Dados!$E$2))</f>
        <v>153634.7884</v>
      </c>
      <c r="AK42" s="31">
        <f>if($A42&lt;=Dados!$E$3,"Erro",AK41+'Cenários - taxa de trasmissão'!AJ$2*(AK41-INDIRECT(ADDRESS(IF($A42&lt;=Dados!$E$3,1,$A42-Dados!$E$3)+1,AK$1+2)))*(Dados!$E$2-AK41)/(Dados!$E$3*Dados!$E$2))</f>
        <v>153579.0852</v>
      </c>
      <c r="AL42" s="31">
        <f>if($A42&lt;=Dados!$E$3,"Erro",AL41+'Cenários - taxa de trasmissão'!AK$2*(AL41-INDIRECT(ADDRESS(IF($A42&lt;=Dados!$E$3,1,$A42-Dados!$E$3)+1,AL$1+2)))*(Dados!$E$2-AL41)/(Dados!$E$3*Dados!$E$2))</f>
        <v>153567.0496</v>
      </c>
      <c r="AM42" s="31">
        <f>if($A42&lt;=Dados!$E$3,"Erro",AM41+'Cenários - taxa de trasmissão'!AL$2*(AM41-INDIRECT(ADDRESS(IF($A42&lt;=Dados!$E$3,1,$A42-Dados!$E$3)+1,AM$1+2)))*(Dados!$E$2-AM41)/(Dados!$E$3*Dados!$E$2))</f>
        <v>153624.7163</v>
      </c>
      <c r="AN42" s="31">
        <f>if($A42&lt;=Dados!$E$3,"Erro",AN41+'Cenários - taxa de trasmissão'!AM$2*(AN41-INDIRECT(ADDRESS(IF($A42&lt;=Dados!$E$3,1,$A42-Dados!$E$3)+1,AN$1+2)))*(Dados!$E$2-AN41)/(Dados!$E$3*Dados!$E$2))</f>
        <v>153837.8498</v>
      </c>
      <c r="AO42" s="31">
        <f>if($A42&lt;=Dados!$E$3,"Erro",AO41+'Cenários - taxa de trasmissão'!AN$2*(AO41-INDIRECT(ADDRESS(IF($A42&lt;=Dados!$E$3,1,$A42-Dados!$E$3)+1,AO$1+2)))*(Dados!$E$2-AO41)/(Dados!$E$3*Dados!$E$2))</f>
        <v>153820.0268</v>
      </c>
      <c r="AP42" s="31">
        <f>if($A42&lt;=Dados!$E$3,"Erro",AP41+'Cenários - taxa de trasmissão'!AO$2*(AP41-INDIRECT(ADDRESS(IF($A42&lt;=Dados!$E$3,1,$A42-Dados!$E$3)+1,AP$1+2)))*(Dados!$E$2-AP41)/(Dados!$E$3*Dados!$E$2))</f>
        <v>153534.3039</v>
      </c>
      <c r="AQ42" s="31">
        <f>if($A42&lt;=Dados!$E$3,"Erro",AQ41+'Cenários - taxa de trasmissão'!AP$2*(AQ41-INDIRECT(ADDRESS(IF($A42&lt;=Dados!$E$3,1,$A42-Dados!$E$3)+1,AQ$1+2)))*(Dados!$E$2-AQ41)/(Dados!$E$3*Dados!$E$2))</f>
        <v>153883.6525</v>
      </c>
      <c r="AR42" s="31">
        <f>if($A42&lt;=Dados!$E$3,"Erro",AR41+'Cenários - taxa de trasmissão'!AQ$2*(AR41-INDIRECT(ADDRESS(IF($A42&lt;=Dados!$E$3,1,$A42-Dados!$E$3)+1,AR$1+2)))*(Dados!$E$2-AR41)/(Dados!$E$3*Dados!$E$2))</f>
        <v>153594.1841</v>
      </c>
      <c r="AS42" s="31">
        <f>if($A42&lt;=Dados!$E$3,"Erro",AS41+'Cenários - taxa de trasmissão'!AR$2*(AS41-INDIRECT(ADDRESS(IF($A42&lt;=Dados!$E$3,1,$A42-Dados!$E$3)+1,AS$1+2)))*(Dados!$E$2-AS41)/(Dados!$E$3*Dados!$E$2))</f>
        <v>154138.4511</v>
      </c>
      <c r="AT42" s="31">
        <f>if($A42&lt;=Dados!$E$3,"Erro",AT41+'Cenários - taxa de trasmissão'!AS$2*(AT41-INDIRECT(ADDRESS(IF($A42&lt;=Dados!$E$3,1,$A42-Dados!$E$3)+1,AT$1+2)))*(Dados!$E$2-AT41)/(Dados!$E$3*Dados!$E$2))</f>
        <v>153705.6188</v>
      </c>
      <c r="AU42" s="31">
        <f>if($A42&lt;=Dados!$E$3,"Erro",AU41+'Cenários - taxa de trasmissão'!AT$2*(AU41-INDIRECT(ADDRESS(IF($A42&lt;=Dados!$E$3,1,$A42-Dados!$E$3)+1,AU$1+2)))*(Dados!$E$2-AU41)/(Dados!$E$3*Dados!$E$2))</f>
        <v>153546.4856</v>
      </c>
      <c r="AV42" s="31">
        <f>if($A42&lt;=Dados!$E$3,"Erro",AV41+'Cenários - taxa de trasmissão'!AU$2*(AV41-INDIRECT(ADDRESS(IF($A42&lt;=Dados!$E$3,1,$A42-Dados!$E$3)+1,AV$1+2)))*(Dados!$E$2-AV41)/(Dados!$E$3*Dados!$E$2))</f>
        <v>153574.1196</v>
      </c>
      <c r="AW42" s="31">
        <f>if($A42&lt;=Dados!$E$3,"Erro",AW41+'Cenários - taxa de trasmissão'!AV$2*(AW41-INDIRECT(ADDRESS(IF($A42&lt;=Dados!$E$3,1,$A42-Dados!$E$3)+1,AW$1+2)))*(Dados!$E$2-AW41)/(Dados!$E$3*Dados!$E$2))</f>
        <v>153683.4039</v>
      </c>
      <c r="AX42" s="31">
        <f>if($A42&lt;=Dados!$E$3,"Erro",AX41+'Cenários - taxa de trasmissão'!AW$2*(AX41-INDIRECT(ADDRESS(IF($A42&lt;=Dados!$E$3,1,$A42-Dados!$E$3)+1,AX$1+2)))*(Dados!$E$2-AX41)/(Dados!$E$3*Dados!$E$2))</f>
        <v>153634.4075</v>
      </c>
      <c r="AY42" s="31">
        <f>if($A42&lt;=Dados!$E$3,"Erro",AY41+'Cenários - taxa de trasmissão'!AX$2*(AY41-INDIRECT(ADDRESS(IF($A42&lt;=Dados!$E$3,1,$A42-Dados!$E$3)+1,AY$1+2)))*(Dados!$E$2-AY41)/(Dados!$E$3*Dados!$E$2))</f>
        <v>153775.6441</v>
      </c>
      <c r="AZ42" s="31">
        <f>if($A42&lt;=Dados!$E$3,"Erro",AZ41+'Cenários - taxa de trasmissão'!AY$2*(AZ41-INDIRECT(ADDRESS(IF($A42&lt;=Dados!$E$3,1,$A42-Dados!$E$3)+1,AZ$1+2)))*(Dados!$E$2-AZ41)/(Dados!$E$3*Dados!$E$2))</f>
        <v>153606.6927</v>
      </c>
      <c r="BA42" s="46">
        <f t="shared" si="1"/>
        <v>153455.2421</v>
      </c>
      <c r="BB42" s="46">
        <f t="shared" si="2"/>
        <v>154138.4511</v>
      </c>
      <c r="BC42" s="46">
        <f t="shared" si="3"/>
        <v>153701.5404</v>
      </c>
      <c r="BD42" s="46">
        <f t="shared" si="4"/>
        <v>153667.7567</v>
      </c>
      <c r="BE42" s="31"/>
    </row>
    <row r="43">
      <c r="A43" s="9">
        <v>42.0</v>
      </c>
      <c r="B43" s="47">
        <v>45012.0</v>
      </c>
      <c r="C43" s="31">
        <f>if($A43&lt;=Dados!$E$3,"Erro",C42+'Cenários - taxa de trasmissão'!B$2*(C42-INDIRECT(ADDRESS(IF($A43&lt;=Dados!$E$3,1,$A43-Dados!$E$3)+1,C$1+2)))*(Dados!$E$2-C42)/(Dados!$E$3*Dados!$E$2))</f>
        <v>153997.7907</v>
      </c>
      <c r="D43" s="31">
        <f>if($A43&lt;=Dados!$E$3,"Erro",D42+'Cenários - taxa de trasmissão'!C$2*(D42-INDIRECT(ADDRESS(IF($A43&lt;=Dados!$E$3,1,$A43-Dados!$E$3)+1,D$1+2)))*(Dados!$E$2-D42)/(Dados!$E$3*Dados!$E$2))</f>
        <v>153662.7326</v>
      </c>
      <c r="E43" s="31">
        <f>if($A43&lt;=Dados!$E$3,"Erro",E42+'Cenários - taxa de trasmissão'!D$2*(E42-INDIRECT(ADDRESS(IF($A43&lt;=Dados!$E$3,1,$A43-Dados!$E$3)+1,E$1+2)))*(Dados!$E$2-E42)/(Dados!$E$3*Dados!$E$2))</f>
        <v>153896.3812</v>
      </c>
      <c r="F43" s="31">
        <f>if($A43&lt;=Dados!$E$3,"Erro",F42+'Cenários - taxa de trasmissão'!E$2*(F42-INDIRECT(ADDRESS(IF($A43&lt;=Dados!$E$3,1,$A43-Dados!$E$3)+1,F$1+2)))*(Dados!$E$2-F42)/(Dados!$E$3*Dados!$E$2))</f>
        <v>153540.0533</v>
      </c>
      <c r="G43" s="31">
        <f>if($A43&lt;=Dados!$E$3,"Erro",G42+'Cenários - taxa de trasmissão'!F$2*(G42-INDIRECT(ADDRESS(IF($A43&lt;=Dados!$E$3,1,$A43-Dados!$E$3)+1,G$1+2)))*(Dados!$E$2-G42)/(Dados!$E$3*Dados!$E$2))</f>
        <v>153797.921</v>
      </c>
      <c r="H43" s="31">
        <f>if($A43&lt;=Dados!$E$3,"Erro",H42+'Cenários - taxa de trasmissão'!G$2*(H42-INDIRECT(ADDRESS(IF($A43&lt;=Dados!$E$3,1,$A43-Dados!$E$3)+1,H$1+2)))*(Dados!$E$2-H42)/(Dados!$E$3*Dados!$E$2))</f>
        <v>153815.4266</v>
      </c>
      <c r="I43" s="31">
        <f>if($A43&lt;=Dados!$E$3,"Erro",I42+'Cenários - taxa de trasmissão'!H$2*(I42-INDIRECT(ADDRESS(IF($A43&lt;=Dados!$E$3,1,$A43-Dados!$E$3)+1,I$1+2)))*(Dados!$E$2-I42)/(Dados!$E$3*Dados!$E$2))</f>
        <v>153528.3174</v>
      </c>
      <c r="J43" s="31">
        <f>if($A43&lt;=Dados!$E$3,"Erro",J42+'Cenários - taxa de trasmissão'!I$2*(J42-INDIRECT(ADDRESS(IF($A43&lt;=Dados!$E$3,1,$A43-Dados!$E$3)+1,J$1+2)))*(Dados!$E$2-J42)/(Dados!$E$3*Dados!$E$2))</f>
        <v>153712.4028</v>
      </c>
      <c r="K43" s="31">
        <f>if($A43&lt;=Dados!$E$3,"Erro",K42+'Cenários - taxa de trasmissão'!J$2*(K42-INDIRECT(ADDRESS(IF($A43&lt;=Dados!$E$3,1,$A43-Dados!$E$3)+1,K$1+2)))*(Dados!$E$2-K42)/(Dados!$E$3*Dados!$E$2))</f>
        <v>153793.8368</v>
      </c>
      <c r="L43" s="31">
        <f>if($A43&lt;=Dados!$E$3,"Erro",L42+'Cenários - taxa de trasmissão'!K$2*(L42-INDIRECT(ADDRESS(IF($A43&lt;=Dados!$E$3,1,$A43-Dados!$E$3)+1,L$1+2)))*(Dados!$E$2-L42)/(Dados!$E$3*Dados!$E$2))</f>
        <v>153606.1853</v>
      </c>
      <c r="M43" s="31">
        <f>if($A43&lt;=Dados!$E$3,"Erro",M42+'Cenários - taxa de trasmissão'!L$2*(M42-INDIRECT(ADDRESS(IF($A43&lt;=Dados!$E$3,1,$A43-Dados!$E$3)+1,M$1+2)))*(Dados!$E$2-M42)/(Dados!$E$3*Dados!$E$2))</f>
        <v>153749.6056</v>
      </c>
      <c r="N43" s="31">
        <f>if($A43&lt;=Dados!$E$3,"Erro",N42+'Cenários - taxa de trasmissão'!M$2*(N42-INDIRECT(ADDRESS(IF($A43&lt;=Dados!$E$3,1,$A43-Dados!$E$3)+1,N$1+2)))*(Dados!$E$2-N42)/(Dados!$E$3*Dados!$E$2))</f>
        <v>153784.1114</v>
      </c>
      <c r="O43" s="31">
        <f>if($A43&lt;=Dados!$E$3,"Erro",O42+'Cenários - taxa de trasmissão'!N$2*(O42-INDIRECT(ADDRESS(IF($A43&lt;=Dados!$E$3,1,$A43-Dados!$E$3)+1,O$1+2)))*(Dados!$E$2-O42)/(Dados!$E$3*Dados!$E$2))</f>
        <v>153721.7357</v>
      </c>
      <c r="P43" s="31">
        <f>if($A43&lt;=Dados!$E$3,"Erro",P42+'Cenários - taxa de trasmissão'!O$2*(P42-INDIRECT(ADDRESS(IF($A43&lt;=Dados!$E$3,1,$A43-Dados!$E$3)+1,P$1+2)))*(Dados!$E$2-P42)/(Dados!$E$3*Dados!$E$2))</f>
        <v>153566.0705</v>
      </c>
      <c r="Q43" s="31">
        <f>if($A43&lt;=Dados!$E$3,"Erro",Q42+'Cenários - taxa de trasmissão'!P$2*(Q42-INDIRECT(ADDRESS(IF($A43&lt;=Dados!$E$3,1,$A43-Dados!$E$3)+1,Q$1+2)))*(Dados!$E$2-Q42)/(Dados!$E$3*Dados!$E$2))</f>
        <v>153803.5931</v>
      </c>
      <c r="R43" s="31">
        <f>if($A43&lt;=Dados!$E$3,"Erro",R42+'Cenários - taxa de trasmissão'!Q$2*(R42-INDIRECT(ADDRESS(IF($A43&lt;=Dados!$E$3,1,$A43-Dados!$E$3)+1,R$1+2)))*(Dados!$E$2-R42)/(Dados!$E$3*Dados!$E$2))</f>
        <v>153598.9084</v>
      </c>
      <c r="S43" s="31">
        <f>if($A43&lt;=Dados!$E$3,"Erro",S42+'Cenários - taxa de trasmissão'!R$2*(S42-INDIRECT(ADDRESS(IF($A43&lt;=Dados!$E$3,1,$A43-Dados!$E$3)+1,S$1+2)))*(Dados!$E$2-S42)/(Dados!$E$3*Dados!$E$2))</f>
        <v>153638.8244</v>
      </c>
      <c r="T43" s="31">
        <f>if($A43&lt;=Dados!$E$3,"Erro",T42+'Cenários - taxa de trasmissão'!S$2*(T42-INDIRECT(ADDRESS(IF($A43&lt;=Dados!$E$3,1,$A43-Dados!$E$3)+1,T$1+2)))*(Dados!$E$2-T42)/(Dados!$E$3*Dados!$E$2))</f>
        <v>153458.6965</v>
      </c>
      <c r="U43" s="31">
        <f>if($A43&lt;=Dados!$E$3,"Erro",U42+'Cenários - taxa de trasmissão'!T$2*(U42-INDIRECT(ADDRESS(IF($A43&lt;=Dados!$E$3,1,$A43-Dados!$E$3)+1,U$1+2)))*(Dados!$E$2-U42)/(Dados!$E$3*Dados!$E$2))</f>
        <v>153643.5077</v>
      </c>
      <c r="V43" s="31">
        <f>if($A43&lt;=Dados!$E$3,"Erro",V42+'Cenários - taxa de trasmissão'!U$2*(V42-INDIRECT(ADDRESS(IF($A43&lt;=Dados!$E$3,1,$A43-Dados!$E$3)+1,V$1+2)))*(Dados!$E$2-V42)/(Dados!$E$3*Dados!$E$2))</f>
        <v>153768.0951</v>
      </c>
      <c r="W43" s="31">
        <f>if($A43&lt;=Dados!$E$3,"Erro",W42+'Cenários - taxa de trasmissão'!V$2*(W42-INDIRECT(ADDRESS(IF($A43&lt;=Dados!$E$3,1,$A43-Dados!$E$3)+1,W$1+2)))*(Dados!$E$2-W42)/(Dados!$E$3*Dados!$E$2))</f>
        <v>153814.5976</v>
      </c>
      <c r="X43" s="31">
        <f>if($A43&lt;=Dados!$E$3,"Erro",X42+'Cenários - taxa de trasmissão'!W$2*(X42-INDIRECT(ADDRESS(IF($A43&lt;=Dados!$E$3,1,$A43-Dados!$E$3)+1,X$1+2)))*(Dados!$E$2-X42)/(Dados!$E$3*Dados!$E$2))</f>
        <v>153861.4731</v>
      </c>
      <c r="Y43" s="31">
        <f>if($A43&lt;=Dados!$E$3,"Erro",Y42+'Cenários - taxa de trasmissão'!X$2*(Y42-INDIRECT(ADDRESS(IF($A43&lt;=Dados!$E$3,1,$A43-Dados!$E$3)+1,Y$1+2)))*(Dados!$E$2-Y42)/(Dados!$E$3*Dados!$E$2))</f>
        <v>153535.4175</v>
      </c>
      <c r="Z43" s="31">
        <f>if($A43&lt;=Dados!$E$3,"Erro",Z42+'Cenários - taxa de trasmissão'!Y$2*(Z42-INDIRECT(ADDRESS(IF($A43&lt;=Dados!$E$3,1,$A43-Dados!$E$3)+1,Z$1+2)))*(Dados!$E$2-Z42)/(Dados!$E$3*Dados!$E$2))</f>
        <v>153541.7833</v>
      </c>
      <c r="AA43" s="31">
        <f>if($A43&lt;=Dados!$E$3,"Erro",AA42+'Cenários - taxa de trasmissão'!Z$2*(AA42-INDIRECT(ADDRESS(IF($A43&lt;=Dados!$E$3,1,$A43-Dados!$E$3)+1,AA$1+2)))*(Dados!$E$2-AA42)/(Dados!$E$3*Dados!$E$2))</f>
        <v>153863.1486</v>
      </c>
      <c r="AB43" s="31">
        <f>if($A43&lt;=Dados!$E$3,"Erro",AB42+'Cenários - taxa de trasmissão'!AA$2*(AB42-INDIRECT(ADDRESS(IF($A43&lt;=Dados!$E$3,1,$A43-Dados!$E$3)+1,AB$1+2)))*(Dados!$E$2-AB42)/(Dados!$E$3*Dados!$E$2))</f>
        <v>153701.8476</v>
      </c>
      <c r="AC43" s="31">
        <f>if($A43&lt;=Dados!$E$3,"Erro",AC42+'Cenários - taxa de trasmissão'!AB$2*(AC42-INDIRECT(ADDRESS(IF($A43&lt;=Dados!$E$3,1,$A43-Dados!$E$3)+1,AC$1+2)))*(Dados!$E$2-AC42)/(Dados!$E$3*Dados!$E$2))</f>
        <v>153525.8666</v>
      </c>
      <c r="AD43" s="31">
        <f>if($A43&lt;=Dados!$E$3,"Erro",AD42+'Cenários - taxa de trasmissão'!AC$2*(AD42-INDIRECT(ADDRESS(IF($A43&lt;=Dados!$E$3,1,$A43-Dados!$E$3)+1,AD$1+2)))*(Dados!$E$2-AD42)/(Dados!$E$3*Dados!$E$2))</f>
        <v>153563.1887</v>
      </c>
      <c r="AE43" s="31">
        <f>if($A43&lt;=Dados!$E$3,"Erro",AE42+'Cenários - taxa de trasmissão'!AD$2*(AE42-INDIRECT(ADDRESS(IF($A43&lt;=Dados!$E$3,1,$A43-Dados!$E$3)+1,AE$1+2)))*(Dados!$E$2-AE42)/(Dados!$E$3*Dados!$E$2))</f>
        <v>154009.6602</v>
      </c>
      <c r="AF43" s="31">
        <f>if($A43&lt;=Dados!$E$3,"Erro",AF42+'Cenários - taxa de trasmissão'!AE$2*(AF42-INDIRECT(ADDRESS(IF($A43&lt;=Dados!$E$3,1,$A43-Dados!$E$3)+1,AF$1+2)))*(Dados!$E$2-AF42)/(Dados!$E$3*Dados!$E$2))</f>
        <v>154053.9175</v>
      </c>
      <c r="AG43" s="31">
        <f>if($A43&lt;=Dados!$E$3,"Erro",AG42+'Cenários - taxa de trasmissão'!AF$2*(AG42-INDIRECT(ADDRESS(IF($A43&lt;=Dados!$E$3,1,$A43-Dados!$E$3)+1,AG$1+2)))*(Dados!$E$2-AG42)/(Dados!$E$3*Dados!$E$2))</f>
        <v>153657.314</v>
      </c>
      <c r="AH43" s="31">
        <f>if($A43&lt;=Dados!$E$3,"Erro",AH42+'Cenários - taxa de trasmissão'!AG$2*(AH42-INDIRECT(ADDRESS(IF($A43&lt;=Dados!$E$3,1,$A43-Dados!$E$3)+1,AH$1+2)))*(Dados!$E$2-AH42)/(Dados!$E$3*Dados!$E$2))</f>
        <v>153653.5331</v>
      </c>
      <c r="AI43" s="31">
        <f>if($A43&lt;=Dados!$E$3,"Erro",AI42+'Cenários - taxa de trasmissão'!AH$2*(AI42-INDIRECT(ADDRESS(IF($A43&lt;=Dados!$E$3,1,$A43-Dados!$E$3)+1,AI$1+2)))*(Dados!$E$2-AI42)/(Dados!$E$3*Dados!$E$2))</f>
        <v>153928.7267</v>
      </c>
      <c r="AJ43" s="31">
        <f>if($A43&lt;=Dados!$E$3,"Erro",AJ42+'Cenários - taxa de trasmissão'!AI$2*(AJ42-INDIRECT(ADDRESS(IF($A43&lt;=Dados!$E$3,1,$A43-Dados!$E$3)+1,AJ$1+2)))*(Dados!$E$2-AJ42)/(Dados!$E$3*Dados!$E$2))</f>
        <v>153644.6541</v>
      </c>
      <c r="AK43" s="31">
        <f>if($A43&lt;=Dados!$E$3,"Erro",AK42+'Cenários - taxa de trasmissão'!AJ$2*(AK42-INDIRECT(ADDRESS(IF($A43&lt;=Dados!$E$3,1,$A43-Dados!$E$3)+1,AK$1+2)))*(Dados!$E$2-AK42)/(Dados!$E$3*Dados!$E$2))</f>
        <v>153586.6705</v>
      </c>
      <c r="AL43" s="31">
        <f>if($A43&lt;=Dados!$E$3,"Erro",AL42+'Cenários - taxa de trasmissão'!AK$2*(AL42-INDIRECT(ADDRESS(IF($A43&lt;=Dados!$E$3,1,$A43-Dados!$E$3)+1,AL$1+2)))*(Dados!$E$2-AL42)/(Dados!$E$3*Dados!$E$2))</f>
        <v>153574.1746</v>
      </c>
      <c r="AM43" s="31">
        <f>if($A43&lt;=Dados!$E$3,"Erro",AM42+'Cenários - taxa de trasmissão'!AL$2*(AM42-INDIRECT(ADDRESS(IF($A43&lt;=Dados!$E$3,1,$A43-Dados!$E$3)+1,AM$1+2)))*(Dados!$E$2-AM42)/(Dados!$E$3*Dados!$E$2))</f>
        <v>153634.152</v>
      </c>
      <c r="AN43" s="31">
        <f>if($A43&lt;=Dados!$E$3,"Erro",AN42+'Cenários - taxa de trasmissão'!AM$2*(AN42-INDIRECT(ADDRESS(IF($A43&lt;=Dados!$E$3,1,$A43-Dados!$E$3)+1,AN$1+2)))*(Dados!$E$2-AN42)/(Dados!$E$3*Dados!$E$2))</f>
        <v>153857.867</v>
      </c>
      <c r="AO43" s="31">
        <f>if($A43&lt;=Dados!$E$3,"Erro",AO42+'Cenários - taxa de trasmissão'!AN$2*(AO42-INDIRECT(ADDRESS(IF($A43&lt;=Dados!$E$3,1,$A43-Dados!$E$3)+1,AO$1+2)))*(Dados!$E$2-AO42)/(Dados!$E$3*Dados!$E$2))</f>
        <v>153839.0495</v>
      </c>
      <c r="AP43" s="31">
        <f>if($A43&lt;=Dados!$E$3,"Erro",AP42+'Cenários - taxa de trasmissão'!AO$2*(AP42-INDIRECT(ADDRESS(IF($A43&lt;=Dados!$E$3,1,$A43-Dados!$E$3)+1,AP$1+2)))*(Dados!$E$2-AP42)/(Dados!$E$3*Dados!$E$2))</f>
        <v>153540.2379</v>
      </c>
      <c r="AQ43" s="31">
        <f>if($A43&lt;=Dados!$E$3,"Erro",AQ42+'Cenários - taxa de trasmissão'!AP$2*(AQ42-INDIRECT(ADDRESS(IF($A43&lt;=Dados!$E$3,1,$A43-Dados!$E$3)+1,AQ$1+2)))*(Dados!$E$2-AQ42)/(Dados!$E$3*Dados!$E$2))</f>
        <v>153906.3078</v>
      </c>
      <c r="AR43" s="31">
        <f>if($A43&lt;=Dados!$E$3,"Erro",AR42+'Cenários - taxa de trasmissão'!AQ$2*(AR42-INDIRECT(ADDRESS(IF($A43&lt;=Dados!$E$3,1,$A43-Dados!$E$3)+1,AR$1+2)))*(Dados!$E$2-AR42)/(Dados!$E$3*Dados!$E$2))</f>
        <v>153602.3635</v>
      </c>
      <c r="AS43" s="31">
        <f>if($A43&lt;=Dados!$E$3,"Erro",AS42+'Cenários - taxa de trasmissão'!AR$2*(AS42-INDIRECT(ADDRESS(IF($A43&lt;=Dados!$E$3,1,$A43-Dados!$E$3)+1,AS$1+2)))*(Dados!$E$2-AS42)/(Dados!$E$3*Dados!$E$2))</f>
        <v>154177.7129</v>
      </c>
      <c r="AT43" s="31">
        <f>if($A43&lt;=Dados!$E$3,"Erro",AT42+'Cenários - taxa de trasmissão'!AS$2*(AT42-INDIRECT(ADDRESS(IF($A43&lt;=Dados!$E$3,1,$A43-Dados!$E$3)+1,AT$1+2)))*(Dados!$E$2-AT42)/(Dados!$E$3*Dados!$E$2))</f>
        <v>153718.717</v>
      </c>
      <c r="AU43" s="31">
        <f>if($A43&lt;=Dados!$E$3,"Erro",AU42+'Cenários - taxa de trasmissão'!AT$2*(AU42-INDIRECT(ADDRESS(IF($A43&lt;=Dados!$E$3,1,$A43-Dados!$E$3)+1,AU$1+2)))*(Dados!$E$2-AU42)/(Dados!$E$3*Dados!$E$2))</f>
        <v>153552.8519</v>
      </c>
      <c r="AV43" s="31">
        <f>if($A43&lt;=Dados!$E$3,"Erro",AV42+'Cenários - taxa de trasmissão'!AU$2*(AV42-INDIRECT(ADDRESS(IF($A43&lt;=Dados!$E$3,1,$A43-Dados!$E$3)+1,AV$1+2)))*(Dados!$E$2-AV42)/(Dados!$E$3*Dados!$E$2))</f>
        <v>153581.5136</v>
      </c>
      <c r="AW43" s="31">
        <f>if($A43&lt;=Dados!$E$3,"Erro",AW42+'Cenários - taxa de trasmissão'!AV$2*(AW42-INDIRECT(ADDRESS(IF($A43&lt;=Dados!$E$3,1,$A43-Dados!$E$3)+1,AW$1+2)))*(Dados!$E$2-AW42)/(Dados!$E$3*Dados!$E$2))</f>
        <v>153695.4502</v>
      </c>
      <c r="AX43" s="31">
        <f>if($A43&lt;=Dados!$E$3,"Erro",AX42+'Cenários - taxa de trasmissão'!AW$2*(AX42-INDIRECT(ADDRESS(IF($A43&lt;=Dados!$E$3,1,$A43-Dados!$E$3)+1,AX$1+2)))*(Dados!$E$2-AX42)/(Dados!$E$3*Dados!$E$2))</f>
        <v>153644.2569</v>
      </c>
      <c r="AY43" s="31">
        <f>if($A43&lt;=Dados!$E$3,"Erro",AY42+'Cenários - taxa de trasmissão'!AX$2*(AY42-INDIRECT(ADDRESS(IF($A43&lt;=Dados!$E$3,1,$A43-Dados!$E$3)+1,AY$1+2)))*(Dados!$E$2-AY42)/(Dados!$E$3*Dados!$E$2))</f>
        <v>153792.2716</v>
      </c>
      <c r="AZ43" s="31">
        <f>if($A43&lt;=Dados!$E$3,"Erro",AZ42+'Cenários - taxa de trasmissão'!AY$2*(AZ42-INDIRECT(ADDRESS(IF($A43&lt;=Dados!$E$3,1,$A43-Dados!$E$3)+1,AZ$1+2)))*(Dados!$E$2-AZ42)/(Dados!$E$3*Dados!$E$2))</f>
        <v>153615.378</v>
      </c>
      <c r="BA43" s="46">
        <f t="shared" si="1"/>
        <v>153458.6965</v>
      </c>
      <c r="BB43" s="46">
        <f t="shared" si="2"/>
        <v>154177.7129</v>
      </c>
      <c r="BC43" s="46">
        <f t="shared" si="3"/>
        <v>153715.166</v>
      </c>
      <c r="BD43" s="46">
        <f t="shared" si="4"/>
        <v>153679.0914</v>
      </c>
      <c r="BE43" s="31"/>
    </row>
    <row r="44">
      <c r="A44" s="44">
        <v>43.0</v>
      </c>
      <c r="B44" s="45">
        <v>45013.0</v>
      </c>
      <c r="C44" s="31">
        <f>if($A44&lt;=Dados!$E$3,"Erro",C43+'Cenários - taxa de trasmissão'!B$2*(C43-INDIRECT(ADDRESS(IF($A44&lt;=Dados!$E$3,1,$A44-Dados!$E$3)+1,C$1+2)))*(Dados!$E$2-C43)/(Dados!$E$3*Dados!$E$2))</f>
        <v>154025.5355</v>
      </c>
      <c r="D44" s="31">
        <f>if($A44&lt;=Dados!$E$3,"Erro",D43+'Cenários - taxa de trasmissão'!C$2*(D43-INDIRECT(ADDRESS(IF($A44&lt;=Dados!$E$3,1,$A44-Dados!$E$3)+1,D$1+2)))*(Dados!$E$2-D43)/(Dados!$E$3*Dados!$E$2))</f>
        <v>153672.9712</v>
      </c>
      <c r="E44" s="31">
        <f>if($A44&lt;=Dados!$E$3,"Erro",E43+'Cenários - taxa de trasmissão'!D$2*(E43-INDIRECT(ADDRESS(IF($A44&lt;=Dados!$E$3,1,$A44-Dados!$E$3)+1,E$1+2)))*(Dados!$E$2-E43)/(Dados!$E$3*Dados!$E$2))</f>
        <v>153918.1825</v>
      </c>
      <c r="F44" s="31">
        <f>if($A44&lt;=Dados!$E$3,"Erro",F43+'Cenários - taxa de trasmissão'!E$2*(F43-INDIRECT(ADDRESS(IF($A44&lt;=Dados!$E$3,1,$A44-Dados!$E$3)+1,F$1+2)))*(Dados!$E$2-F43)/(Dados!$E$3*Dados!$E$2))</f>
        <v>153545.6645</v>
      </c>
      <c r="G44" s="31">
        <f>if($A44&lt;=Dados!$E$3,"Erro",G43+'Cenários - taxa de trasmissão'!F$2*(G43-INDIRECT(ADDRESS(IF($A44&lt;=Dados!$E$3,1,$A44-Dados!$E$3)+1,G$1+2)))*(Dados!$E$2-G43)/(Dados!$E$3*Dados!$E$2))</f>
        <v>153814.4586</v>
      </c>
      <c r="H44" s="31">
        <f>if($A44&lt;=Dados!$E$3,"Erro",H43+'Cenários - taxa de trasmissão'!G$2*(H43-INDIRECT(ADDRESS(IF($A44&lt;=Dados!$E$3,1,$A44-Dados!$E$3)+1,H$1+2)))*(Dados!$E$2-H43)/(Dados!$E$3*Dados!$E$2))</f>
        <v>153832.861</v>
      </c>
      <c r="I44" s="31">
        <f>if($A44&lt;=Dados!$E$3,"Erro",I43+'Cenários - taxa de trasmissão'!H$2*(I43-INDIRECT(ADDRESS(IF($A44&lt;=Dados!$E$3,1,$A44-Dados!$E$3)+1,I$1+2)))*(Dados!$E$2-I43)/(Dados!$E$3*Dados!$E$2))</f>
        <v>153533.5476</v>
      </c>
      <c r="J44" s="31">
        <f>if($A44&lt;=Dados!$E$3,"Erro",J43+'Cenários - taxa de trasmissão'!I$2*(J43-INDIRECT(ADDRESS(IF($A44&lt;=Dados!$E$3,1,$A44-Dados!$E$3)+1,J$1+2)))*(Dados!$E$2-J43)/(Dados!$E$3*Dados!$E$2))</f>
        <v>153724.821</v>
      </c>
      <c r="K44" s="31">
        <f>if($A44&lt;=Dados!$E$3,"Erro",K43+'Cenários - taxa de trasmissão'!J$2*(K43-INDIRECT(ADDRESS(IF($A44&lt;=Dados!$E$3,1,$A44-Dados!$E$3)+1,K$1+2)))*(Dados!$E$2-K43)/(Dados!$E$3*Dados!$E$2))</f>
        <v>153810.1677</v>
      </c>
      <c r="L44" s="31">
        <f>if($A44&lt;=Dados!$E$3,"Erro",L43+'Cenários - taxa de trasmissão'!K$2*(L43-INDIRECT(ADDRESS(IF($A44&lt;=Dados!$E$3,1,$A44-Dados!$E$3)+1,L$1+2)))*(Dados!$E$2-L43)/(Dados!$E$3*Dados!$E$2))</f>
        <v>153614.1502</v>
      </c>
      <c r="M44" s="31">
        <f>if($A44&lt;=Dados!$E$3,"Erro",M43+'Cenários - taxa de trasmissão'!L$2*(M43-INDIRECT(ADDRESS(IF($A44&lt;=Dados!$E$3,1,$A44-Dados!$E$3)+1,M$1+2)))*(Dados!$E$2-M43)/(Dados!$E$3*Dados!$E$2))</f>
        <v>153763.7609</v>
      </c>
      <c r="N44" s="31">
        <f>if($A44&lt;=Dados!$E$3,"Erro",N43+'Cenários - taxa de trasmissão'!M$2*(N43-INDIRECT(ADDRESS(IF($A44&lt;=Dados!$E$3,1,$A44-Dados!$E$3)+1,N$1+2)))*(Dados!$E$2-N43)/(Dados!$E$3*Dados!$E$2))</f>
        <v>153799.954</v>
      </c>
      <c r="O44" s="31">
        <f>if($A44&lt;=Dados!$E$3,"Erro",O43+'Cenários - taxa de trasmissão'!N$2*(O43-INDIRECT(ADDRESS(IF($A44&lt;=Dados!$E$3,1,$A44-Dados!$E$3)+1,O$1+2)))*(Dados!$E$2-O43)/(Dados!$E$3*Dados!$E$2))</f>
        <v>153734.5814</v>
      </c>
      <c r="P44" s="31">
        <f>if($A44&lt;=Dados!$E$3,"Erro",P43+'Cenários - taxa de trasmissão'!O$2*(P43-INDIRECT(ADDRESS(IF($A44&lt;=Dados!$E$3,1,$A44-Dados!$E$3)+1,P$1+2)))*(Dados!$E$2-P43)/(Dados!$E$3*Dados!$E$2))</f>
        <v>153572.5665</v>
      </c>
      <c r="Q44" s="31">
        <f>if($A44&lt;=Dados!$E$3,"Erro",Q43+'Cenários - taxa de trasmissão'!P$2*(Q43-INDIRECT(ADDRESS(IF($A44&lt;=Dados!$E$3,1,$A44-Dados!$E$3)+1,Q$1+2)))*(Dados!$E$2-Q43)/(Dados!$E$3*Dados!$E$2))</f>
        <v>153820.4193</v>
      </c>
      <c r="R44" s="31">
        <f>if($A44&lt;=Dados!$E$3,"Erro",R43+'Cenários - taxa de trasmissão'!Q$2*(R43-INDIRECT(ADDRESS(IF($A44&lt;=Dados!$E$3,1,$A44-Dados!$E$3)+1,R$1+2)))*(Dados!$E$2-R43)/(Dados!$E$3*Dados!$E$2))</f>
        <v>153606.5977</v>
      </c>
      <c r="S44" s="31">
        <f>if($A44&lt;=Dados!$E$3,"Erro",S43+'Cenários - taxa de trasmissão'!R$2*(S43-INDIRECT(ADDRESS(IF($A44&lt;=Dados!$E$3,1,$A44-Dados!$E$3)+1,S$1+2)))*(Dados!$E$2-S43)/(Dados!$E$3*Dados!$E$2))</f>
        <v>153648.0737</v>
      </c>
      <c r="T44" s="31">
        <f>if($A44&lt;=Dados!$E$3,"Erro",T43+'Cenários - taxa de trasmissão'!S$2*(T43-INDIRECT(ADDRESS(IF($A44&lt;=Dados!$E$3,1,$A44-Dados!$E$3)+1,T$1+2)))*(Dados!$E$2-T43)/(Dados!$E$3*Dados!$E$2))</f>
        <v>153461.9134</v>
      </c>
      <c r="U44" s="31">
        <f>if($A44&lt;=Dados!$E$3,"Erro",U43+'Cenários - taxa de trasmissão'!T$2*(U43-INDIRECT(ADDRESS(IF($A44&lt;=Dados!$E$3,1,$A44-Dados!$E$3)+1,U$1+2)))*(Dados!$E$2-U43)/(Dados!$E$3*Dados!$E$2))</f>
        <v>153652.9477</v>
      </c>
      <c r="V44" s="31">
        <f>if($A44&lt;=Dados!$E$3,"Erro",V43+'Cenários - taxa de trasmissão'!U$2*(V43-INDIRECT(ADDRESS(IF($A44&lt;=Dados!$E$3,1,$A44-Dados!$E$3)+1,V$1+2)))*(Dados!$E$2-V43)/(Dados!$E$3*Dados!$E$2))</f>
        <v>153783.1457</v>
      </c>
      <c r="W44" s="31">
        <f>if($A44&lt;=Dados!$E$3,"Erro",W43+'Cenários - taxa de trasmissão'!V$2*(W43-INDIRECT(ADDRESS(IF($A44&lt;=Dados!$E$3,1,$A44-Dados!$E$3)+1,W$1+2)))*(Dados!$E$2-W43)/(Dados!$E$3*Dados!$E$2))</f>
        <v>153831.9891</v>
      </c>
      <c r="X44" s="31">
        <f>if($A44&lt;=Dados!$E$3,"Erro",X43+'Cenários - taxa de trasmissão'!W$2*(X43-INDIRECT(ADDRESS(IF($A44&lt;=Dados!$E$3,1,$A44-Dados!$E$3)+1,X$1+2)))*(Dados!$E$2-X43)/(Dados!$E$3*Dados!$E$2))</f>
        <v>153881.3482</v>
      </c>
      <c r="Y44" s="31">
        <f>if($A44&lt;=Dados!$E$3,"Erro",Y43+'Cenários - taxa de trasmissão'!X$2*(Y43-INDIRECT(ADDRESS(IF($A44&lt;=Dados!$E$3,1,$A44-Dados!$E$3)+1,Y$1+2)))*(Dados!$E$2-Y43)/(Dados!$E$3*Dados!$E$2))</f>
        <v>153540.8769</v>
      </c>
      <c r="Z44" s="31">
        <f>if($A44&lt;=Dados!$E$3,"Erro",Z43+'Cenários - taxa de trasmissão'!Y$2*(Z43-INDIRECT(ADDRESS(IF($A44&lt;=Dados!$E$3,1,$A44-Dados!$E$3)+1,Z$1+2)))*(Dados!$E$2-Z43)/(Dados!$E$3*Dados!$E$2))</f>
        <v>153547.4516</v>
      </c>
      <c r="AA44" s="31">
        <f>if($A44&lt;=Dados!$E$3,"Erro",AA43+'Cenários - taxa de trasmissão'!Z$2*(AA43-INDIRECT(ADDRESS(IF($A44&lt;=Dados!$E$3,1,$A44-Dados!$E$3)+1,AA$1+2)))*(Dados!$E$2-AA43)/(Dados!$E$3*Dados!$E$2))</f>
        <v>153883.1146</v>
      </c>
      <c r="AB44" s="31">
        <f>if($A44&lt;=Dados!$E$3,"Erro",AB43+'Cenários - taxa de trasmissão'!AA$2*(AB43-INDIRECT(ADDRESS(IF($A44&lt;=Dados!$E$3,1,$A44-Dados!$E$3)+1,AB$1+2)))*(Dados!$E$2-AB43)/(Dados!$E$3*Dados!$E$2))</f>
        <v>153713.7889</v>
      </c>
      <c r="AC44" s="31">
        <f>if($A44&lt;=Dados!$E$3,"Erro",AC43+'Cenários - taxa de trasmissão'!AB$2*(AC43-INDIRECT(ADDRESS(IF($A44&lt;=Dados!$E$3,1,$A44-Dados!$E$3)+1,AC$1+2)))*(Dados!$E$2-AC43)/(Dados!$E$3*Dados!$E$2))</f>
        <v>153531.0188</v>
      </c>
      <c r="AD44" s="31">
        <f>if($A44&lt;=Dados!$E$3,"Erro",AD43+'Cenários - taxa de trasmissão'!AC$2*(AD43-INDIRECT(ADDRESS(IF($A44&lt;=Dados!$E$3,1,$A44-Dados!$E$3)+1,AD$1+2)))*(Dados!$E$2-AD43)/(Dados!$E$3*Dados!$E$2))</f>
        <v>153569.584</v>
      </c>
      <c r="AE44" s="31">
        <f>if($A44&lt;=Dados!$E$3,"Erro",AE43+'Cenários - taxa de trasmissão'!AD$2*(AE43-INDIRECT(ADDRESS(IF($A44&lt;=Dados!$E$3,1,$A44-Dados!$E$3)+1,AE$1+2)))*(Dados!$E$2-AE43)/(Dados!$E$3*Dados!$E$2))</f>
        <v>154038.1328</v>
      </c>
      <c r="AF44" s="31">
        <f>if($A44&lt;=Dados!$E$3,"Erro",AF43+'Cenários - taxa de trasmissão'!AE$2*(AF43-INDIRECT(ADDRESS(IF($A44&lt;=Dados!$E$3,1,$A44-Dados!$E$3)+1,AF$1+2)))*(Dados!$E$2-AF43)/(Dados!$E$3*Dados!$E$2))</f>
        <v>154085.1595</v>
      </c>
      <c r="AG44" s="31">
        <f>if($A44&lt;=Dados!$E$3,"Erro",AG43+'Cenários - taxa de trasmissão'!AF$2*(AG43-INDIRECT(ADDRESS(IF($A44&lt;=Dados!$E$3,1,$A44-Dados!$E$3)+1,AG$1+2)))*(Dados!$E$2-AG43)/(Dados!$E$3*Dados!$E$2))</f>
        <v>153667.3248</v>
      </c>
      <c r="AH44" s="31">
        <f>if($A44&lt;=Dados!$E$3,"Erro",AH43+'Cenários - taxa de trasmissão'!AG$2*(AH43-INDIRECT(ADDRESS(IF($A44&lt;=Dados!$E$3,1,$A44-Dados!$E$3)+1,AH$1+2)))*(Dados!$E$2-AH43)/(Dados!$E$3*Dados!$E$2))</f>
        <v>153663.3862</v>
      </c>
      <c r="AI44" s="31">
        <f>if($A44&lt;=Dados!$E$3,"Erro",AI43+'Cenários - taxa de trasmissão'!AH$2*(AI43-INDIRECT(ADDRESS(IF($A44&lt;=Dados!$E$3,1,$A44-Dados!$E$3)+1,AI$1+2)))*(Dados!$E$2-AI43)/(Dados!$E$3*Dados!$E$2))</f>
        <v>153952.369</v>
      </c>
      <c r="AJ44" s="31">
        <f>if($A44&lt;=Dados!$E$3,"Erro",AJ43+'Cenários - taxa de trasmissão'!AI$2*(AJ43-INDIRECT(ADDRESS(IF($A44&lt;=Dados!$E$3,1,$A44-Dados!$E$3)+1,AJ$1+2)))*(Dados!$E$2-AJ43)/(Dados!$E$3*Dados!$E$2))</f>
        <v>153654.1409</v>
      </c>
      <c r="AK44" s="31">
        <f>if($A44&lt;=Dados!$E$3,"Erro",AK43+'Cenários - taxa de trasmissão'!AJ$2*(AK43-INDIRECT(ADDRESS(IF($A44&lt;=Dados!$E$3,1,$A44-Dados!$E$3)+1,AK$1+2)))*(Dados!$E$2-AK43)/(Dados!$E$3*Dados!$E$2))</f>
        <v>153593.9054</v>
      </c>
      <c r="AL44" s="31">
        <f>if($A44&lt;=Dados!$E$3,"Erro",AL43+'Cenários - taxa de trasmissão'!AK$2*(AL43-INDIRECT(ADDRESS(IF($A44&lt;=Dados!$E$3,1,$A44-Dados!$E$3)+1,AL$1+2)))*(Dados!$E$2-AL43)/(Dados!$E$3*Dados!$E$2))</f>
        <v>153580.9572</v>
      </c>
      <c r="AM44" s="31">
        <f>if($A44&lt;=Dados!$E$3,"Erro",AM43+'Cenários - taxa de trasmissão'!AL$2*(AM43-INDIRECT(ADDRESS(IF($A44&lt;=Dados!$E$3,1,$A44-Dados!$E$3)+1,AM$1+2)))*(Dados!$E$2-AM43)/(Dados!$E$3*Dados!$E$2))</f>
        <v>153643.2127</v>
      </c>
      <c r="AN44" s="31">
        <f>if($A44&lt;=Dados!$E$3,"Erro",AN43+'Cenários - taxa de trasmissão'!AM$2*(AN43-INDIRECT(ADDRESS(IF($A44&lt;=Dados!$E$3,1,$A44-Dados!$E$3)+1,AN$1+2)))*(Dados!$E$2-AN43)/(Dados!$E$3*Dados!$E$2))</f>
        <v>153877.5468</v>
      </c>
      <c r="AO44" s="31">
        <f>if($A44&lt;=Dados!$E$3,"Erro",AO43+'Cenários - taxa de trasmissão'!AN$2*(AO43-INDIRECT(ADDRESS(IF($A44&lt;=Dados!$E$3,1,$A44-Dados!$E$3)+1,AO$1+2)))*(Dados!$E$2-AO43)/(Dados!$E$3*Dados!$E$2))</f>
        <v>153857.7214</v>
      </c>
      <c r="AP44" s="31">
        <f>if($A44&lt;=Dados!$E$3,"Erro",AP43+'Cenários - taxa de trasmissão'!AO$2*(AP43-INDIRECT(ADDRESS(IF($A44&lt;=Dados!$E$3,1,$A44-Dados!$E$3)+1,AP$1+2)))*(Dados!$E$2-AP43)/(Dados!$E$3*Dados!$E$2))</f>
        <v>153545.8552</v>
      </c>
      <c r="AQ44" s="31">
        <f>if($A44&lt;=Dados!$E$3,"Erro",AQ43+'Cenários - taxa de trasmissão'!AP$2*(AQ43-INDIRECT(ADDRESS(IF($A44&lt;=Dados!$E$3,1,$A44-Dados!$E$3)+1,AQ$1+2)))*(Dados!$E$2-AQ43)/(Dados!$E$3*Dados!$E$2))</f>
        <v>153928.6684</v>
      </c>
      <c r="AR44" s="31">
        <f>if($A44&lt;=Dados!$E$3,"Erro",AR43+'Cenários - taxa de trasmissão'!AQ$2*(AR43-INDIRECT(ADDRESS(IF($A44&lt;=Dados!$E$3,1,$A44-Dados!$E$3)+1,AR$1+2)))*(Dados!$E$2-AR43)/(Dados!$E$3*Dados!$E$2))</f>
        <v>153610.1832</v>
      </c>
      <c r="AS44" s="31">
        <f>if($A44&lt;=Dados!$E$3,"Erro",AS43+'Cenários - taxa de trasmissão'!AR$2*(AS43-INDIRECT(ADDRESS(IF($A44&lt;=Dados!$E$3,1,$A44-Dados!$E$3)+1,AS$1+2)))*(Dados!$E$2-AS43)/(Dados!$E$3*Dados!$E$2))</f>
        <v>154217.1462</v>
      </c>
      <c r="AT44" s="31">
        <f>if($A44&lt;=Dados!$E$3,"Erro",AT43+'Cenários - taxa de trasmissão'!AS$2*(AT43-INDIRECT(ADDRESS(IF($A44&lt;=Dados!$E$3,1,$A44-Dados!$E$3)+1,AT$1+2)))*(Dados!$E$2-AT43)/(Dados!$E$3*Dados!$E$2))</f>
        <v>153731.4238</v>
      </c>
      <c r="AU44" s="31">
        <f>if($A44&lt;=Dados!$E$3,"Erro",AU43+'Cenários - taxa de trasmissão'!AT$2*(AU43-INDIRECT(ADDRESS(IF($A44&lt;=Dados!$E$3,1,$A44-Dados!$E$3)+1,AU$1+2)))*(Dados!$E$2-AU43)/(Dados!$E$3*Dados!$E$2))</f>
        <v>153558.8915</v>
      </c>
      <c r="AV44" s="31">
        <f>if($A44&lt;=Dados!$E$3,"Erro",AV43+'Cenários - taxa de trasmissão'!AU$2*(AV43-INDIRECT(ADDRESS(IF($A44&lt;=Dados!$E$3,1,$A44-Dados!$E$3)+1,AV$1+2)))*(Dados!$E$2-AV43)/(Dados!$E$3*Dados!$E$2))</f>
        <v>153588.5604</v>
      </c>
      <c r="AW44" s="31">
        <f>if($A44&lt;=Dados!$E$3,"Erro",AW43+'Cenários - taxa de trasmissão'!AV$2*(AW43-INDIRECT(ADDRESS(IF($A44&lt;=Dados!$E$3,1,$A44-Dados!$E$3)+1,AW$1+2)))*(Dados!$E$2-AW43)/(Dados!$E$3*Dados!$E$2))</f>
        <v>153707.106</v>
      </c>
      <c r="AX44" s="31">
        <f>if($A44&lt;=Dados!$E$3,"Erro",AX43+'Cenários - taxa de trasmissão'!AW$2*(AX43-INDIRECT(ADDRESS(IF($A44&lt;=Dados!$E$3,1,$A44-Dados!$E$3)+1,AX$1+2)))*(Dados!$E$2-AX43)/(Dados!$E$3*Dados!$E$2))</f>
        <v>153653.7274</v>
      </c>
      <c r="AY44" s="31">
        <f>if($A44&lt;=Dados!$E$3,"Erro",AY43+'Cenários - taxa de trasmissão'!AX$2*(AY43-INDIRECT(ADDRESS(IF($A44&lt;=Dados!$E$3,1,$A44-Dados!$E$3)+1,AY$1+2)))*(Dados!$E$2-AY43)/(Dados!$E$3*Dados!$E$2))</f>
        <v>153808.5235</v>
      </c>
      <c r="AZ44" s="31">
        <f>if($A44&lt;=Dados!$E$3,"Erro",AZ43+'Cenários - taxa de trasmissão'!AY$2*(AZ43-INDIRECT(ADDRESS(IF($A44&lt;=Dados!$E$3,1,$A44-Dados!$E$3)+1,AZ$1+2)))*(Dados!$E$2-AZ43)/(Dados!$E$3*Dados!$E$2))</f>
        <v>153623.6968</v>
      </c>
      <c r="BA44" s="46">
        <f t="shared" si="1"/>
        <v>153461.9134</v>
      </c>
      <c r="BB44" s="46">
        <f t="shared" si="2"/>
        <v>154217.1462</v>
      </c>
      <c r="BC44" s="46">
        <f t="shared" si="3"/>
        <v>153728.4626</v>
      </c>
      <c r="BD44" s="46">
        <f t="shared" si="4"/>
        <v>153690.0386</v>
      </c>
      <c r="BE44" s="31"/>
    </row>
    <row r="45">
      <c r="A45" s="9">
        <v>44.0</v>
      </c>
      <c r="B45" s="47">
        <v>45014.0</v>
      </c>
      <c r="C45" s="31">
        <f>if($A45&lt;=Dados!$E$3,"Erro",C44+'Cenários - taxa de trasmissão'!B$2*(C44-INDIRECT(ADDRESS(IF($A45&lt;=Dados!$E$3,1,$A45-Dados!$E$3)+1,C$1+2)))*(Dados!$E$2-C44)/(Dados!$E$3*Dados!$E$2))</f>
        <v>154053.0714</v>
      </c>
      <c r="D45" s="31">
        <f>if($A45&lt;=Dados!$E$3,"Erro",D44+'Cenários - taxa de trasmissão'!C$2*(D44-INDIRECT(ADDRESS(IF($A45&lt;=Dados!$E$3,1,$A45-Dados!$E$3)+1,D$1+2)))*(Dados!$E$2-D44)/(Dados!$E$3*Dados!$E$2))</f>
        <v>153682.8194</v>
      </c>
      <c r="E45" s="31">
        <f>if($A45&lt;=Dados!$E$3,"Erro",E44+'Cenários - taxa de trasmissão'!D$2*(E44-INDIRECT(ADDRESS(IF($A45&lt;=Dados!$E$3,1,$A45-Dados!$E$3)+1,E$1+2)))*(Dados!$E$2-E44)/(Dados!$E$3*Dados!$E$2))</f>
        <v>153939.6564</v>
      </c>
      <c r="F45" s="31">
        <f>if($A45&lt;=Dados!$E$3,"Erro",F44+'Cenários - taxa de trasmissão'!E$2*(F44-INDIRECT(ADDRESS(IF($A45&lt;=Dados!$E$3,1,$A45-Dados!$E$3)+1,F$1+2)))*(Dados!$E$2-F44)/(Dados!$E$3*Dados!$E$2))</f>
        <v>153550.9613</v>
      </c>
      <c r="G45" s="31">
        <f>if($A45&lt;=Dados!$E$3,"Erro",G44+'Cenários - taxa de trasmissão'!F$2*(G44-INDIRECT(ADDRESS(IF($A45&lt;=Dados!$E$3,1,$A45-Dados!$E$3)+1,G$1+2)))*(Dados!$E$2-G44)/(Dados!$E$3*Dados!$E$2))</f>
        <v>153830.6069</v>
      </c>
      <c r="H45" s="31">
        <f>if($A45&lt;=Dados!$E$3,"Erro",H44+'Cenários - taxa de trasmissão'!G$2*(H44-INDIRECT(ADDRESS(IF($A45&lt;=Dados!$E$3,1,$A45-Dados!$E$3)+1,H$1+2)))*(Dados!$E$2-H44)/(Dados!$E$3*Dados!$E$2))</f>
        <v>153849.9132</v>
      </c>
      <c r="I45" s="31">
        <f>if($A45&lt;=Dados!$E$3,"Erro",I44+'Cenários - taxa de trasmissão'!H$2*(I44-INDIRECT(ADDRESS(IF($A45&lt;=Dados!$E$3,1,$A45-Dados!$E$3)+1,I$1+2)))*(Dados!$E$2-I44)/(Dados!$E$3*Dados!$E$2))</f>
        <v>153538.4741</v>
      </c>
      <c r="J45" s="31">
        <f>if($A45&lt;=Dados!$E$3,"Erro",J44+'Cenários - taxa de trasmissão'!I$2*(J44-INDIRECT(ADDRESS(IF($A45&lt;=Dados!$E$3,1,$A45-Dados!$E$3)+1,J$1+2)))*(Dados!$E$2-J44)/(Dados!$E$3*Dados!$E$2))</f>
        <v>153736.8382</v>
      </c>
      <c r="K45" s="31">
        <f>if($A45&lt;=Dados!$E$3,"Erro",K44+'Cenários - taxa de trasmissão'!J$2*(K44-INDIRECT(ADDRESS(IF($A45&lt;=Dados!$E$3,1,$A45-Dados!$E$3)+1,K$1+2)))*(Dados!$E$2-K44)/(Dados!$E$3*Dados!$E$2))</f>
        <v>153826.1079</v>
      </c>
      <c r="L45" s="31">
        <f>if($A45&lt;=Dados!$E$3,"Erro",L44+'Cenários - taxa de trasmissão'!K$2*(L44-INDIRECT(ADDRESS(IF($A45&lt;=Dados!$E$3,1,$A45-Dados!$E$3)+1,L$1+2)))*(Dados!$E$2-L44)/(Dados!$E$3*Dados!$E$2))</f>
        <v>153621.7515</v>
      </c>
      <c r="M45" s="31">
        <f>if($A45&lt;=Dados!$E$3,"Erro",M44+'Cenários - taxa de trasmissão'!L$2*(M44-INDIRECT(ADDRESS(IF($A45&lt;=Dados!$E$3,1,$A45-Dados!$E$3)+1,M$1+2)))*(Dados!$E$2-M44)/(Dados!$E$3*Dados!$E$2))</f>
        <v>153777.5157</v>
      </c>
      <c r="N45" s="31">
        <f>if($A45&lt;=Dados!$E$3,"Erro",N44+'Cenários - taxa de trasmissão'!M$2*(N44-INDIRECT(ADDRESS(IF($A45&lt;=Dados!$E$3,1,$A45-Dados!$E$3)+1,N$1+2)))*(Dados!$E$2-N44)/(Dados!$E$3*Dados!$E$2))</f>
        <v>153815.4028</v>
      </c>
      <c r="O45" s="31">
        <f>if($A45&lt;=Dados!$E$3,"Erro",O44+'Cenários - taxa de trasmissão'!N$2*(O44-INDIRECT(ADDRESS(IF($A45&lt;=Dados!$E$3,1,$A45-Dados!$E$3)+1,O$1+2)))*(Dados!$E$2-O44)/(Dados!$E$3*Dados!$E$2))</f>
        <v>153747.0257</v>
      </c>
      <c r="P45" s="31">
        <f>if($A45&lt;=Dados!$E$3,"Erro",P44+'Cenários - taxa de trasmissão'!O$2*(P44-INDIRECT(ADDRESS(IF($A45&lt;=Dados!$E$3,1,$A45-Dados!$E$3)+1,P$1+2)))*(Dados!$E$2-P44)/(Dados!$E$3*Dados!$E$2))</f>
        <v>153578.7266</v>
      </c>
      <c r="Q45" s="31">
        <f>if($A45&lt;=Dados!$E$3,"Erro",Q44+'Cenários - taxa de trasmissão'!P$2*(Q44-INDIRECT(ADDRESS(IF($A45&lt;=Dados!$E$3,1,$A45-Dados!$E$3)+1,Q$1+2)))*(Dados!$E$2-Q44)/(Dados!$E$3*Dados!$E$2))</f>
        <v>153836.8584</v>
      </c>
      <c r="R45" s="31">
        <f>if($A45&lt;=Dados!$E$3,"Erro",R44+'Cenários - taxa de trasmissão'!Q$2*(R44-INDIRECT(ADDRESS(IF($A45&lt;=Dados!$E$3,1,$A45-Dados!$E$3)+1,R$1+2)))*(Dados!$E$2-R44)/(Dados!$E$3*Dados!$E$2))</f>
        <v>153613.9279</v>
      </c>
      <c r="S45" s="31">
        <f>if($A45&lt;=Dados!$E$3,"Erro",S44+'Cenários - taxa de trasmissão'!R$2*(S44-INDIRECT(ADDRESS(IF($A45&lt;=Dados!$E$3,1,$A45-Dados!$E$3)+1,S$1+2)))*(Dados!$E$2-S44)/(Dados!$E$3*Dados!$E$2))</f>
        <v>153656.9421</v>
      </c>
      <c r="T45" s="31">
        <f>if($A45&lt;=Dados!$E$3,"Erro",T44+'Cenários - taxa de trasmissão'!S$2*(T44-INDIRECT(ADDRESS(IF($A45&lt;=Dados!$E$3,1,$A45-Dados!$E$3)+1,T$1+2)))*(Dados!$E$2-T44)/(Dados!$E$3*Dados!$E$2))</f>
        <v>153464.8983</v>
      </c>
      <c r="U45" s="31">
        <f>if($A45&lt;=Dados!$E$3,"Erro",U44+'Cenários - taxa de trasmissão'!T$2*(U44-INDIRECT(ADDRESS(IF($A45&lt;=Dados!$E$3,1,$A45-Dados!$E$3)+1,U$1+2)))*(Dados!$E$2-U44)/(Dados!$E$3*Dados!$E$2))</f>
        <v>153662.0046</v>
      </c>
      <c r="V45" s="31">
        <f>if($A45&lt;=Dados!$E$3,"Erro",V44+'Cenários - taxa de trasmissão'!U$2*(V44-INDIRECT(ADDRESS(IF($A45&lt;=Dados!$E$3,1,$A45-Dados!$E$3)+1,V$1+2)))*(Dados!$E$2-V44)/(Dados!$E$3*Dados!$E$2))</f>
        <v>153797.7985</v>
      </c>
      <c r="W45" s="31">
        <f>if($A45&lt;=Dados!$E$3,"Erro",W44+'Cenários - taxa de trasmissão'!V$2*(W44-INDIRECT(ADDRESS(IF($A45&lt;=Dados!$E$3,1,$A45-Dados!$E$3)+1,W$1+2)))*(Dados!$E$2-W44)/(Dados!$E$3*Dados!$E$2))</f>
        <v>153848.9981</v>
      </c>
      <c r="X45" s="31">
        <f>if($A45&lt;=Dados!$E$3,"Erro",X44+'Cenários - taxa de trasmissão'!W$2*(X44-INDIRECT(ADDRESS(IF($A45&lt;=Dados!$E$3,1,$A45-Dados!$E$3)+1,X$1+2)))*(Dados!$E$2-X44)/(Dados!$E$3*Dados!$E$2))</f>
        <v>153900.8679</v>
      </c>
      <c r="Y45" s="31">
        <f>if($A45&lt;=Dados!$E$3,"Erro",Y44+'Cenários - taxa de trasmissão'!X$2*(Y44-INDIRECT(ADDRESS(IF($A45&lt;=Dados!$E$3,1,$A45-Dados!$E$3)+1,Y$1+2)))*(Dados!$E$2-Y44)/(Dados!$E$3*Dados!$E$2))</f>
        <v>153546.026</v>
      </c>
      <c r="Z45" s="31">
        <f>if($A45&lt;=Dados!$E$3,"Erro",Z44+'Cenários - taxa de trasmissão'!Y$2*(Z44-INDIRECT(ADDRESS(IF($A45&lt;=Dados!$E$3,1,$A45-Dados!$E$3)+1,Z$1+2)))*(Dados!$E$2-Z44)/(Dados!$E$3*Dados!$E$2))</f>
        <v>153552.804</v>
      </c>
      <c r="AA45" s="31">
        <f>if($A45&lt;=Dados!$E$3,"Erro",AA44+'Cenários - taxa de trasmissão'!Z$2*(AA44-INDIRECT(ADDRESS(IF($A45&lt;=Dados!$E$3,1,$A45-Dados!$E$3)+1,AA$1+2)))*(Dados!$E$2-AA44)/(Dados!$E$3*Dados!$E$2))</f>
        <v>153902.7265</v>
      </c>
      <c r="AB45" s="31">
        <f>if($A45&lt;=Dados!$E$3,"Erro",AB44+'Cenários - taxa de trasmissão'!AA$2*(AB44-INDIRECT(ADDRESS(IF($A45&lt;=Dados!$E$3,1,$A45-Dados!$E$3)+1,AB$1+2)))*(Dados!$E$2-AB44)/(Dados!$E$3*Dados!$E$2))</f>
        <v>153725.3305</v>
      </c>
      <c r="AC45" s="31">
        <f>if($A45&lt;=Dados!$E$3,"Erro",AC44+'Cenários - taxa de trasmissão'!AB$2*(AC44-INDIRECT(ADDRESS(IF($A45&lt;=Dados!$E$3,1,$A45-Dados!$E$3)+1,AC$1+2)))*(Dados!$E$2-AC44)/(Dados!$E$3*Dados!$E$2))</f>
        <v>153535.8694</v>
      </c>
      <c r="AD45" s="31">
        <f>if($A45&lt;=Dados!$E$3,"Erro",AD44+'Cenários - taxa de trasmissão'!AC$2*(AD44-INDIRECT(ADDRESS(IF($A45&lt;=Dados!$E$3,1,$A45-Dados!$E$3)+1,AD$1+2)))*(Dados!$E$2-AD44)/(Dados!$E$3*Dados!$E$2))</f>
        <v>153575.6456</v>
      </c>
      <c r="AE45" s="31">
        <f>if($A45&lt;=Dados!$E$3,"Erro",AE44+'Cenários - taxa de trasmissão'!AD$2*(AE44-INDIRECT(ADDRESS(IF($A45&lt;=Dados!$E$3,1,$A45-Dados!$E$3)+1,AE$1+2)))*(Dados!$E$2-AE44)/(Dados!$E$3*Dados!$E$2))</f>
        <v>154066.4139</v>
      </c>
      <c r="AF45" s="31">
        <f>if($A45&lt;=Dados!$E$3,"Erro",AF44+'Cenários - taxa de trasmissão'!AE$2*(AF44-INDIRECT(ADDRESS(IF($A45&lt;=Dados!$E$3,1,$A45-Dados!$E$3)+1,AF$1+2)))*(Dados!$E$2-AF44)/(Dados!$E$3*Dados!$E$2))</f>
        <v>154116.2823</v>
      </c>
      <c r="AG45" s="31">
        <f>if($A45&lt;=Dados!$E$3,"Erro",AG44+'Cenários - taxa de trasmissão'!AF$2*(AG44-INDIRECT(ADDRESS(IF($A45&lt;=Dados!$E$3,1,$A45-Dados!$E$3)+1,AG$1+2)))*(Dados!$E$2-AG44)/(Dados!$E$3*Dados!$E$2))</f>
        <v>153676.9472</v>
      </c>
      <c r="AH45" s="31">
        <f>if($A45&lt;=Dados!$E$3,"Erro",AH44+'Cenários - taxa de trasmissão'!AG$2*(AH44-INDIRECT(ADDRESS(IF($A45&lt;=Dados!$E$3,1,$A45-Dados!$E$3)+1,AH$1+2)))*(Dados!$E$2-AH44)/(Dados!$E$3*Dados!$E$2))</f>
        <v>153672.8524</v>
      </c>
      <c r="AI45" s="31">
        <f>if($A45&lt;=Dados!$E$3,"Erro",AI44+'Cenários - taxa de trasmissão'!AH$2*(AI44-INDIRECT(ADDRESS(IF($A45&lt;=Dados!$E$3,1,$A45-Dados!$E$3)+1,AI$1+2)))*(Dados!$E$2-AI44)/(Dados!$E$3*Dados!$E$2))</f>
        <v>153975.7156</v>
      </c>
      <c r="AJ45" s="31">
        <f>if($A45&lt;=Dados!$E$3,"Erro",AJ44+'Cenários - taxa de trasmissão'!AI$2*(AJ44-INDIRECT(ADDRESS(IF($A45&lt;=Dados!$E$3,1,$A45-Dados!$E$3)+1,AJ$1+2)))*(Dados!$E$2-AJ44)/(Dados!$E$3*Dados!$E$2))</f>
        <v>153663.2443</v>
      </c>
      <c r="AK45" s="31">
        <f>if($A45&lt;=Dados!$E$3,"Erro",AK44+'Cenários - taxa de trasmissão'!AJ$2*(AK44-INDIRECT(ADDRESS(IF($A45&lt;=Dados!$E$3,1,$A45-Dados!$E$3)+1,AK$1+2)))*(Dados!$E$2-AK44)/(Dados!$E$3*Dados!$E$2))</f>
        <v>153600.7892</v>
      </c>
      <c r="AL45" s="31">
        <f>if($A45&lt;=Dados!$E$3,"Erro",AL44+'Cenários - taxa de trasmissão'!AK$2*(AL44-INDIRECT(ADDRESS(IF($A45&lt;=Dados!$E$3,1,$A45-Dados!$E$3)+1,AL$1+2)))*(Dados!$E$2-AL44)/(Dados!$E$3*Dados!$E$2))</f>
        <v>153587.3979</v>
      </c>
      <c r="AM45" s="31">
        <f>if($A45&lt;=Dados!$E$3,"Erro",AM44+'Cenários - taxa de trasmissão'!AL$2*(AM44-INDIRECT(ADDRESS(IF($A45&lt;=Dados!$E$3,1,$A45-Dados!$E$3)+1,AM$1+2)))*(Dados!$E$2-AM44)/(Dados!$E$3*Dados!$E$2))</f>
        <v>153651.8947</v>
      </c>
      <c r="AN45" s="31">
        <f>if($A45&lt;=Dados!$E$3,"Erro",AN44+'Cenários - taxa de trasmissão'!AM$2*(AN44-INDIRECT(ADDRESS(IF($A45&lt;=Dados!$E$3,1,$A45-Dados!$E$3)+1,AN$1+2)))*(Dados!$E$2-AN44)/(Dados!$E$3*Dados!$E$2))</f>
        <v>153896.8686</v>
      </c>
      <c r="AO45" s="31">
        <f>if($A45&lt;=Dados!$E$3,"Erro",AO44+'Cenários - taxa de trasmissão'!AN$2*(AO44-INDIRECT(ADDRESS(IF($A45&lt;=Dados!$E$3,1,$A45-Dados!$E$3)+1,AO$1+2)))*(Dados!$E$2-AO44)/(Dados!$E$3*Dados!$E$2))</f>
        <v>153876.0236</v>
      </c>
      <c r="AP45" s="31">
        <f>if($A45&lt;=Dados!$E$3,"Erro",AP44+'Cenários - taxa de trasmissão'!AO$2*(AP44-INDIRECT(ADDRESS(IF($A45&lt;=Dados!$E$3,1,$A45-Dados!$E$3)+1,AP$1+2)))*(Dados!$E$2-AP44)/(Dados!$E$3*Dados!$E$2))</f>
        <v>153551.1579</v>
      </c>
      <c r="AQ45" s="31">
        <f>if($A45&lt;=Dados!$E$3,"Erro",AQ44+'Cenários - taxa de trasmissão'!AP$2*(AQ44-INDIRECT(ADDRESS(IF($A45&lt;=Dados!$E$3,1,$A45-Dados!$E$3)+1,AQ$1+2)))*(Dados!$E$2-AQ44)/(Dados!$E$3*Dados!$E$2))</f>
        <v>153950.7108</v>
      </c>
      <c r="AR45" s="31">
        <f>if($A45&lt;=Dados!$E$3,"Erro",AR44+'Cenários - taxa de trasmissão'!AQ$2*(AR44-INDIRECT(ADDRESS(IF($A45&lt;=Dados!$E$3,1,$A45-Dados!$E$3)+1,AR$1+2)))*(Dados!$E$2-AR44)/(Dados!$E$3*Dados!$E$2))</f>
        <v>153617.6415</v>
      </c>
      <c r="AS45" s="31">
        <f>if($A45&lt;=Dados!$E$3,"Erro",AS44+'Cenários - taxa de trasmissão'!AR$2*(AS44-INDIRECT(ADDRESS(IF($A45&lt;=Dados!$E$3,1,$A45-Dados!$E$3)+1,AS$1+2)))*(Dados!$E$2-AS44)/(Dados!$E$3*Dados!$E$2))</f>
        <v>154256.7174</v>
      </c>
      <c r="AT45" s="31">
        <f>if($A45&lt;=Dados!$E$3,"Erro",AT44+'Cenários - taxa de trasmissão'!AS$2*(AT44-INDIRECT(ADDRESS(IF($A45&lt;=Dados!$E$3,1,$A45-Dados!$E$3)+1,AT$1+2)))*(Dados!$E$2-AT44)/(Dados!$E$3*Dados!$E$2))</f>
        <v>153743.7293</v>
      </c>
      <c r="AU45" s="31">
        <f>if($A45&lt;=Dados!$E$3,"Erro",AU44+'Cenários - taxa de trasmissão'!AT$2*(AU44-INDIRECT(ADDRESS(IF($A45&lt;=Dados!$E$3,1,$A45-Dados!$E$3)+1,AU$1+2)))*(Dados!$E$2-AU44)/(Dados!$E$3*Dados!$E$2))</f>
        <v>153564.6058</v>
      </c>
      <c r="AV45" s="31">
        <f>if($A45&lt;=Dados!$E$3,"Erro",AV44+'Cenários - taxa de trasmissão'!AU$2*(AV44-INDIRECT(ADDRESS(IF($A45&lt;=Dados!$E$3,1,$A45-Dados!$E$3)+1,AV$1+2)))*(Dados!$E$2-AV44)/(Dados!$E$3*Dados!$E$2))</f>
        <v>153595.2597</v>
      </c>
      <c r="AW45" s="31">
        <f>if($A45&lt;=Dados!$E$3,"Erro",AW44+'Cenários - taxa de trasmissão'!AV$2*(AW44-INDIRECT(ADDRESS(IF($A45&lt;=Dados!$E$3,1,$A45-Dados!$E$3)+1,AW$1+2)))*(Dados!$E$2-AW44)/(Dados!$E$3*Dados!$E$2))</f>
        <v>153718.3632</v>
      </c>
      <c r="AX45" s="31">
        <f>if($A45&lt;=Dados!$E$3,"Erro",AX44+'Cenários - taxa de trasmissão'!AW$2*(AX44-INDIRECT(ADDRESS(IF($A45&lt;=Dados!$E$3,1,$A45-Dados!$E$3)+1,AX$1+2)))*(Dados!$E$2-AX44)/(Dados!$E$3*Dados!$E$2))</f>
        <v>153662.8147</v>
      </c>
      <c r="AY45" s="31">
        <f>if($A45&lt;=Dados!$E$3,"Erro",AY44+'Cenários - taxa de trasmissão'!AX$2*(AY44-INDIRECT(ADDRESS(IF($A45&lt;=Dados!$E$3,1,$A45-Dados!$E$3)+1,AY$1+2)))*(Dados!$E$2-AY44)/(Dados!$E$3*Dados!$E$2))</f>
        <v>153824.3842</v>
      </c>
      <c r="AZ45" s="31">
        <f>if($A45&lt;=Dados!$E$3,"Erro",AZ44+'Cenários - taxa de trasmissão'!AY$2*(AZ44-INDIRECT(ADDRESS(IF($A45&lt;=Dados!$E$3,1,$A45-Dados!$E$3)+1,AZ$1+2)))*(Dados!$E$2-AZ44)/(Dados!$E$3*Dados!$E$2))</f>
        <v>153631.6466</v>
      </c>
      <c r="BA45" s="46">
        <f t="shared" si="1"/>
        <v>153464.8983</v>
      </c>
      <c r="BB45" s="46">
        <f t="shared" si="2"/>
        <v>154256.7174</v>
      </c>
      <c r="BC45" s="46">
        <f t="shared" si="3"/>
        <v>153741.4206</v>
      </c>
      <c r="BD45" s="46">
        <f t="shared" si="4"/>
        <v>153700.5913</v>
      </c>
      <c r="BE45" s="31"/>
    </row>
    <row r="46">
      <c r="A46" s="44">
        <v>45.0</v>
      </c>
      <c r="B46" s="45">
        <v>45015.0</v>
      </c>
      <c r="C46" s="31">
        <f>if($A46&lt;=Dados!$E$3,"Erro",C45+'Cenários - taxa de trasmissão'!B$2*(C45-INDIRECT(ADDRESS(IF($A46&lt;=Dados!$E$3,1,$A46-Dados!$E$3)+1,C$1+2)))*(Dados!$E$2-C45)/(Dados!$E$3*Dados!$E$2))</f>
        <v>154080.3774</v>
      </c>
      <c r="D46" s="31">
        <f>if($A46&lt;=Dados!$E$3,"Erro",D45+'Cenários - taxa de trasmissão'!C$2*(D45-INDIRECT(ADDRESS(IF($A46&lt;=Dados!$E$3,1,$A46-Dados!$E$3)+1,D$1+2)))*(Dados!$E$2-D45)/(Dados!$E$3*Dados!$E$2))</f>
        <v>153692.2767</v>
      </c>
      <c r="E46" s="31">
        <f>if($A46&lt;=Dados!$E$3,"Erro",E45+'Cenários - taxa de trasmissão'!D$2*(E45-INDIRECT(ADDRESS(IF($A46&lt;=Dados!$E$3,1,$A46-Dados!$E$3)+1,E$1+2)))*(Dados!$E$2-E45)/(Dados!$E$3*Dados!$E$2))</f>
        <v>153960.7869</v>
      </c>
      <c r="F46" s="31">
        <f>if($A46&lt;=Dados!$E$3,"Erro",F45+'Cenários - taxa de trasmissão'!E$2*(F45-INDIRECT(ADDRESS(IF($A46&lt;=Dados!$E$3,1,$A46-Dados!$E$3)+1,F$1+2)))*(Dados!$E$2-F45)/(Dados!$E$3*Dados!$E$2))</f>
        <v>153555.9495</v>
      </c>
      <c r="G46" s="31">
        <f>if($A46&lt;=Dados!$E$3,"Erro",G45+'Cenários - taxa de trasmissão'!F$2*(G45-INDIRECT(ADDRESS(IF($A46&lt;=Dados!$E$3,1,$A46-Dados!$E$3)+1,G$1+2)))*(Dados!$E$2-G45)/(Dados!$E$3*Dados!$E$2))</f>
        <v>153846.3563</v>
      </c>
      <c r="H46" s="31">
        <f>if($A46&lt;=Dados!$E$3,"Erro",H45+'Cenários - taxa de trasmissão'!G$2*(H45-INDIRECT(ADDRESS(IF($A46&lt;=Dados!$E$3,1,$A46-Dados!$E$3)+1,H$1+2)))*(Dados!$E$2-H45)/(Dados!$E$3*Dados!$E$2))</f>
        <v>153866.5726</v>
      </c>
      <c r="I46" s="31">
        <f>if($A46&lt;=Dados!$E$3,"Erro",I45+'Cenários - taxa de trasmissão'!H$2*(I45-INDIRECT(ADDRESS(IF($A46&lt;=Dados!$E$3,1,$A46-Dados!$E$3)+1,I$1+2)))*(Dados!$E$2-I45)/(Dados!$E$3*Dados!$E$2))</f>
        <v>153543.103</v>
      </c>
      <c r="J46" s="31">
        <f>if($A46&lt;=Dados!$E$3,"Erro",J45+'Cenários - taxa de trasmissão'!I$2*(J45-INDIRECT(ADDRESS(IF($A46&lt;=Dados!$E$3,1,$A46-Dados!$E$3)+1,J$1+2)))*(Dados!$E$2-J45)/(Dados!$E$3*Dados!$E$2))</f>
        <v>153748.4508</v>
      </c>
      <c r="K46" s="31">
        <f>if($A46&lt;=Dados!$E$3,"Erro",K45+'Cenários - taxa de trasmissão'!J$2*(K45-INDIRECT(ADDRESS(IF($A46&lt;=Dados!$E$3,1,$A46-Dados!$E$3)+1,K$1+2)))*(Dados!$E$2-K45)/(Dados!$E$3*Dados!$E$2))</f>
        <v>153841.648</v>
      </c>
      <c r="L46" s="31">
        <f>if($A46&lt;=Dados!$E$3,"Erro",L45+'Cenários - taxa de trasmissão'!K$2*(L45-INDIRECT(ADDRESS(IF($A46&lt;=Dados!$E$3,1,$A46-Dados!$E$3)+1,L$1+2)))*(Dados!$E$2-L45)/(Dados!$E$3*Dados!$E$2))</f>
        <v>153628.9919</v>
      </c>
      <c r="M46" s="31">
        <f>if($A46&lt;=Dados!$E$3,"Erro",M45+'Cenários - taxa de trasmissão'!L$2*(M45-INDIRECT(ADDRESS(IF($A46&lt;=Dados!$E$3,1,$A46-Dados!$E$3)+1,M$1+2)))*(Dados!$E$2-M45)/(Dados!$E$3*Dados!$E$2))</f>
        <v>153790.8636</v>
      </c>
      <c r="N46" s="31">
        <f>if($A46&lt;=Dados!$E$3,"Erro",N45+'Cenários - taxa de trasmissão'!M$2*(N45-INDIRECT(ADDRESS(IF($A46&lt;=Dados!$E$3,1,$A46-Dados!$E$3)+1,N$1+2)))*(Dados!$E$2-N45)/(Dados!$E$3*Dados!$E$2))</f>
        <v>153830.4492</v>
      </c>
      <c r="O46" s="31">
        <f>if($A46&lt;=Dados!$E$3,"Erro",O45+'Cenários - taxa de trasmissão'!N$2*(O45-INDIRECT(ADDRESS(IF($A46&lt;=Dados!$E$3,1,$A46-Dados!$E$3)+1,O$1+2)))*(Dados!$E$2-O45)/(Dados!$E$3*Dados!$E$2))</f>
        <v>153759.064</v>
      </c>
      <c r="P46" s="31">
        <f>if($A46&lt;=Dados!$E$3,"Erro",P45+'Cenários - taxa de trasmissão'!O$2*(P45-INDIRECT(ADDRESS(IF($A46&lt;=Dados!$E$3,1,$A46-Dados!$E$3)+1,P$1+2)))*(Dados!$E$2-P45)/(Dados!$E$3*Dados!$E$2))</f>
        <v>153584.5555</v>
      </c>
      <c r="Q46" s="31">
        <f>if($A46&lt;=Dados!$E$3,"Erro",Q45+'Cenários - taxa de trasmissão'!P$2*(Q45-INDIRECT(ADDRESS(IF($A46&lt;=Dados!$E$3,1,$A46-Dados!$E$3)+1,Q$1+2)))*(Dados!$E$2-Q45)/(Dados!$E$3*Dados!$E$2))</f>
        <v>153852.9004</v>
      </c>
      <c r="R46" s="31">
        <f>if($A46&lt;=Dados!$E$3,"Erro",R45+'Cenários - taxa de trasmissão'!Q$2*(R45-INDIRECT(ADDRESS(IF($A46&lt;=Dados!$E$3,1,$A46-Dados!$E$3)+1,R$1+2)))*(Dados!$E$2-R45)/(Dados!$E$3*Dados!$E$2))</f>
        <v>153620.9021</v>
      </c>
      <c r="S46" s="31">
        <f>if($A46&lt;=Dados!$E$3,"Erro",S45+'Cenários - taxa de trasmissão'!R$2*(S45-INDIRECT(ADDRESS(IF($A46&lt;=Dados!$E$3,1,$A46-Dados!$E$3)+1,S$1+2)))*(Dados!$E$2-S45)/(Dados!$E$3*Dados!$E$2))</f>
        <v>153665.4305</v>
      </c>
      <c r="T46" s="31">
        <f>if($A46&lt;=Dados!$E$3,"Erro",T45+'Cenários - taxa de trasmissão'!S$2*(T45-INDIRECT(ADDRESS(IF($A46&lt;=Dados!$E$3,1,$A46-Dados!$E$3)+1,T$1+2)))*(Dados!$E$2-T45)/(Dados!$E$3*Dados!$E$2))</f>
        <v>153467.6589</v>
      </c>
      <c r="U46" s="31">
        <f>if($A46&lt;=Dados!$E$3,"Erro",U45+'Cenários - taxa de trasmissão'!T$2*(U45-INDIRECT(ADDRESS(IF($A46&lt;=Dados!$E$3,1,$A46-Dados!$E$3)+1,U$1+2)))*(Dados!$E$2-U45)/(Dados!$E$3*Dados!$E$2))</f>
        <v>153670.6793</v>
      </c>
      <c r="V46" s="31">
        <f>if($A46&lt;=Dados!$E$3,"Erro",V45+'Cenários - taxa de trasmissão'!U$2*(V45-INDIRECT(ADDRESS(IF($A46&lt;=Dados!$E$3,1,$A46-Dados!$E$3)+1,V$1+2)))*(Dados!$E$2-V45)/(Dados!$E$3*Dados!$E$2))</f>
        <v>153812.0461</v>
      </c>
      <c r="W46" s="31">
        <f>if($A46&lt;=Dados!$E$3,"Erro",W45+'Cenários - taxa de trasmissão'!V$2*(W45-INDIRECT(ADDRESS(IF($A46&lt;=Dados!$E$3,1,$A46-Dados!$E$3)+1,W$1+2)))*(Dados!$E$2-W45)/(Dados!$E$3*Dados!$E$2))</f>
        <v>153865.614</v>
      </c>
      <c r="X46" s="31">
        <f>if($A46&lt;=Dados!$E$3,"Erro",X45+'Cenários - taxa de trasmissão'!W$2*(X45-INDIRECT(ADDRESS(IF($A46&lt;=Dados!$E$3,1,$A46-Dados!$E$3)+1,X$1+2)))*(Dados!$E$2-X45)/(Dados!$E$3*Dados!$E$2))</f>
        <v>153920.0184</v>
      </c>
      <c r="Y46" s="31">
        <f>if($A46&lt;=Dados!$E$3,"Erro",Y45+'Cenários - taxa de trasmissão'!X$2*(Y45-INDIRECT(ADDRESS(IF($A46&lt;=Dados!$E$3,1,$A46-Dados!$E$3)+1,Y$1+2)))*(Dados!$E$2-Y45)/(Dados!$E$3*Dados!$E$2))</f>
        <v>153550.8708</v>
      </c>
      <c r="Z46" s="31">
        <f>if($A46&lt;=Dados!$E$3,"Erro",Z45+'Cenários - taxa de trasmissão'!Y$2*(Z45-INDIRECT(ADDRESS(IF($A46&lt;=Dados!$E$3,1,$A46-Dados!$E$3)+1,Z$1+2)))*(Dados!$E$2-Z45)/(Dados!$E$3*Dados!$E$2))</f>
        <v>153557.8463</v>
      </c>
      <c r="AA46" s="31">
        <f>if($A46&lt;=Dados!$E$3,"Erro",AA45+'Cenários - taxa de trasmissão'!Z$2*(AA45-INDIRECT(ADDRESS(IF($A46&lt;=Dados!$E$3,1,$A46-Dados!$E$3)+1,AA$1+2)))*(Dados!$E$2-AA45)/(Dados!$E$3*Dados!$E$2))</f>
        <v>153921.9703</v>
      </c>
      <c r="AB46" s="31">
        <f>if($A46&lt;=Dados!$E$3,"Erro",AB45+'Cenários - taxa de trasmissão'!AA$2*(AB45-INDIRECT(ADDRESS(IF($A46&lt;=Dados!$E$3,1,$A46-Dados!$E$3)+1,AB$1+2)))*(Dados!$E$2-AB45)/(Dados!$E$3*Dados!$E$2))</f>
        <v>153736.4694</v>
      </c>
      <c r="AC46" s="31">
        <f>if($A46&lt;=Dados!$E$3,"Erro",AC45+'Cenários - taxa de trasmissão'!AB$2*(AC45-INDIRECT(ADDRESS(IF($A46&lt;=Dados!$E$3,1,$A46-Dados!$E$3)+1,AC$1+2)))*(Dados!$E$2-AC45)/(Dados!$E$3*Dados!$E$2))</f>
        <v>153540.4248</v>
      </c>
      <c r="AD46" s="31">
        <f>if($A46&lt;=Dados!$E$3,"Erro",AD45+'Cenários - taxa de trasmissão'!AC$2*(AD45-INDIRECT(ADDRESS(IF($A46&lt;=Dados!$E$3,1,$A46-Dados!$E$3)+1,AD$1+2)))*(Dados!$E$2-AD45)/(Dados!$E$3*Dados!$E$2))</f>
        <v>153581.3785</v>
      </c>
      <c r="AE46" s="31">
        <f>if($A46&lt;=Dados!$E$3,"Erro",AE45+'Cenários - taxa de trasmissão'!AD$2*(AE45-INDIRECT(ADDRESS(IF($A46&lt;=Dados!$E$3,1,$A46-Dados!$E$3)+1,AE$1+2)))*(Dados!$E$2-AE45)/(Dados!$E$3*Dados!$E$2))</f>
        <v>154094.4822</v>
      </c>
      <c r="AF46" s="31">
        <f>if($A46&lt;=Dados!$E$3,"Erro",AF45+'Cenários - taxa de trasmissão'!AE$2*(AF45-INDIRECT(ADDRESS(IF($A46&lt;=Dados!$E$3,1,$A46-Dados!$E$3)+1,AF$1+2)))*(Dados!$E$2-AF45)/(Dados!$E$3*Dados!$E$2))</f>
        <v>154147.2627</v>
      </c>
      <c r="AG46" s="31">
        <f>if($A46&lt;=Dados!$E$3,"Erro",AG45+'Cenários - taxa de trasmissão'!AF$2*(AG45-INDIRECT(ADDRESS(IF($A46&lt;=Dados!$E$3,1,$A46-Dados!$E$3)+1,AG$1+2)))*(Dados!$E$2-AG45)/(Dados!$E$3*Dados!$E$2))</f>
        <v>153686.1809</v>
      </c>
      <c r="AH46" s="31">
        <f>if($A46&lt;=Dados!$E$3,"Erro",AH45+'Cenários - taxa de trasmissão'!AG$2*(AH45-INDIRECT(ADDRESS(IF($A46&lt;=Dados!$E$3,1,$A46-Dados!$E$3)+1,AH$1+2)))*(Dados!$E$2-AH45)/(Dados!$E$3*Dados!$E$2))</f>
        <v>153681.9315</v>
      </c>
      <c r="AI46" s="31">
        <f>if($A46&lt;=Dados!$E$3,"Erro",AI45+'Cenários - taxa de trasmissão'!AH$2*(AI45-INDIRECT(ADDRESS(IF($A46&lt;=Dados!$E$3,1,$A46-Dados!$E$3)+1,AI$1+2)))*(Dados!$E$2-AI45)/(Dados!$E$3*Dados!$E$2))</f>
        <v>153998.7487</v>
      </c>
      <c r="AJ46" s="31">
        <f>if($A46&lt;=Dados!$E$3,"Erro",AJ45+'Cenários - taxa de trasmissão'!AI$2*(AJ45-INDIRECT(ADDRESS(IF($A46&lt;=Dados!$E$3,1,$A46-Dados!$E$3)+1,AJ$1+2)))*(Dados!$E$2-AJ45)/(Dados!$E$3*Dados!$E$2))</f>
        <v>153671.9648</v>
      </c>
      <c r="AK46" s="31">
        <f>if($A46&lt;=Dados!$E$3,"Erro",AK45+'Cenários - taxa de trasmissão'!AJ$2*(AK45-INDIRECT(ADDRESS(IF($A46&lt;=Dados!$E$3,1,$A46-Dados!$E$3)+1,AK$1+2)))*(Dados!$E$2-AK45)/(Dados!$E$3*Dados!$E$2))</f>
        <v>153607.3258</v>
      </c>
      <c r="AL46" s="31">
        <f>if($A46&lt;=Dados!$E$3,"Erro",AL45+'Cenários - taxa de trasmissão'!AK$2*(AL45-INDIRECT(ADDRESS(IF($A46&lt;=Dados!$E$3,1,$A46-Dados!$E$3)+1,AL$1+2)))*(Dados!$E$2-AL45)/(Dados!$E$3*Dados!$E$2))</f>
        <v>153593.5008</v>
      </c>
      <c r="AM46" s="31">
        <f>if($A46&lt;=Dados!$E$3,"Erro",AM45+'Cenários - taxa de trasmissão'!AL$2*(AM45-INDIRECT(ADDRESS(IF($A46&lt;=Dados!$E$3,1,$A46-Dados!$E$3)+1,AM$1+2)))*(Dados!$E$2-AM45)/(Dados!$E$3*Dados!$E$2))</f>
        <v>153660.1991</v>
      </c>
      <c r="AN46" s="31">
        <f>if($A46&lt;=Dados!$E$3,"Erro",AN45+'Cenários - taxa de trasmissão'!AM$2*(AN45-INDIRECT(ADDRESS(IF($A46&lt;=Dados!$E$3,1,$A46-Dados!$E$3)+1,AN$1+2)))*(Dados!$E$2-AN45)/(Dados!$E$3*Dados!$E$2))</f>
        <v>153915.8191</v>
      </c>
      <c r="AO46" s="31">
        <f>if($A46&lt;=Dados!$E$3,"Erro",AO45+'Cenários - taxa de trasmissão'!AN$2*(AO45-INDIRECT(ADDRESS(IF($A46&lt;=Dados!$E$3,1,$A46-Dados!$E$3)+1,AO$1+2)))*(Dados!$E$2-AO45)/(Dados!$E$3*Dados!$E$2))</f>
        <v>153893.9435</v>
      </c>
      <c r="AP46" s="31">
        <f>if($A46&lt;=Dados!$E$3,"Erro",AP45+'Cenários - taxa de trasmissão'!AO$2*(AP45-INDIRECT(ADDRESS(IF($A46&lt;=Dados!$E$3,1,$A46-Dados!$E$3)+1,AP$1+2)))*(Dados!$E$2-AP45)/(Dados!$E$3*Dados!$E$2))</f>
        <v>153556.1519</v>
      </c>
      <c r="AQ46" s="31">
        <f>if($A46&lt;=Dados!$E$3,"Erro",AQ45+'Cenários - taxa de trasmissão'!AP$2*(AQ45-INDIRECT(ADDRESS(IF($A46&lt;=Dados!$E$3,1,$A46-Dados!$E$3)+1,AQ$1+2)))*(Dados!$E$2-AQ45)/(Dados!$E$3*Dados!$E$2))</f>
        <v>153972.4183</v>
      </c>
      <c r="AR46" s="31">
        <f>if($A46&lt;=Dados!$E$3,"Erro",AR45+'Cenários - taxa de trasmissão'!AQ$2*(AR45-INDIRECT(ADDRESS(IF($A46&lt;=Dados!$E$3,1,$A46-Dados!$E$3)+1,AR$1+2)))*(Dados!$E$2-AR45)/(Dados!$E$3*Dados!$E$2))</f>
        <v>153624.7416</v>
      </c>
      <c r="AS46" s="31">
        <f>if($A46&lt;=Dados!$E$3,"Erro",AS45+'Cenários - taxa de trasmissão'!AR$2*(AS45-INDIRECT(ADDRESS(IF($A46&lt;=Dados!$E$3,1,$A46-Dados!$E$3)+1,AS$1+2)))*(Dados!$E$2-AS45)/(Dados!$E$3*Dados!$E$2))</f>
        <v>154296.4015</v>
      </c>
      <c r="AT46" s="31">
        <f>if($A46&lt;=Dados!$E$3,"Erro",AT45+'Cenários - taxa de trasmissão'!AS$2*(AT45-INDIRECT(ADDRESS(IF($A46&lt;=Dados!$E$3,1,$A46-Dados!$E$3)+1,AT$1+2)))*(Dados!$E$2-AT45)/(Dados!$E$3*Dados!$E$2))</f>
        <v>153755.6292</v>
      </c>
      <c r="AU46" s="31">
        <f>if($A46&lt;=Dados!$E$3,"Erro",AU45+'Cenários - taxa de trasmissão'!AT$2*(AU45-INDIRECT(ADDRESS(IF($A46&lt;=Dados!$E$3,1,$A46-Dados!$E$3)+1,AU$1+2)))*(Dados!$E$2-AU45)/(Dados!$E$3*Dados!$E$2))</f>
        <v>153570.0001</v>
      </c>
      <c r="AV46" s="31">
        <f>if($A46&lt;=Dados!$E$3,"Erro",AV45+'Cenários - taxa de trasmissão'!AU$2*(AV45-INDIRECT(ADDRESS(IF($A46&lt;=Dados!$E$3,1,$A46-Dados!$E$3)+1,AV$1+2)))*(Dados!$E$2-AV45)/(Dados!$E$3*Dados!$E$2))</f>
        <v>153601.6157</v>
      </c>
      <c r="AW46" s="31">
        <f>if($A46&lt;=Dados!$E$3,"Erro",AW45+'Cenários - taxa de trasmissão'!AV$2*(AW45-INDIRECT(ADDRESS(IF($A46&lt;=Dados!$E$3,1,$A46-Dados!$E$3)+1,AW$1+2)))*(Dados!$E$2-AW45)/(Dados!$E$3*Dados!$E$2))</f>
        <v>153729.219</v>
      </c>
      <c r="AX46" s="31">
        <f>if($A46&lt;=Dados!$E$3,"Erro",AX45+'Cenários - taxa de trasmissão'!AW$2*(AX45-INDIRECT(ADDRESS(IF($A46&lt;=Dados!$E$3,1,$A46-Dados!$E$3)+1,AX$1+2)))*(Dados!$E$2-AX45)/(Dados!$E$3*Dados!$E$2))</f>
        <v>153671.5193</v>
      </c>
      <c r="AY46" s="31">
        <f>if($A46&lt;=Dados!$E$3,"Erro",AY45+'Cenários - taxa de trasmissão'!AX$2*(AY45-INDIRECT(ADDRESS(IF($A46&lt;=Dados!$E$3,1,$A46-Dados!$E$3)+1,AY$1+2)))*(Dados!$E$2-AY45)/(Dados!$E$3*Dados!$E$2))</f>
        <v>153839.8444</v>
      </c>
      <c r="AZ46" s="31">
        <f>if($A46&lt;=Dados!$E$3,"Erro",AZ45+'Cenários - taxa de trasmissão'!AY$2*(AZ45-INDIRECT(ADDRESS(IF($A46&lt;=Dados!$E$3,1,$A46-Dados!$E$3)+1,AZ$1+2)))*(Dados!$E$2-AZ45)/(Dados!$E$3*Dados!$E$2))</f>
        <v>153639.2296</v>
      </c>
      <c r="BA46" s="46">
        <f t="shared" si="1"/>
        <v>153467.6589</v>
      </c>
      <c r="BB46" s="46">
        <f t="shared" si="2"/>
        <v>154296.4015</v>
      </c>
      <c r="BC46" s="46">
        <f t="shared" si="3"/>
        <v>153754.0357</v>
      </c>
      <c r="BD46" s="46">
        <f t="shared" si="4"/>
        <v>153710.7478</v>
      </c>
      <c r="BE46" s="31"/>
    </row>
    <row r="47">
      <c r="A47" s="9">
        <v>46.0</v>
      </c>
      <c r="B47" s="47">
        <v>45016.0</v>
      </c>
      <c r="C47" s="31">
        <f>if($A47&lt;=Dados!$E$3,"Erro",C46+'Cenários - taxa de trasmissão'!B$2*(C46-INDIRECT(ADDRESS(IF($A47&lt;=Dados!$E$3,1,$A47-Dados!$E$3)+1,C$1+2)))*(Dados!$E$2-C46)/(Dados!$E$3*Dados!$E$2))</f>
        <v>154107.4425</v>
      </c>
      <c r="D47" s="31">
        <f>if($A47&lt;=Dados!$E$3,"Erro",D46+'Cenários - taxa de trasmissão'!C$2*(D46-INDIRECT(ADDRESS(IF($A47&lt;=Dados!$E$3,1,$A47-Dados!$E$3)+1,D$1+2)))*(Dados!$E$2-D46)/(Dados!$E$3*Dados!$E$2))</f>
        <v>153701.3487</v>
      </c>
      <c r="E47" s="31">
        <f>if($A47&lt;=Dados!$E$3,"Erro",E46+'Cenários - taxa de trasmissão'!D$2*(E46-INDIRECT(ADDRESS(IF($A47&lt;=Dados!$E$3,1,$A47-Dados!$E$3)+1,E$1+2)))*(Dados!$E$2-E46)/(Dados!$E$3*Dados!$E$2))</f>
        <v>153981.5674</v>
      </c>
      <c r="F47" s="31">
        <f>if($A47&lt;=Dados!$E$3,"Erro",F46+'Cenários - taxa de trasmissão'!E$2*(F46-INDIRECT(ADDRESS(IF($A47&lt;=Dados!$E$3,1,$A47-Dados!$E$3)+1,F$1+2)))*(Dados!$E$2-F46)/(Dados!$E$3*Dados!$E$2))</f>
        <v>153560.6392</v>
      </c>
      <c r="G47" s="31">
        <f>if($A47&lt;=Dados!$E$3,"Erro",G46+'Cenários - taxa de trasmissão'!F$2*(G46-INDIRECT(ADDRESS(IF($A47&lt;=Dados!$E$3,1,$A47-Dados!$E$3)+1,G$1+2)))*(Dados!$E$2-G46)/(Dados!$E$3*Dados!$E$2))</f>
        <v>153861.7053</v>
      </c>
      <c r="H47" s="31">
        <f>if($A47&lt;=Dados!$E$3,"Erro",H46+'Cenários - taxa de trasmissão'!G$2*(H46-INDIRECT(ADDRESS(IF($A47&lt;=Dados!$E$3,1,$A47-Dados!$E$3)+1,H$1+2)))*(Dados!$E$2-H46)/(Dados!$E$3*Dados!$E$2))</f>
        <v>153882.8366</v>
      </c>
      <c r="I47" s="31">
        <f>if($A47&lt;=Dados!$E$3,"Erro",I46+'Cenários - taxa de trasmissão'!H$2*(I46-INDIRECT(ADDRESS(IF($A47&lt;=Dados!$E$3,1,$A47-Dados!$E$3)+1,I$1+2)))*(Dados!$E$2-I46)/(Dados!$E$3*Dados!$E$2))</f>
        <v>153547.4445</v>
      </c>
      <c r="J47" s="31">
        <f>if($A47&lt;=Dados!$E$3,"Erro",J46+'Cenários - taxa de trasmissão'!I$2*(J46-INDIRECT(ADDRESS(IF($A47&lt;=Dados!$E$3,1,$A47-Dados!$E$3)+1,J$1+2)))*(Dados!$E$2-J46)/(Dados!$E$3*Dados!$E$2))</f>
        <v>153759.6618</v>
      </c>
      <c r="K47" s="31">
        <f>if($A47&lt;=Dados!$E$3,"Erro",K46+'Cenários - taxa de trasmissão'!J$2*(K46-INDIRECT(ADDRESS(IF($A47&lt;=Dados!$E$3,1,$A47-Dados!$E$3)+1,K$1+2)))*(Dados!$E$2-K46)/(Dados!$E$3*Dados!$E$2))</f>
        <v>153856.7868</v>
      </c>
      <c r="L47" s="31">
        <f>if($A47&lt;=Dados!$E$3,"Erro",L46+'Cenários - taxa de trasmissão'!K$2*(L46-INDIRECT(ADDRESS(IF($A47&lt;=Dados!$E$3,1,$A47-Dados!$E$3)+1,L$1+2)))*(Dados!$E$2-L46)/(Dados!$E$3*Dados!$E$2))</f>
        <v>153635.8795</v>
      </c>
      <c r="M47" s="31">
        <f>if($A47&lt;=Dados!$E$3,"Erro",M46+'Cenários - taxa de trasmissão'!L$2*(M46-INDIRECT(ADDRESS(IF($A47&lt;=Dados!$E$3,1,$A47-Dados!$E$3)+1,M$1+2)))*(Dados!$E$2-M46)/(Dados!$E$3*Dados!$E$2))</f>
        <v>153803.8057</v>
      </c>
      <c r="N47" s="31">
        <f>if($A47&lt;=Dados!$E$3,"Erro",N46+'Cenários - taxa de trasmissão'!M$2*(N46-INDIRECT(ADDRESS(IF($A47&lt;=Dados!$E$3,1,$A47-Dados!$E$3)+1,N$1+2)))*(Dados!$E$2-N46)/(Dados!$E$3*Dados!$E$2))</f>
        <v>153845.0923</v>
      </c>
      <c r="O47" s="31">
        <f>if($A47&lt;=Dados!$E$3,"Erro",O46+'Cenários - taxa de trasmissão'!N$2*(O46-INDIRECT(ADDRESS(IF($A47&lt;=Dados!$E$3,1,$A47-Dados!$E$3)+1,O$1+2)))*(Dados!$E$2-O46)/(Dados!$E$3*Dados!$E$2))</f>
        <v>153770.699</v>
      </c>
      <c r="P47" s="31">
        <f>if($A47&lt;=Dados!$E$3,"Erro",P46+'Cenários - taxa de trasmissão'!O$2*(P46-INDIRECT(ADDRESS(IF($A47&lt;=Dados!$E$3,1,$A47-Dados!$E$3)+1,P$1+2)))*(Dados!$E$2-P46)/(Dados!$E$3*Dados!$E$2))</f>
        <v>153590.0626</v>
      </c>
      <c r="Q47" s="31">
        <f>if($A47&lt;=Dados!$E$3,"Erro",Q46+'Cenários - taxa de trasmissão'!P$2*(Q46-INDIRECT(ADDRESS(IF($A47&lt;=Dados!$E$3,1,$A47-Dados!$E$3)+1,Q$1+2)))*(Dados!$E$2-Q46)/(Dados!$E$3*Dados!$E$2))</f>
        <v>153868.5434</v>
      </c>
      <c r="R47" s="31">
        <f>if($A47&lt;=Dados!$E$3,"Erro",R46+'Cenários - taxa de trasmissão'!Q$2*(R46-INDIRECT(ADDRESS(IF($A47&lt;=Dados!$E$3,1,$A47-Dados!$E$3)+1,R$1+2)))*(Dados!$E$2-R46)/(Dados!$E$3*Dados!$E$2))</f>
        <v>153627.5286</v>
      </c>
      <c r="S47" s="31">
        <f>if($A47&lt;=Dados!$E$3,"Erro",S46+'Cenários - taxa de trasmissão'!R$2*(S46-INDIRECT(ADDRESS(IF($A47&lt;=Dados!$E$3,1,$A47-Dados!$E$3)+1,S$1+2)))*(Dados!$E$2-S46)/(Dados!$E$3*Dados!$E$2))</f>
        <v>153673.5457</v>
      </c>
      <c r="T47" s="31">
        <f>if($A47&lt;=Dados!$E$3,"Erro",T46+'Cenários - taxa de trasmissão'!S$2*(T46-INDIRECT(ADDRESS(IF($A47&lt;=Dados!$E$3,1,$A47-Dados!$E$3)+1,T$1+2)))*(Dados!$E$2-T46)/(Dados!$E$3*Dados!$E$2))</f>
        <v>153470.2056</v>
      </c>
      <c r="U47" s="31">
        <f>if($A47&lt;=Dados!$E$3,"Erro",U46+'Cenários - taxa de trasmissão'!T$2*(U46-INDIRECT(ADDRESS(IF($A47&lt;=Dados!$E$3,1,$A47-Dados!$E$3)+1,U$1+2)))*(Dados!$E$2-U46)/(Dados!$E$3*Dados!$E$2))</f>
        <v>153678.978</v>
      </c>
      <c r="V47" s="31">
        <f>if($A47&lt;=Dados!$E$3,"Erro",V46+'Cenários - taxa de trasmissão'!U$2*(V46-INDIRECT(ADDRESS(IF($A47&lt;=Dados!$E$3,1,$A47-Dados!$E$3)+1,V$1+2)))*(Dados!$E$2-V46)/(Dados!$E$3*Dados!$E$2))</f>
        <v>153825.8884</v>
      </c>
      <c r="W47" s="31">
        <f>if($A47&lt;=Dados!$E$3,"Erro",W46+'Cenários - taxa de trasmissão'!V$2*(W46-INDIRECT(ADDRESS(IF($A47&lt;=Dados!$E$3,1,$A47-Dados!$E$3)+1,W$1+2)))*(Dados!$E$2-W46)/(Dados!$E$3*Dados!$E$2))</f>
        <v>153881.8341</v>
      </c>
      <c r="X47" s="31">
        <f>if($A47&lt;=Dados!$E$3,"Erro",X46+'Cenários - taxa de trasmissão'!W$2*(X46-INDIRECT(ADDRESS(IF($A47&lt;=Dados!$E$3,1,$A47-Dados!$E$3)+1,X$1+2)))*(Dados!$E$2-X46)/(Dados!$E$3*Dados!$E$2))</f>
        <v>153938.7949</v>
      </c>
      <c r="Y47" s="31">
        <f>if($A47&lt;=Dados!$E$3,"Erro",Y46+'Cenários - taxa de trasmissão'!X$2*(Y46-INDIRECT(ADDRESS(IF($A47&lt;=Dados!$E$3,1,$A47-Dados!$E$3)+1,Y$1+2)))*(Dados!$E$2-Y46)/(Dados!$E$3*Dados!$E$2))</f>
        <v>153555.4214</v>
      </c>
      <c r="Z47" s="31">
        <f>if($A47&lt;=Dados!$E$3,"Erro",Z46+'Cenários - taxa de trasmissão'!Y$2*(Z46-INDIRECT(ADDRESS(IF($A47&lt;=Dados!$E$3,1,$A47-Dados!$E$3)+1,Z$1+2)))*(Dados!$E$2-Z46)/(Dados!$E$3*Dados!$E$2))</f>
        <v>153562.5884</v>
      </c>
      <c r="AA47" s="31">
        <f>if($A47&lt;=Dados!$E$3,"Erro",AA46+'Cenários - taxa de trasmissão'!Z$2*(AA46-INDIRECT(ADDRESS(IF($A47&lt;=Dados!$E$3,1,$A47-Dados!$E$3)+1,AA$1+2)))*(Dados!$E$2-AA46)/(Dados!$E$3*Dados!$E$2))</f>
        <v>153940.841</v>
      </c>
      <c r="AB47" s="31">
        <f>if($A47&lt;=Dados!$E$3,"Erro",AB46+'Cenários - taxa de trasmissão'!AA$2*(AB46-INDIRECT(ADDRESS(IF($A47&lt;=Dados!$E$3,1,$A47-Dados!$E$3)+1,AB$1+2)))*(Dados!$E$2-AB46)/(Dados!$E$3*Dados!$E$2))</f>
        <v>153747.2091</v>
      </c>
      <c r="AC47" s="31">
        <f>if($A47&lt;=Dados!$E$3,"Erro",AC46+'Cenários - taxa de trasmissão'!AB$2*(AC46-INDIRECT(ADDRESS(IF($A47&lt;=Dados!$E$3,1,$A47-Dados!$E$3)+1,AC$1+2)))*(Dados!$E$2-AC46)/(Dados!$E$3*Dados!$E$2))</f>
        <v>153544.6953</v>
      </c>
      <c r="AD47" s="31">
        <f>if($A47&lt;=Dados!$E$3,"Erro",AD46+'Cenários - taxa de trasmissão'!AC$2*(AD46-INDIRECT(ADDRESS(IF($A47&lt;=Dados!$E$3,1,$A47-Dados!$E$3)+1,AD$1+2)))*(Dados!$E$2-AD46)/(Dados!$E$3*Dados!$E$2))</f>
        <v>153586.792</v>
      </c>
      <c r="AE47" s="31">
        <f>if($A47&lt;=Dados!$E$3,"Erro",AE46+'Cenários - taxa de trasmissão'!AD$2*(AE46-INDIRECT(ADDRESS(IF($A47&lt;=Dados!$E$3,1,$A47-Dados!$E$3)+1,AE$1+2)))*(Dados!$E$2-AE46)/(Dados!$E$3*Dados!$E$2))</f>
        <v>154122.3262</v>
      </c>
      <c r="AF47" s="31">
        <f>if($A47&lt;=Dados!$E$3,"Erro",AF46+'Cenários - taxa de trasmissão'!AE$2*(AF46-INDIRECT(ADDRESS(IF($A47&lt;=Dados!$E$3,1,$A47-Dados!$E$3)+1,AF$1+2)))*(Dados!$E$2-AF46)/(Dados!$E$3*Dados!$E$2))</f>
        <v>154178.0881</v>
      </c>
      <c r="AG47" s="31">
        <f>if($A47&lt;=Dados!$E$3,"Erro",AG46+'Cenários - taxa de trasmissão'!AF$2*(AG46-INDIRECT(ADDRESS(IF($A47&lt;=Dados!$E$3,1,$A47-Dados!$E$3)+1,AG$1+2)))*(Dados!$E$2-AG46)/(Dados!$E$3*Dados!$E$2))</f>
        <v>153695.0319</v>
      </c>
      <c r="AH47" s="31">
        <f>if($A47&lt;=Dados!$E$3,"Erro",AH46+'Cenários - taxa de trasmissão'!AG$2*(AH46-INDIRECT(ADDRESS(IF($A47&lt;=Dados!$E$3,1,$A47-Dados!$E$3)+1,AH$1+2)))*(Dados!$E$2-AH46)/(Dados!$E$3*Dados!$E$2))</f>
        <v>153690.6296</v>
      </c>
      <c r="AI47" s="31">
        <f>if($A47&lt;=Dados!$E$3,"Erro",AI46+'Cenários - taxa de trasmissão'!AH$2*(AI46-INDIRECT(ADDRESS(IF($A47&lt;=Dados!$E$3,1,$A47-Dados!$E$3)+1,AI$1+2)))*(Dados!$E$2-AI46)/(Dados!$E$3*Dados!$E$2))</f>
        <v>154021.4602</v>
      </c>
      <c r="AJ47" s="31">
        <f>if($A47&lt;=Dados!$E$3,"Erro",AJ46+'Cenários - taxa de trasmissão'!AI$2*(AJ46-INDIRECT(ADDRESS(IF($A47&lt;=Dados!$E$3,1,$A47-Dados!$E$3)+1,AJ$1+2)))*(Dados!$E$2-AJ46)/(Dados!$E$3*Dados!$E$2))</f>
        <v>153680.3088</v>
      </c>
      <c r="AK47" s="31">
        <f>if($A47&lt;=Dados!$E$3,"Erro",AK46+'Cenários - taxa de trasmissão'!AJ$2*(AK46-INDIRECT(ADDRESS(IF($A47&lt;=Dados!$E$3,1,$A47-Dados!$E$3)+1,AK$1+2)))*(Dados!$E$2-AK46)/(Dados!$E$3*Dados!$E$2))</f>
        <v>153613.5238</v>
      </c>
      <c r="AL47" s="31">
        <f>if($A47&lt;=Dados!$E$3,"Erro",AL46+'Cenários - taxa de trasmissão'!AK$2*(AL46-INDIRECT(ADDRESS(IF($A47&lt;=Dados!$E$3,1,$A47-Dados!$E$3)+1,AL$1+2)))*(Dados!$E$2-AL46)/(Dados!$E$3*Dados!$E$2))</f>
        <v>153599.2751</v>
      </c>
      <c r="AM47" s="31">
        <f>if($A47&lt;=Dados!$E$3,"Erro",AM46+'Cenários - taxa de trasmissão'!AL$2*(AM46-INDIRECT(ADDRESS(IF($A47&lt;=Dados!$E$3,1,$A47-Dados!$E$3)+1,AM$1+2)))*(Dados!$E$2-AM46)/(Dados!$E$3*Dados!$E$2))</f>
        <v>153668.1329</v>
      </c>
      <c r="AN47" s="31">
        <f>if($A47&lt;=Dados!$E$3,"Erro",AN46+'Cenários - taxa de trasmissão'!AM$2*(AN46-INDIRECT(ADDRESS(IF($A47&lt;=Dados!$E$3,1,$A47-Dados!$E$3)+1,AN$1+2)))*(Dados!$E$2-AN46)/(Dados!$E$3*Dados!$E$2))</f>
        <v>153934.3933</v>
      </c>
      <c r="AO47" s="31">
        <f>if($A47&lt;=Dados!$E$3,"Erro",AO46+'Cenários - taxa de trasmissão'!AN$2*(AO46-INDIRECT(ADDRESS(IF($A47&lt;=Dados!$E$3,1,$A47-Dados!$E$3)+1,AO$1+2)))*(Dados!$E$2-AO46)/(Dados!$E$3*Dados!$E$2))</f>
        <v>153911.4776</v>
      </c>
      <c r="AP47" s="31">
        <f>if($A47&lt;=Dados!$E$3,"Erro",AP46+'Cenários - taxa de trasmissão'!AO$2*(AP46-INDIRECT(ADDRESS(IF($A47&lt;=Dados!$E$3,1,$A47-Dados!$E$3)+1,AP$1+2)))*(Dados!$E$2-AP46)/(Dados!$E$3*Dados!$E$2))</f>
        <v>153560.8471</v>
      </c>
      <c r="AQ47" s="31">
        <f>if($A47&lt;=Dados!$E$3,"Erro",AQ46+'Cenários - taxa de trasmissão'!AP$2*(AQ46-INDIRECT(ADDRESS(IF($A47&lt;=Dados!$E$3,1,$A47-Dados!$E$3)+1,AQ$1+2)))*(Dados!$E$2-AQ46)/(Dados!$E$3*Dados!$E$2))</f>
        <v>153993.7839</v>
      </c>
      <c r="AR47" s="31">
        <f>if($A47&lt;=Dados!$E$3,"Erro",AR46+'Cenários - taxa de trasmissão'!AQ$2*(AR46-INDIRECT(ADDRESS(IF($A47&lt;=Dados!$E$3,1,$A47-Dados!$E$3)+1,AR$1+2)))*(Dados!$E$2-AR46)/(Dados!$E$3*Dados!$E$2))</f>
        <v>153631.4915</v>
      </c>
      <c r="AS47" s="31">
        <f>if($A47&lt;=Dados!$E$3,"Erro",AS46+'Cenários - taxa de trasmissão'!AR$2*(AS46-INDIRECT(ADDRESS(IF($A47&lt;=Dados!$E$3,1,$A47-Dados!$E$3)+1,AS$1+2)))*(Dados!$E$2-AS46)/(Dados!$E$3*Dados!$E$2))</f>
        <v>154336.1851</v>
      </c>
      <c r="AT47" s="31">
        <f>if($A47&lt;=Dados!$E$3,"Erro",AT46+'Cenários - taxa de trasmissão'!AS$2*(AT46-INDIRECT(ADDRESS(IF($A47&lt;=Dados!$E$3,1,$A47-Dados!$E$3)+1,AT$1+2)))*(Dados!$E$2-AT46)/(Dados!$E$3*Dados!$E$2))</f>
        <v>153767.1263</v>
      </c>
      <c r="AU47" s="31">
        <f>if($A47&lt;=Dados!$E$3,"Erro",AU46+'Cenários - taxa de trasmissão'!AT$2*(AU46-INDIRECT(ADDRESS(IF($A47&lt;=Dados!$E$3,1,$A47-Dados!$E$3)+1,AU$1+2)))*(Dados!$E$2-AU46)/(Dados!$E$3*Dados!$E$2))</f>
        <v>153575.0841</v>
      </c>
      <c r="AV47" s="31">
        <f>if($A47&lt;=Dados!$E$3,"Erro",AV46+'Cenários - taxa de trasmissão'!AU$2*(AV46-INDIRECT(ADDRESS(IF($A47&lt;=Dados!$E$3,1,$A47-Dados!$E$3)+1,AV$1+2)))*(Dados!$E$2-AV46)/(Dados!$E$3*Dados!$E$2))</f>
        <v>153607.6372</v>
      </c>
      <c r="AW47" s="31">
        <f>if($A47&lt;=Dados!$E$3,"Erro",AW46+'Cenários - taxa de trasmissão'!AV$2*(AW46-INDIRECT(ADDRESS(IF($A47&lt;=Dados!$E$3,1,$A47-Dados!$E$3)+1,AW$1+2)))*(Dados!$E$2-AW46)/(Dados!$E$3*Dados!$E$2))</f>
        <v>153739.6774</v>
      </c>
      <c r="AX47" s="31">
        <f>if($A47&lt;=Dados!$E$3,"Erro",AX46+'Cenários - taxa de trasmissão'!AW$2*(AX46-INDIRECT(ADDRESS(IF($A47&lt;=Dados!$E$3,1,$A47-Dados!$E$3)+1,AX$1+2)))*(Dados!$E$2-AX46)/(Dados!$E$3*Dados!$E$2))</f>
        <v>153679.8476</v>
      </c>
      <c r="AY47" s="31">
        <f>if($A47&lt;=Dados!$E$3,"Erro",AY46+'Cenários - taxa de trasmissão'!AX$2*(AY46-INDIRECT(ADDRESS(IF($A47&lt;=Dados!$E$3,1,$A47-Dados!$E$3)+1,AY$1+2)))*(Dados!$E$2-AY46)/(Dados!$E$3*Dados!$E$2))</f>
        <v>153854.903</v>
      </c>
      <c r="AZ47" s="31">
        <f>if($A47&lt;=Dados!$E$3,"Erro",AZ46+'Cenários - taxa de trasmissão'!AY$2*(AZ46-INDIRECT(ADDRESS(IF($A47&lt;=Dados!$E$3,1,$A47-Dados!$E$3)+1,AZ$1+2)))*(Dados!$E$2-AZ46)/(Dados!$E$3*Dados!$E$2))</f>
        <v>153646.4536</v>
      </c>
      <c r="BA47" s="46">
        <f t="shared" si="1"/>
        <v>153470.2056</v>
      </c>
      <c r="BB47" s="46">
        <f t="shared" si="2"/>
        <v>154336.1851</v>
      </c>
      <c r="BC47" s="46">
        <f t="shared" si="3"/>
        <v>153766.3104</v>
      </c>
      <c r="BD47" s="46">
        <f t="shared" si="4"/>
        <v>153720.513</v>
      </c>
      <c r="BE47" s="31"/>
    </row>
    <row r="48">
      <c r="A48" s="44">
        <v>47.0</v>
      </c>
      <c r="B48" s="45">
        <v>45017.0</v>
      </c>
      <c r="C48" s="31">
        <f>if($A48&lt;=Dados!$E$3,"Erro",C47+'Cenários - taxa de trasmissão'!B$2*(C47-INDIRECT(ADDRESS(IF($A48&lt;=Dados!$E$3,1,$A48-Dados!$E$3)+1,C$1+2)))*(Dados!$E$2-C47)/(Dados!$E$3*Dados!$E$2))</f>
        <v>154134.2683</v>
      </c>
      <c r="D48" s="31">
        <f>if($A48&lt;=Dados!$E$3,"Erro",D47+'Cenários - taxa de trasmissão'!C$2*(D47-INDIRECT(ADDRESS(IF($A48&lt;=Dados!$E$3,1,$A48-Dados!$E$3)+1,D$1+2)))*(Dados!$E$2-D47)/(Dados!$E$3*Dados!$E$2))</f>
        <v>153710.0482</v>
      </c>
      <c r="E48" s="31">
        <f>if($A48&lt;=Dados!$E$3,"Erro",E47+'Cenários - taxa de trasmissão'!D$2*(E47-INDIRECT(ADDRESS(IF($A48&lt;=Dados!$E$3,1,$A48-Dados!$E$3)+1,E$1+2)))*(Dados!$E$2-E47)/(Dados!$E$3*Dados!$E$2))</f>
        <v>154002.0021</v>
      </c>
      <c r="F48" s="31">
        <f>if($A48&lt;=Dados!$E$3,"Erro",F47+'Cenários - taxa de trasmissão'!E$2*(F47-INDIRECT(ADDRESS(IF($A48&lt;=Dados!$E$3,1,$A48-Dados!$E$3)+1,F$1+2)))*(Dados!$E$2-F47)/(Dados!$E$3*Dados!$E$2))</f>
        <v>153565.0449</v>
      </c>
      <c r="G48" s="31">
        <f>if($A48&lt;=Dados!$E$3,"Erro",G47+'Cenários - taxa de trasmissão'!F$2*(G47-INDIRECT(ADDRESS(IF($A48&lt;=Dados!$E$3,1,$A48-Dados!$E$3)+1,G$1+2)))*(Dados!$E$2-G47)/(Dados!$E$3*Dados!$E$2))</f>
        <v>153876.6619</v>
      </c>
      <c r="H48" s="31">
        <f>if($A48&lt;=Dados!$E$3,"Erro",H47+'Cenários - taxa de trasmissão'!G$2*(H47-INDIRECT(ADDRESS(IF($A48&lt;=Dados!$E$3,1,$A48-Dados!$E$3)+1,H$1+2)))*(Dados!$E$2-H47)/(Dados!$E$3*Dados!$E$2))</f>
        <v>153898.7125</v>
      </c>
      <c r="I48" s="31">
        <f>if($A48&lt;=Dados!$E$3,"Erro",I47+'Cenários - taxa de trasmissão'!H$2*(I47-INDIRECT(ADDRESS(IF($A48&lt;=Dados!$E$3,1,$A48-Dados!$E$3)+1,I$1+2)))*(Dados!$E$2-I47)/(Dados!$E$3*Dados!$E$2))</f>
        <v>153551.5132</v>
      </c>
      <c r="J48" s="31">
        <f>if($A48&lt;=Dados!$E$3,"Erro",J47+'Cenários - taxa de trasmissão'!I$2*(J47-INDIRECT(ADDRESS(IF($A48&lt;=Dados!$E$3,1,$A48-Dados!$E$3)+1,J$1+2)))*(Dados!$E$2-J47)/(Dados!$E$3*Dados!$E$2))</f>
        <v>153770.4823</v>
      </c>
      <c r="K48" s="31">
        <f>if($A48&lt;=Dados!$E$3,"Erro",K47+'Cenários - taxa de trasmissão'!J$2*(K47-INDIRECT(ADDRESS(IF($A48&lt;=Dados!$E$3,1,$A48-Dados!$E$3)+1,K$1+2)))*(Dados!$E$2-K47)/(Dados!$E$3*Dados!$E$2))</f>
        <v>153871.5324</v>
      </c>
      <c r="L48" s="31">
        <f>if($A48&lt;=Dados!$E$3,"Erro",L47+'Cenários - taxa de trasmissão'!K$2*(L47-INDIRECT(ADDRESS(IF($A48&lt;=Dados!$E$3,1,$A48-Dados!$E$3)+1,L$1+2)))*(Dados!$E$2-L47)/(Dados!$E$3*Dados!$E$2))</f>
        <v>153642.4282</v>
      </c>
      <c r="M48" s="31">
        <f>if($A48&lt;=Dados!$E$3,"Erro",M47+'Cenários - taxa de trasmissão'!L$2*(M47-INDIRECT(ADDRESS(IF($A48&lt;=Dados!$E$3,1,$A48-Dados!$E$3)+1,M$1+2)))*(Dados!$E$2-M47)/(Dados!$E$3*Dados!$E$2))</f>
        <v>153816.3519</v>
      </c>
      <c r="N48" s="31">
        <f>if($A48&lt;=Dados!$E$3,"Erro",N47+'Cenários - taxa de trasmissão'!M$2*(N47-INDIRECT(ADDRESS(IF($A48&lt;=Dados!$E$3,1,$A48-Dados!$E$3)+1,N$1+2)))*(Dados!$E$2-N47)/(Dados!$E$3*Dados!$E$2))</f>
        <v>153859.3408</v>
      </c>
      <c r="O48" s="31">
        <f>if($A48&lt;=Dados!$E$3,"Erro",O47+'Cenários - taxa de trasmissão'!N$2*(O47-INDIRECT(ADDRESS(IF($A48&lt;=Dados!$E$3,1,$A48-Dados!$E$3)+1,O$1+2)))*(Dados!$E$2-O47)/(Dados!$E$3*Dados!$E$2))</f>
        <v>153781.9416</v>
      </c>
      <c r="P48" s="31">
        <f>if($A48&lt;=Dados!$E$3,"Erro",P47+'Cenários - taxa de trasmissão'!O$2*(P47-INDIRECT(ADDRESS(IF($A48&lt;=Dados!$E$3,1,$A48-Dados!$E$3)+1,P$1+2)))*(Dados!$E$2-P47)/(Dados!$E$3*Dados!$E$2))</f>
        <v>153595.2624</v>
      </c>
      <c r="Q48" s="31">
        <f>if($A48&lt;=Dados!$E$3,"Erro",Q47+'Cenários - taxa de trasmissão'!P$2*(Q47-INDIRECT(ADDRESS(IF($A48&lt;=Dados!$E$3,1,$A48-Dados!$E$3)+1,Q$1+2)))*(Dados!$E$2-Q47)/(Dados!$E$3*Dados!$E$2))</f>
        <v>153883.7952</v>
      </c>
      <c r="R48" s="31">
        <f>if($A48&lt;=Dados!$E$3,"Erro",R47+'Cenários - taxa de trasmissão'!Q$2*(R47-INDIRECT(ADDRESS(IF($A48&lt;=Dados!$E$3,1,$A48-Dados!$E$3)+1,R$1+2)))*(Dados!$E$2-R47)/(Dados!$E$3*Dados!$E$2))</f>
        <v>153633.8216</v>
      </c>
      <c r="S48" s="31">
        <f>if($A48&lt;=Dados!$E$3,"Erro",S47+'Cenários - taxa de trasmissão'!R$2*(S47-INDIRECT(ADDRESS(IF($A48&lt;=Dados!$E$3,1,$A48-Dados!$E$3)+1,S$1+2)))*(Dados!$E$2-S47)/(Dados!$E$3*Dados!$E$2))</f>
        <v>153681.3009</v>
      </c>
      <c r="T48" s="31">
        <f>if($A48&lt;=Dados!$E$3,"Erro",T47+'Cenários - taxa de trasmissão'!S$2*(T47-INDIRECT(ADDRESS(IF($A48&lt;=Dados!$E$3,1,$A48-Dados!$E$3)+1,T$1+2)))*(Dados!$E$2-T47)/(Dados!$E$3*Dados!$E$2))</f>
        <v>153472.552</v>
      </c>
      <c r="U48" s="31">
        <f>if($A48&lt;=Dados!$E$3,"Erro",U47+'Cenários - taxa de trasmissão'!T$2*(U47-INDIRECT(ADDRESS(IF($A48&lt;=Dados!$E$3,1,$A48-Dados!$E$3)+1,U$1+2)))*(Dados!$E$2-U47)/(Dados!$E$3*Dados!$E$2))</f>
        <v>153686.9142</v>
      </c>
      <c r="V48" s="31">
        <f>if($A48&lt;=Dados!$E$3,"Erro",V47+'Cenários - taxa de trasmissão'!U$2*(V47-INDIRECT(ADDRESS(IF($A48&lt;=Dados!$E$3,1,$A48-Dados!$E$3)+1,V$1+2)))*(Dados!$E$2-V47)/(Dados!$E$3*Dados!$E$2))</f>
        <v>153839.3347</v>
      </c>
      <c r="W48" s="31">
        <f>if($A48&lt;=Dados!$E$3,"Erro",W47+'Cenários - taxa de trasmissão'!V$2*(W47-INDIRECT(ADDRESS(IF($A48&lt;=Dados!$E$3,1,$A48-Dados!$E$3)+1,W$1+2)))*(Dados!$E$2-W47)/(Dados!$E$3*Dados!$E$2))</f>
        <v>153897.666</v>
      </c>
      <c r="X48" s="31">
        <f>if($A48&lt;=Dados!$E$3,"Erro",X47+'Cenários - taxa de trasmissão'!W$2*(X47-INDIRECT(ADDRESS(IF($A48&lt;=Dados!$E$3,1,$A48-Dados!$E$3)+1,X$1+2)))*(Dados!$E$2-X47)/(Dados!$E$3*Dados!$E$2))</f>
        <v>153957.2028</v>
      </c>
      <c r="Y48" s="31">
        <f>if($A48&lt;=Dados!$E$3,"Erro",Y47+'Cenários - taxa de trasmissão'!X$2*(Y47-INDIRECT(ADDRESS(IF($A48&lt;=Dados!$E$3,1,$A48-Dados!$E$3)+1,Y$1+2)))*(Dados!$E$2-Y47)/(Dados!$E$3*Dados!$E$2))</f>
        <v>153559.6924</v>
      </c>
      <c r="Z48" s="31">
        <f>if($A48&lt;=Dados!$E$3,"Erro",Z47+'Cenários - taxa de trasmissão'!Y$2*(Z47-INDIRECT(ADDRESS(IF($A48&lt;=Dados!$E$3,1,$A48-Dados!$E$3)+1,Z$1+2)))*(Dados!$E$2-Z47)/(Dados!$E$3*Dados!$E$2))</f>
        <v>153567.0449</v>
      </c>
      <c r="AA48" s="31">
        <f>if($A48&lt;=Dados!$E$3,"Erro",AA47+'Cenários - taxa de trasmissão'!Z$2*(AA47-INDIRECT(ADDRESS(IF($A48&lt;=Dados!$E$3,1,$A48-Dados!$E$3)+1,AA$1+2)))*(Dados!$E$2-AA47)/(Dados!$E$3*Dados!$E$2))</f>
        <v>153959.3441</v>
      </c>
      <c r="AB48" s="31">
        <f>if($A48&lt;=Dados!$E$3,"Erro",AB47+'Cenários - taxa de trasmissão'!AA$2*(AB47-INDIRECT(ADDRESS(IF($A48&lt;=Dados!$E$3,1,$A48-Dados!$E$3)+1,AB$1+2)))*(Dados!$E$2-AB47)/(Dados!$E$3*Dados!$E$2))</f>
        <v>153757.5611</v>
      </c>
      <c r="AC48" s="31">
        <f>if($A48&lt;=Dados!$E$3,"Erro",AC47+'Cenários - taxa de trasmissão'!AB$2*(AC47-INDIRECT(ADDRESS(IF($A48&lt;=Dados!$E$3,1,$A48-Dados!$E$3)+1,AC$1+2)))*(Dados!$E$2-AC47)/(Dados!$E$3*Dados!$E$2))</f>
        <v>153548.6953</v>
      </c>
      <c r="AD48" s="31">
        <f>if($A48&lt;=Dados!$E$3,"Erro",AD47+'Cenários - taxa de trasmissão'!AC$2*(AD47-INDIRECT(ADDRESS(IF($A48&lt;=Dados!$E$3,1,$A48-Dados!$E$3)+1,AD$1+2)))*(Dados!$E$2-AD47)/(Dados!$E$3*Dados!$E$2))</f>
        <v>153591.9006</v>
      </c>
      <c r="AE48" s="31">
        <f>if($A48&lt;=Dados!$E$3,"Erro",AE47+'Cenários - taxa de trasmissão'!AD$2*(AE47-INDIRECT(ADDRESS(IF($A48&lt;=Dados!$E$3,1,$A48-Dados!$E$3)+1,AE$1+2)))*(Dados!$E$2-AE47)/(Dados!$E$3*Dados!$E$2))</f>
        <v>154149.9474</v>
      </c>
      <c r="AF48" s="31">
        <f>if($A48&lt;=Dados!$E$3,"Erro",AF47+'Cenários - taxa de trasmissão'!AE$2*(AF47-INDIRECT(ADDRESS(IF($A48&lt;=Dados!$E$3,1,$A48-Dados!$E$3)+1,AF$1+2)))*(Dados!$E$2-AF47)/(Dados!$E$3*Dados!$E$2))</f>
        <v>154208.7595</v>
      </c>
      <c r="AG48" s="31">
        <f>if($A48&lt;=Dados!$E$3,"Erro",AG47+'Cenários - taxa de trasmissão'!AF$2*(AG47-INDIRECT(ADDRESS(IF($A48&lt;=Dados!$E$3,1,$A48-Dados!$E$3)+1,AG$1+2)))*(Dados!$E$2-AG47)/(Dados!$E$3*Dados!$E$2))</f>
        <v>153703.5129</v>
      </c>
      <c r="AH48" s="31">
        <f>if($A48&lt;=Dados!$E$3,"Erro",AH47+'Cenários - taxa de trasmissão'!AG$2*(AH47-INDIRECT(ADDRESS(IF($A48&lt;=Dados!$E$3,1,$A48-Dados!$E$3)+1,AH$1+2)))*(Dados!$E$2-AH47)/(Dados!$E$3*Dados!$E$2))</f>
        <v>153698.9598</v>
      </c>
      <c r="AI48" s="31">
        <f>if($A48&lt;=Dados!$E$3,"Erro",AI47+'Cenários - taxa de trasmissão'!AH$2*(AI47-INDIRECT(ADDRESS(IF($A48&lt;=Dados!$E$3,1,$A48-Dados!$E$3)+1,AI$1+2)))*(Dados!$E$2-AI47)/(Dados!$E$3*Dados!$E$2))</f>
        <v>154043.8534</v>
      </c>
      <c r="AJ48" s="31">
        <f>if($A48&lt;=Dados!$E$3,"Erro",AJ47+'Cenários - taxa de trasmissão'!AI$2*(AJ47-INDIRECT(ADDRESS(IF($A48&lt;=Dados!$E$3,1,$A48-Dados!$E$3)+1,AJ$1+2)))*(Dados!$E$2-AJ47)/(Dados!$E$3*Dados!$E$2))</f>
        <v>153688.2896</v>
      </c>
      <c r="AK48" s="31">
        <f>if($A48&lt;=Dados!$E$3,"Erro",AK47+'Cenários - taxa de trasmissão'!AJ$2*(AK47-INDIRECT(ADDRESS(IF($A48&lt;=Dados!$E$3,1,$A48-Dados!$E$3)+1,AK$1+2)))*(Dados!$E$2-AK47)/(Dados!$E$3*Dados!$E$2))</f>
        <v>153619.3977</v>
      </c>
      <c r="AL48" s="31">
        <f>if($A48&lt;=Dados!$E$3,"Erro",AL47+'Cenários - taxa de trasmissão'!AK$2*(AL47-INDIRECT(ADDRESS(IF($A48&lt;=Dados!$E$3,1,$A48-Dados!$E$3)+1,AL$1+2)))*(Dados!$E$2-AL47)/(Dados!$E$3*Dados!$E$2))</f>
        <v>153604.7353</v>
      </c>
      <c r="AM48" s="31">
        <f>if($A48&lt;=Dados!$E$3,"Erro",AM47+'Cenários - taxa de trasmissão'!AL$2*(AM47-INDIRECT(ADDRESS(IF($A48&lt;=Dados!$E$3,1,$A48-Dados!$E$3)+1,AM$1+2)))*(Dados!$E$2-AM47)/(Dados!$E$3*Dados!$E$2))</f>
        <v>153675.7095</v>
      </c>
      <c r="AN48" s="31">
        <f>if($A48&lt;=Dados!$E$3,"Erro",AN47+'Cenários - taxa de trasmissão'!AM$2*(AN47-INDIRECT(ADDRESS(IF($A48&lt;=Dados!$E$3,1,$A48-Dados!$E$3)+1,AN$1+2)))*(Dados!$E$2-AN47)/(Dados!$E$3*Dados!$E$2))</f>
        <v>153952.5971</v>
      </c>
      <c r="AO48" s="31">
        <f>if($A48&lt;=Dados!$E$3,"Erro",AO47+'Cenários - taxa de trasmissão'!AN$2*(AO47-INDIRECT(ADDRESS(IF($A48&lt;=Dados!$E$3,1,$A48-Dados!$E$3)+1,AO$1+2)))*(Dados!$E$2-AO47)/(Dados!$E$3*Dados!$E$2))</f>
        <v>153928.6321</v>
      </c>
      <c r="AP48" s="31">
        <f>if($A48&lt;=Dados!$E$3,"Erro",AP47+'Cenários - taxa de trasmissão'!AO$2*(AP47-INDIRECT(ADDRESS(IF($A48&lt;=Dados!$E$3,1,$A48-Dados!$E$3)+1,AP$1+2)))*(Dados!$E$2-AP47)/(Dados!$E$3*Dados!$E$2))</f>
        <v>153565.2583</v>
      </c>
      <c r="AQ48" s="31">
        <f>if($A48&lt;=Dados!$E$3,"Erro",AQ47+'Cenários - taxa de trasmissão'!AP$2*(AQ47-INDIRECT(ADDRESS(IF($A48&lt;=Dados!$E$3,1,$A48-Dados!$E$3)+1,AQ$1+2)))*(Dados!$E$2-AQ47)/(Dados!$E$3*Dados!$E$2))</f>
        <v>154014.8115</v>
      </c>
      <c r="AR48" s="31">
        <f>if($A48&lt;=Dados!$E$3,"Erro",AR47+'Cenários - taxa de trasmissão'!AQ$2*(AR47-INDIRECT(ADDRESS(IF($A48&lt;=Dados!$E$3,1,$A48-Dados!$E$3)+1,AR$1+2)))*(Dados!$E$2-AR47)/(Dados!$E$3*Dados!$E$2))</f>
        <v>153637.9053</v>
      </c>
      <c r="AS48" s="31">
        <f>if($A48&lt;=Dados!$E$3,"Erro",AS47+'Cenários - taxa de trasmissão'!AR$2*(AS47-INDIRECT(ADDRESS(IF($A48&lt;=Dados!$E$3,1,$A48-Dados!$E$3)+1,AS$1+2)))*(Dados!$E$2-AS47)/(Dados!$E$3*Dados!$E$2))</f>
        <v>154376.0697</v>
      </c>
      <c r="AT48" s="31">
        <f>if($A48&lt;=Dados!$E$3,"Erro",AT47+'Cenários - taxa de trasmissão'!AS$2*(AT47-INDIRECT(ADDRESS(IF($A48&lt;=Dados!$E$3,1,$A48-Dados!$E$3)+1,AT$1+2)))*(Dados!$E$2-AT47)/(Dados!$E$3*Dados!$E$2))</f>
        <v>153778.2316</v>
      </c>
      <c r="AU48" s="31">
        <f>if($A48&lt;=Dados!$E$3,"Erro",AU47+'Cenários - taxa de trasmissão'!AT$2*(AU47-INDIRECT(ADDRESS(IF($A48&lt;=Dados!$E$3,1,$A48-Dados!$E$3)+1,AU$1+2)))*(Dados!$E$2-AU47)/(Dados!$E$3*Dados!$E$2))</f>
        <v>153579.8724</v>
      </c>
      <c r="AV48" s="31">
        <f>if($A48&lt;=Dados!$E$3,"Erro",AV47+'Cenários - taxa de trasmissão'!AU$2*(AV47-INDIRECT(ADDRESS(IF($A48&lt;=Dados!$E$3,1,$A48-Dados!$E$3)+1,AV$1+2)))*(Dados!$E$2-AV47)/(Dados!$E$3*Dados!$E$2))</f>
        <v>153613.3386</v>
      </c>
      <c r="AW48" s="31">
        <f>if($A48&lt;=Dados!$E$3,"Erro",AW47+'Cenários - taxa de trasmissão'!AV$2*(AW47-INDIRECT(ADDRESS(IF($A48&lt;=Dados!$E$3,1,$A48-Dados!$E$3)+1,AW$1+2)))*(Dados!$E$2-AW47)/(Dados!$E$3*Dados!$E$2))</f>
        <v>153749.7501</v>
      </c>
      <c r="AX48" s="31">
        <f>if($A48&lt;=Dados!$E$3,"Erro",AX47+'Cenários - taxa de trasmissão'!AW$2*(AX47-INDIRECT(ADDRESS(IF($A48&lt;=Dados!$E$3,1,$A48-Dados!$E$3)+1,AX$1+2)))*(Dados!$E$2-AX47)/(Dados!$E$3*Dados!$E$2))</f>
        <v>153687.8129</v>
      </c>
      <c r="AY48" s="31">
        <f>if($A48&lt;=Dados!$E$3,"Erro",AY47+'Cenários - taxa de trasmissão'!AX$2*(AY47-INDIRECT(ADDRESS(IF($A48&lt;=Dados!$E$3,1,$A48-Dados!$E$3)+1,AY$1+2)))*(Dados!$E$2-AY47)/(Dados!$E$3*Dados!$E$2))</f>
        <v>153869.568</v>
      </c>
      <c r="AZ48" s="31">
        <f>if($A48&lt;=Dados!$E$3,"Erro",AZ47+'Cenários - taxa de trasmissão'!AY$2*(AZ47-INDIRECT(ADDRESS(IF($A48&lt;=Dados!$E$3,1,$A48-Dados!$E$3)+1,AZ$1+2)))*(Dados!$E$2-AZ47)/(Dados!$E$3*Dados!$E$2))</f>
        <v>153653.3324</v>
      </c>
      <c r="BA48" s="46">
        <f t="shared" si="1"/>
        <v>153472.552</v>
      </c>
      <c r="BB48" s="46">
        <f t="shared" si="2"/>
        <v>154376.0697</v>
      </c>
      <c r="BC48" s="46">
        <f t="shared" si="3"/>
        <v>153778.2552</v>
      </c>
      <c r="BD48" s="46">
        <f t="shared" si="4"/>
        <v>153729.8991</v>
      </c>
      <c r="BE48" s="31"/>
    </row>
    <row r="49">
      <c r="A49" s="9">
        <v>48.0</v>
      </c>
      <c r="B49" s="47">
        <v>45018.0</v>
      </c>
      <c r="C49" s="31">
        <f>if($A49&lt;=Dados!$E$3,"Erro",C48+'Cenários - taxa de trasmissão'!B$2*(C48-INDIRECT(ADDRESS(IF($A49&lt;=Dados!$E$3,1,$A49-Dados!$E$3)+1,C$1+2)))*(Dados!$E$2-C48)/(Dados!$E$3*Dados!$E$2))</f>
        <v>154160.8718</v>
      </c>
      <c r="D49" s="31">
        <f>if($A49&lt;=Dados!$E$3,"Erro",D48+'Cenários - taxa de trasmissão'!C$2*(D48-INDIRECT(ADDRESS(IF($A49&lt;=Dados!$E$3,1,$A49-Dados!$E$3)+1,D$1+2)))*(Dados!$E$2-D48)/(Dados!$E$3*Dados!$E$2))</f>
        <v>153718.3961</v>
      </c>
      <c r="E49" s="31">
        <f>if($A49&lt;=Dados!$E$3,"Erro",E48+'Cenários - taxa de trasmissão'!D$2*(E48-INDIRECT(ADDRESS(IF($A49&lt;=Dados!$E$3,1,$A49-Dados!$E$3)+1,E$1+2)))*(Dados!$E$2-E48)/(Dados!$E$3*Dados!$E$2))</f>
        <v>154022.1089</v>
      </c>
      <c r="F49" s="31">
        <f>if($A49&lt;=Dados!$E$3,"Erro",F48+'Cenários - taxa de trasmissão'!E$2*(F48-INDIRECT(ADDRESS(IF($A49&lt;=Dados!$E$3,1,$A49-Dados!$E$3)+1,F$1+2)))*(Dados!$E$2-F48)/(Dados!$E$3*Dados!$E$2))</f>
        <v>153569.1867</v>
      </c>
      <c r="G49" s="31">
        <f>if($A49&lt;=Dados!$E$3,"Erro",G48+'Cenários - taxa de trasmissão'!F$2*(G48-INDIRECT(ADDRESS(IF($A49&lt;=Dados!$E$3,1,$A49-Dados!$E$3)+1,G$1+2)))*(Dados!$E$2-G48)/(Dados!$E$3*Dados!$E$2))</f>
        <v>153891.2453</v>
      </c>
      <c r="H49" s="31">
        <f>if($A49&lt;=Dados!$E$3,"Erro",H48+'Cenários - taxa de trasmissão'!G$2*(H48-INDIRECT(ADDRESS(IF($A49&lt;=Dados!$E$3,1,$A49-Dados!$E$3)+1,H$1+2)))*(Dados!$E$2-H48)/(Dados!$E$3*Dados!$E$2))</f>
        <v>153914.2194</v>
      </c>
      <c r="I49" s="31">
        <f>if($A49&lt;=Dados!$E$3,"Erro",I48+'Cenários - taxa de trasmissão'!H$2*(I48-INDIRECT(ADDRESS(IF($A49&lt;=Dados!$E$3,1,$A49-Dados!$E$3)+1,I$1+2)))*(Dados!$E$2-I48)/(Dados!$E$3*Dados!$E$2))</f>
        <v>153555.3288</v>
      </c>
      <c r="J49" s="31">
        <f>if($A49&lt;=Dados!$E$3,"Erro",J48+'Cenários - taxa de trasmissão'!I$2*(J48-INDIRECT(ADDRESS(IF($A49&lt;=Dados!$E$3,1,$A49-Dados!$E$3)+1,J$1+2)))*(Dados!$E$2-J48)/(Dados!$E$3*Dados!$E$2))</f>
        <v>153780.9329</v>
      </c>
      <c r="K49" s="31">
        <f>if($A49&lt;=Dados!$E$3,"Erro",K48+'Cenários - taxa de trasmissão'!J$2*(K48-INDIRECT(ADDRESS(IF($A49&lt;=Dados!$E$3,1,$A49-Dados!$E$3)+1,K$1+2)))*(Dados!$E$2-K48)/(Dados!$E$3*Dados!$E$2))</f>
        <v>153885.9041</v>
      </c>
      <c r="L49" s="31">
        <f>if($A49&lt;=Dados!$E$3,"Erro",L48+'Cenários - taxa de trasmissão'!K$2*(L48-INDIRECT(ADDRESS(IF($A49&lt;=Dados!$E$3,1,$A49-Dados!$E$3)+1,L$1+2)))*(Dados!$E$2-L48)/(Dados!$E$3*Dados!$E$2))</f>
        <v>153648.6591</v>
      </c>
      <c r="M49" s="31">
        <f>if($A49&lt;=Dados!$E$3,"Erro",M48+'Cenários - taxa de trasmissão'!L$2*(M48-INDIRECT(ADDRESS(IF($A49&lt;=Dados!$E$3,1,$A49-Dados!$E$3)+1,M$1+2)))*(Dados!$E$2-M48)/(Dados!$E$3*Dados!$E$2))</f>
        <v>153828.5221</v>
      </c>
      <c r="N49" s="31">
        <f>if($A49&lt;=Dados!$E$3,"Erro",N48+'Cenários - taxa de trasmissão'!M$2*(N48-INDIRECT(ADDRESS(IF($A49&lt;=Dados!$E$3,1,$A49-Dados!$E$3)+1,N$1+2)))*(Dados!$E$2-N48)/(Dados!$E$3*Dados!$E$2))</f>
        <v>153873.214</v>
      </c>
      <c r="O49" s="31">
        <f>if($A49&lt;=Dados!$E$3,"Erro",O48+'Cenários - taxa de trasmissão'!N$2*(O48-INDIRECT(ADDRESS(IF($A49&lt;=Dados!$E$3,1,$A49-Dados!$E$3)+1,O$1+2)))*(Dados!$E$2-O48)/(Dados!$E$3*Dados!$E$2))</f>
        <v>153792.8121</v>
      </c>
      <c r="P49" s="31">
        <f>if($A49&lt;=Dados!$E$3,"Erro",P48+'Cenários - taxa de trasmissão'!O$2*(P48-INDIRECT(ADDRESS(IF($A49&lt;=Dados!$E$3,1,$A49-Dados!$E$3)+1,P$1+2)))*(Dados!$E$2-P48)/(Dados!$E$3*Dados!$E$2))</f>
        <v>153600.1754</v>
      </c>
      <c r="Q49" s="31">
        <f>if($A49&lt;=Dados!$E$3,"Erro",Q48+'Cenários - taxa de trasmissão'!P$2*(Q48-INDIRECT(ADDRESS(IF($A49&lt;=Dados!$E$3,1,$A49-Dados!$E$3)+1,Q$1+2)))*(Dados!$E$2-Q48)/(Dados!$E$3*Dados!$E$2))</f>
        <v>153898.675</v>
      </c>
      <c r="R49" s="31">
        <f>if($A49&lt;=Dados!$E$3,"Erro",R48+'Cenários - taxa de trasmissão'!Q$2*(R48-INDIRECT(ADDRESS(IF($A49&lt;=Dados!$E$3,1,$A49-Dados!$E$3)+1,R$1+2)))*(Dados!$E$2-R48)/(Dados!$E$3*Dados!$E$2))</f>
        <v>153639.8019</v>
      </c>
      <c r="S49" s="31">
        <f>if($A49&lt;=Dados!$E$3,"Erro",S48+'Cenários - taxa de trasmissão'!R$2*(S48-INDIRECT(ADDRESS(IF($A49&lt;=Dados!$E$3,1,$A49-Dados!$E$3)+1,S$1+2)))*(Dados!$E$2-S48)/(Dados!$E$3*Dados!$E$2))</f>
        <v>153688.7172</v>
      </c>
      <c r="T49" s="31">
        <f>if($A49&lt;=Dados!$E$3,"Erro",T48+'Cenários - taxa de trasmissão'!S$2*(T48-INDIRECT(ADDRESS(IF($A49&lt;=Dados!$E$3,1,$A49-Dados!$E$3)+1,T$1+2)))*(Dados!$E$2-T48)/(Dados!$E$3*Dados!$E$2))</f>
        <v>153474.7151</v>
      </c>
      <c r="U49" s="31">
        <f>if($A49&lt;=Dados!$E$3,"Erro",U48+'Cenários - taxa de trasmissão'!T$2*(U48-INDIRECT(ADDRESS(IF($A49&lt;=Dados!$E$3,1,$A49-Dados!$E$3)+1,U$1+2)))*(Dados!$E$2-U48)/(Dados!$E$3*Dados!$E$2))</f>
        <v>153694.5088</v>
      </c>
      <c r="V49" s="31">
        <f>if($A49&lt;=Dados!$E$3,"Erro",V48+'Cenários - taxa de trasmissão'!U$2*(V48-INDIRECT(ADDRESS(IF($A49&lt;=Dados!$E$3,1,$A49-Dados!$E$3)+1,V$1+2)))*(Dados!$E$2-V48)/(Dados!$E$3*Dados!$E$2))</f>
        <v>153852.4047</v>
      </c>
      <c r="W49" s="31">
        <f>if($A49&lt;=Dados!$E$3,"Erro",W48+'Cenários - taxa de trasmissão'!V$2*(W48-INDIRECT(ADDRESS(IF($A49&lt;=Dados!$E$3,1,$A49-Dados!$E$3)+1,W$1+2)))*(Dados!$E$2-W48)/(Dados!$E$3*Dados!$E$2))</f>
        <v>153913.1285</v>
      </c>
      <c r="X49" s="31">
        <f>if($A49&lt;=Dados!$E$3,"Erro",X48+'Cenários - taxa de trasmissão'!W$2*(X48-INDIRECT(ADDRESS(IF($A49&lt;=Dados!$E$3,1,$A49-Dados!$E$3)+1,X$1+2)))*(Dados!$E$2-X48)/(Dados!$E$3*Dados!$E$2))</f>
        <v>153975.2604</v>
      </c>
      <c r="Y49" s="31">
        <f>if($A49&lt;=Dados!$E$3,"Erro",Y48+'Cenários - taxa de trasmissão'!X$2*(Y48-INDIRECT(ADDRESS(IF($A49&lt;=Dados!$E$3,1,$A49-Dados!$E$3)+1,Y$1+2)))*(Dados!$E$2-Y48)/(Dados!$E$3*Dados!$E$2))</f>
        <v>153563.7037</v>
      </c>
      <c r="Z49" s="31">
        <f>if($A49&lt;=Dados!$E$3,"Erro",Z48+'Cenários - taxa de trasmissão'!Y$2*(Z48-INDIRECT(ADDRESS(IF($A49&lt;=Dados!$E$3,1,$A49-Dados!$E$3)+1,Z$1+2)))*(Dados!$E$2-Z48)/(Dados!$E$3*Dados!$E$2))</f>
        <v>153571.2359</v>
      </c>
      <c r="AA49" s="31">
        <f>if($A49&lt;=Dados!$E$3,"Erro",AA48+'Cenários - taxa de trasmissão'!Z$2*(AA48-INDIRECT(ADDRESS(IF($A49&lt;=Dados!$E$3,1,$A49-Dados!$E$3)+1,AA$1+2)))*(Dados!$E$2-AA48)/(Dados!$E$3*Dados!$E$2))</f>
        <v>153977.4978</v>
      </c>
      <c r="AB49" s="31">
        <f>if($A49&lt;=Dados!$E$3,"Erro",AB48+'Cenários - taxa de trasmissão'!AA$2*(AB48-INDIRECT(ADDRESS(IF($A49&lt;=Dados!$E$3,1,$A49-Dados!$E$3)+1,AB$1+2)))*(Dados!$E$2-AB48)/(Dados!$E$3*Dados!$E$2))</f>
        <v>153767.5463</v>
      </c>
      <c r="AC49" s="31">
        <f>if($A49&lt;=Dados!$E$3,"Erro",AC48+'Cenários - taxa de trasmissão'!AB$2*(AC48-INDIRECT(ADDRESS(IF($A49&lt;=Dados!$E$3,1,$A49-Dados!$E$3)+1,AC$1+2)))*(Dados!$E$2-AC48)/(Dados!$E$3*Dados!$E$2))</f>
        <v>153552.4445</v>
      </c>
      <c r="AD49" s="31">
        <f>if($A49&lt;=Dados!$E$3,"Erro",AD48+'Cenários - taxa de trasmissão'!AC$2*(AD48-INDIRECT(ADDRESS(IF($A49&lt;=Dados!$E$3,1,$A49-Dados!$E$3)+1,AD$1+2)))*(Dados!$E$2-AD48)/(Dados!$E$3*Dados!$E$2))</f>
        <v>153596.725</v>
      </c>
      <c r="AE49" s="31">
        <f>if($A49&lt;=Dados!$E$3,"Erro",AE48+'Cenários - taxa de trasmissão'!AD$2*(AE48-INDIRECT(ADDRESS(IF($A49&lt;=Dados!$E$3,1,$A49-Dados!$E$3)+1,AE$1+2)))*(Dados!$E$2-AE48)/(Dados!$E$3*Dados!$E$2))</f>
        <v>154177.3627</v>
      </c>
      <c r="AF49" s="31">
        <f>if($A49&lt;=Dados!$E$3,"Erro",AF48+'Cenários - taxa de trasmissão'!AE$2*(AF48-INDIRECT(ADDRESS(IF($A49&lt;=Dados!$E$3,1,$A49-Dados!$E$3)+1,AF$1+2)))*(Dados!$E$2-AF48)/(Dados!$E$3*Dados!$E$2))</f>
        <v>154239.2938</v>
      </c>
      <c r="AG49" s="31">
        <f>if($A49&lt;=Dados!$E$3,"Erro",AG48+'Cenários - taxa de trasmissão'!AF$2*(AG48-INDIRECT(ADDRESS(IF($A49&lt;=Dados!$E$3,1,$A49-Dados!$E$3)+1,AG$1+2)))*(Dados!$E$2-AG48)/(Dados!$E$3*Dados!$E$2))</f>
        <v>153711.645</v>
      </c>
      <c r="AH49" s="31">
        <f>if($A49&lt;=Dados!$E$3,"Erro",AH48+'Cenários - taxa de trasmissão'!AG$2*(AH48-INDIRECT(ADDRESS(IF($A49&lt;=Dados!$E$3,1,$A49-Dados!$E$3)+1,AH$1+2)))*(Dados!$E$2-AH48)/(Dados!$E$3*Dados!$E$2))</f>
        <v>153706.9429</v>
      </c>
      <c r="AI49" s="31">
        <f>if($A49&lt;=Dados!$E$3,"Erro",AI48+'Cenários - taxa de trasmissão'!AH$2*(AI48-INDIRECT(ADDRESS(IF($A49&lt;=Dados!$E$3,1,$A49-Dados!$E$3)+1,AI$1+2)))*(Dados!$E$2-AI48)/(Dados!$E$3*Dados!$E$2))</f>
        <v>154065.9456</v>
      </c>
      <c r="AJ49" s="31">
        <f>if($A49&lt;=Dados!$E$3,"Erro",AJ48+'Cenários - taxa de trasmissão'!AI$2*(AJ48-INDIRECT(ADDRESS(IF($A49&lt;=Dados!$E$3,1,$A49-Dados!$E$3)+1,AJ$1+2)))*(Dados!$E$2-AJ48)/(Dados!$E$3*Dados!$E$2))</f>
        <v>153695.9282</v>
      </c>
      <c r="AK49" s="31">
        <f>if($A49&lt;=Dados!$E$3,"Erro",AK48+'Cenários - taxa de trasmissão'!AJ$2*(AK48-INDIRECT(ADDRESS(IF($A49&lt;=Dados!$E$3,1,$A49-Dados!$E$3)+1,AK$1+2)))*(Dados!$E$2-AK48)/(Dados!$E$3*Dados!$E$2))</f>
        <v>153624.9681</v>
      </c>
      <c r="AL49" s="31">
        <f>if($A49&lt;=Dados!$E$3,"Erro",AL48+'Cenários - taxa de trasmissão'!AK$2*(AL48-INDIRECT(ADDRESS(IF($A49&lt;=Dados!$E$3,1,$A49-Dados!$E$3)+1,AL$1+2)))*(Dados!$E$2-AL48)/(Dados!$E$3*Dados!$E$2))</f>
        <v>153609.9021</v>
      </c>
      <c r="AM49" s="31">
        <f>if($A49&lt;=Dados!$E$3,"Erro",AM48+'Cenários - taxa de trasmissão'!AL$2*(AM48-INDIRECT(ADDRESS(IF($A49&lt;=Dados!$E$3,1,$A49-Dados!$E$3)+1,AM$1+2)))*(Dados!$E$2-AM48)/(Dados!$E$3*Dados!$E$2))</f>
        <v>153682.95</v>
      </c>
      <c r="AN49" s="31">
        <f>if($A49&lt;=Dados!$E$3,"Erro",AN48+'Cenários - taxa de trasmissão'!AM$2*(AN48-INDIRECT(ADDRESS(IF($A49&lt;=Dados!$E$3,1,$A49-Dados!$E$3)+1,AN$1+2)))*(Dados!$E$2-AN48)/(Dados!$E$3*Dados!$E$2))</f>
        <v>153970.4487</v>
      </c>
      <c r="AO49" s="31">
        <f>if($A49&lt;=Dados!$E$3,"Erro",AO48+'Cenários - taxa de trasmissão'!AN$2*(AO48-INDIRECT(ADDRESS(IF($A49&lt;=Dados!$E$3,1,$A49-Dados!$E$3)+1,AO$1+2)))*(Dados!$E$2-AO48)/(Dados!$E$3*Dados!$E$2))</f>
        <v>153945.4257</v>
      </c>
      <c r="AP49" s="31">
        <f>if($A49&lt;=Dados!$E$3,"Erro",AP48+'Cenários - taxa de trasmissão'!AO$2*(AP48-INDIRECT(ADDRESS(IF($A49&lt;=Dados!$E$3,1,$A49-Dados!$E$3)+1,AP$1+2)))*(Dados!$E$2-AP48)/(Dados!$E$3*Dados!$E$2))</f>
        <v>153569.4053</v>
      </c>
      <c r="AQ49" s="31">
        <f>if($A49&lt;=Dados!$E$3,"Erro",AQ48+'Cenários - taxa de trasmissão'!AP$2*(AQ48-INDIRECT(ADDRESS(IF($A49&lt;=Dados!$E$3,1,$A49-Dados!$E$3)+1,AQ$1+2)))*(Dados!$E$2-AQ48)/(Dados!$E$3*Dados!$E$2))</f>
        <v>154035.5188</v>
      </c>
      <c r="AR49" s="31">
        <f>if($A49&lt;=Dados!$E$3,"Erro",AR48+'Cenários - taxa de trasmissão'!AQ$2*(AR48-INDIRECT(ADDRESS(IF($A49&lt;=Dados!$E$3,1,$A49-Dados!$E$3)+1,AR$1+2)))*(Dados!$E$2-AR48)/(Dados!$E$3*Dados!$E$2))</f>
        <v>153644.0039</v>
      </c>
      <c r="AS49" s="31">
        <f>if($A49&lt;=Dados!$E$3,"Erro",AS48+'Cenários - taxa de trasmissão'!AR$2*(AS48-INDIRECT(ADDRESS(IF($A49&lt;=Dados!$E$3,1,$A49-Dados!$E$3)+1,AS$1+2)))*(Dados!$E$2-AS48)/(Dados!$E$3*Dados!$E$2))</f>
        <v>154416.0753</v>
      </c>
      <c r="AT49" s="31">
        <f>if($A49&lt;=Dados!$E$3,"Erro",AT48+'Cenários - taxa de trasmissão'!AS$2*(AT48-INDIRECT(ADDRESS(IF($A49&lt;=Dados!$E$3,1,$A49-Dados!$E$3)+1,AT$1+2)))*(Dados!$E$2-AT48)/(Dados!$E$3*Dados!$E$2))</f>
        <v>153788.9655</v>
      </c>
      <c r="AU49" s="31">
        <f>if($A49&lt;=Dados!$E$3,"Erro",AU48+'Cenários - taxa de trasmissão'!AT$2*(AU48-INDIRECT(ADDRESS(IF($A49&lt;=Dados!$E$3,1,$A49-Dados!$E$3)+1,AU$1+2)))*(Dados!$E$2-AU48)/(Dados!$E$3*Dados!$E$2))</f>
        <v>153584.3853</v>
      </c>
      <c r="AV49" s="31">
        <f>if($A49&lt;=Dados!$E$3,"Erro",AV48+'Cenários - taxa de trasmissão'!AU$2*(AV48-INDIRECT(ADDRESS(IF($A49&lt;=Dados!$E$3,1,$A49-Dados!$E$3)+1,AV$1+2)))*(Dados!$E$2-AV48)/(Dados!$E$3*Dados!$E$2))</f>
        <v>153618.7406</v>
      </c>
      <c r="AW49" s="31">
        <f>if($A49&lt;=Dados!$E$3,"Erro",AW48+'Cenários - taxa de trasmissão'!AV$2*(AW48-INDIRECT(ADDRESS(IF($A49&lt;=Dados!$E$3,1,$A49-Dados!$E$3)+1,AW$1+2)))*(Dados!$E$2-AW48)/(Dados!$E$3*Dados!$E$2))</f>
        <v>153759.458</v>
      </c>
      <c r="AX49" s="31">
        <f>if($A49&lt;=Dados!$E$3,"Erro",AX48+'Cenários - taxa de trasmissão'!AW$2*(AX48-INDIRECT(ADDRESS(IF($A49&lt;=Dados!$E$3,1,$A49-Dados!$E$3)+1,AX$1+2)))*(Dados!$E$2-AX48)/(Dados!$E$3*Dados!$E$2))</f>
        <v>153695.4363</v>
      </c>
      <c r="AY49" s="31">
        <f>if($A49&lt;=Dados!$E$3,"Erro",AY48+'Cenários - taxa de trasmissão'!AX$2*(AY48-INDIRECT(ADDRESS(IF($A49&lt;=Dados!$E$3,1,$A49-Dados!$E$3)+1,AY$1+2)))*(Dados!$E$2-AY48)/(Dados!$E$3*Dados!$E$2))</f>
        <v>153883.8589</v>
      </c>
      <c r="AZ49" s="31">
        <f>if($A49&lt;=Dados!$E$3,"Erro",AZ48+'Cenários - taxa de trasmissão'!AY$2*(AZ48-INDIRECT(ADDRESS(IF($A49&lt;=Dados!$E$3,1,$A49-Dados!$E$3)+1,AZ$1+2)))*(Dados!$E$2-AZ48)/(Dados!$E$3*Dados!$E$2))</f>
        <v>153659.8869</v>
      </c>
      <c r="BA49" s="46">
        <f t="shared" si="1"/>
        <v>153474.7151</v>
      </c>
      <c r="BB49" s="46">
        <f t="shared" si="2"/>
        <v>154416.0753</v>
      </c>
      <c r="BC49" s="46">
        <f t="shared" si="3"/>
        <v>153789.8898</v>
      </c>
      <c r="BD49" s="46">
        <f t="shared" si="4"/>
        <v>153738.927</v>
      </c>
      <c r="BE49" s="31"/>
    </row>
    <row r="50">
      <c r="A50" s="44">
        <v>49.0</v>
      </c>
      <c r="B50" s="45">
        <v>45019.0</v>
      </c>
      <c r="C50" s="31">
        <f>if($A50&lt;=Dados!$E$3,"Erro",C49+'Cenários - taxa de trasmissão'!B$2*(C49-INDIRECT(ADDRESS(IF($A50&lt;=Dados!$E$3,1,$A50-Dados!$E$3)+1,C$1+2)))*(Dados!$E$2-C49)/(Dados!$E$3*Dados!$E$2))</f>
        <v>154187.2886</v>
      </c>
      <c r="D50" s="31">
        <f>if($A50&lt;=Dados!$E$3,"Erro",D49+'Cenários - taxa de trasmissão'!C$2*(D49-INDIRECT(ADDRESS(IF($A50&lt;=Dados!$E$3,1,$A50-Dados!$E$3)+1,D$1+2)))*(Dados!$E$2-D49)/(Dados!$E$3*Dados!$E$2))</f>
        <v>153726.4229</v>
      </c>
      <c r="E50" s="31">
        <f>if($A50&lt;=Dados!$E$3,"Erro",E49+'Cenários - taxa de trasmissão'!D$2*(E49-INDIRECT(ADDRESS(IF($A50&lt;=Dados!$E$3,1,$A50-Dados!$E$3)+1,E$1+2)))*(Dados!$E$2-E49)/(Dados!$E$3*Dados!$E$2))</f>
        <v>154041.9215</v>
      </c>
      <c r="F50" s="31">
        <f>if($A50&lt;=Dados!$E$3,"Erro",F49+'Cenários - taxa de trasmissão'!E$2*(F49-INDIRECT(ADDRESS(IF($A50&lt;=Dados!$E$3,1,$A50-Dados!$E$3)+1,F$1+2)))*(Dados!$E$2-F49)/(Dados!$E$3*Dados!$E$2))</f>
        <v>153573.0904</v>
      </c>
      <c r="G50" s="31">
        <f>if($A50&lt;=Dados!$E$3,"Erro",G49+'Cenários - taxa de trasmissão'!F$2*(G49-INDIRECT(ADDRESS(IF($A50&lt;=Dados!$E$3,1,$A50-Dados!$E$3)+1,G$1+2)))*(Dados!$E$2-G49)/(Dados!$E$3*Dados!$E$2))</f>
        <v>153905.4883</v>
      </c>
      <c r="H50" s="31">
        <f>if($A50&lt;=Dados!$E$3,"Erro",H49+'Cenários - taxa de trasmissão'!G$2*(H49-INDIRECT(ADDRESS(IF($A50&lt;=Dados!$E$3,1,$A50-Dados!$E$3)+1,H$1+2)))*(Dados!$E$2-H49)/(Dados!$E$3*Dados!$E$2))</f>
        <v>153929.3901</v>
      </c>
      <c r="I50" s="31">
        <f>if($A50&lt;=Dados!$E$3,"Erro",I49+'Cenários - taxa de trasmissão'!H$2*(I49-INDIRECT(ADDRESS(IF($A50&lt;=Dados!$E$3,1,$A50-Dados!$E$3)+1,I$1+2)))*(Dados!$E$2-I49)/(Dados!$E$3*Dados!$E$2))</f>
        <v>153558.9166</v>
      </c>
      <c r="J50" s="31">
        <f>if($A50&lt;=Dados!$E$3,"Erro",J49+'Cenários - taxa de trasmissão'!I$2*(J49-INDIRECT(ADDRESS(IF($A50&lt;=Dados!$E$3,1,$A50-Dados!$E$3)+1,J$1+2)))*(Dados!$E$2-J49)/(Dados!$E$3*Dados!$E$2))</f>
        <v>153791.0452</v>
      </c>
      <c r="K50" s="31">
        <f>if($A50&lt;=Dados!$E$3,"Erro",K49+'Cenários - taxa de trasmissão'!J$2*(K49-INDIRECT(ADDRESS(IF($A50&lt;=Dados!$E$3,1,$A50-Dados!$E$3)+1,K$1+2)))*(Dados!$E$2-K49)/(Dados!$E$3*Dados!$E$2))</f>
        <v>153899.9346</v>
      </c>
      <c r="L50" s="31">
        <f>if($A50&lt;=Dados!$E$3,"Erro",L49+'Cenários - taxa de trasmissão'!K$2*(L49-INDIRECT(ADDRESS(IF($A50&lt;=Dados!$E$3,1,$A50-Dados!$E$3)+1,L$1+2)))*(Dados!$E$2-L49)/(Dados!$E$3*Dados!$E$2))</f>
        <v>153654.601</v>
      </c>
      <c r="M50" s="31">
        <f>if($A50&lt;=Dados!$E$3,"Erro",M49+'Cenários - taxa de trasmissão'!L$2*(M49-INDIRECT(ADDRESS(IF($A50&lt;=Dados!$E$3,1,$A50-Dados!$E$3)+1,M$1+2)))*(Dados!$E$2-M49)/(Dados!$E$3*Dados!$E$2))</f>
        <v>153840.3486</v>
      </c>
      <c r="N50" s="31">
        <f>if($A50&lt;=Dados!$E$3,"Erro",N49+'Cenários - taxa de trasmissão'!M$2*(N49-INDIRECT(ADDRESS(IF($A50&lt;=Dados!$E$3,1,$A50-Dados!$E$3)+1,N$1+2)))*(Dados!$E$2-N49)/(Dados!$E$3*Dados!$E$2))</f>
        <v>153886.7447</v>
      </c>
      <c r="O50" s="31">
        <f>if($A50&lt;=Dados!$E$3,"Erro",O49+'Cenários - taxa de trasmissão'!N$2*(O49-INDIRECT(ADDRESS(IF($A50&lt;=Dados!$E$3,1,$A50-Dados!$E$3)+1,O$1+2)))*(Dados!$E$2-O49)/(Dados!$E$3*Dados!$E$2))</f>
        <v>153803.3423</v>
      </c>
      <c r="P50" s="31">
        <f>if($A50&lt;=Dados!$E$3,"Erro",P49+'Cenários - taxa de trasmissão'!O$2*(P49-INDIRECT(ADDRESS(IF($A50&lt;=Dados!$E$3,1,$A50-Dados!$E$3)+1,P$1+2)))*(Dados!$E$2-P49)/(Dados!$E$3*Dados!$E$2))</f>
        <v>153604.8289</v>
      </c>
      <c r="Q50" s="31">
        <f>if($A50&lt;=Dados!$E$3,"Erro",Q49+'Cenários - taxa de trasmissão'!P$2*(Q49-INDIRECT(ADDRESS(IF($A50&lt;=Dados!$E$3,1,$A50-Dados!$E$3)+1,Q$1+2)))*(Dados!$E$2-Q49)/(Dados!$E$3*Dados!$E$2))</f>
        <v>153913.2156</v>
      </c>
      <c r="R50" s="31">
        <f>if($A50&lt;=Dados!$E$3,"Erro",R49+'Cenários - taxa de trasmissão'!Q$2*(R49-INDIRECT(ADDRESS(IF($A50&lt;=Dados!$E$3,1,$A50-Dados!$E$3)+1,R$1+2)))*(Dados!$E$2-R49)/(Dados!$E$3*Dados!$E$2))</f>
        <v>153645.4982</v>
      </c>
      <c r="S50" s="31">
        <f>if($A50&lt;=Dados!$E$3,"Erro",S49+'Cenários - taxa de trasmissão'!R$2*(S49-INDIRECT(ADDRESS(IF($A50&lt;=Dados!$E$3,1,$A50-Dados!$E$3)+1,S$1+2)))*(Dados!$E$2-S49)/(Dados!$E$3*Dados!$E$2))</f>
        <v>153695.8245</v>
      </c>
      <c r="T50" s="31">
        <f>if($A50&lt;=Dados!$E$3,"Erro",T49+'Cenários - taxa de trasmissão'!S$2*(T49-INDIRECT(ADDRESS(IF($A50&lt;=Dados!$E$3,1,$A50-Dados!$E$3)+1,T$1+2)))*(Dados!$E$2-T49)/(Dados!$E$3*Dados!$E$2))</f>
        <v>153476.7155</v>
      </c>
      <c r="U50" s="31">
        <f>if($A50&lt;=Dados!$E$3,"Erro",U49+'Cenários - taxa de trasmissão'!T$2*(U49-INDIRECT(ADDRESS(IF($A50&lt;=Dados!$E$3,1,$A50-Dados!$E$3)+1,U$1+2)))*(Dados!$E$2-U49)/(Dados!$E$3*Dados!$E$2))</f>
        <v>153701.7919</v>
      </c>
      <c r="V50" s="31">
        <f>if($A50&lt;=Dados!$E$3,"Erro",V49+'Cenários - taxa de trasmissão'!U$2*(V49-INDIRECT(ADDRESS(IF($A50&lt;=Dados!$E$3,1,$A50-Dados!$E$3)+1,V$1+2)))*(Dados!$E$2-V49)/(Dados!$E$3*Dados!$E$2))</f>
        <v>153865.1308</v>
      </c>
      <c r="W50" s="31">
        <f>if($A50&lt;=Dados!$E$3,"Erro",W49+'Cenários - taxa de trasmissão'!V$2*(W49-INDIRECT(ADDRESS(IF($A50&lt;=Dados!$E$3,1,$A50-Dados!$E$3)+1,W$1+2)))*(Dados!$E$2-W49)/(Dados!$E$3*Dados!$E$2))</f>
        <v>153928.2547</v>
      </c>
      <c r="X50" s="31">
        <f>if($A50&lt;=Dados!$E$3,"Erro",X49+'Cenários - taxa de trasmissão'!W$2*(X49-INDIRECT(ADDRESS(IF($A50&lt;=Dados!$E$3,1,$A50-Dados!$E$3)+1,X$1+2)))*(Dados!$E$2-X49)/(Dados!$E$3*Dados!$E$2))</f>
        <v>153993.0012</v>
      </c>
      <c r="Y50" s="31">
        <f>if($A50&lt;=Dados!$E$3,"Erro",Y49+'Cenários - taxa de trasmissão'!X$2*(Y49-INDIRECT(ADDRESS(IF($A50&lt;=Dados!$E$3,1,$A50-Dados!$E$3)+1,Y$1+2)))*(Dados!$E$2-Y49)/(Dados!$E$3*Dados!$E$2))</f>
        <v>153567.481</v>
      </c>
      <c r="Z50" s="31">
        <f>if($A50&lt;=Dados!$E$3,"Erro",Z49+'Cenários - taxa de trasmissão'!Y$2*(Z49-INDIRECT(ADDRESS(IF($A50&lt;=Dados!$E$3,1,$A50-Dados!$E$3)+1,Z$1+2)))*(Dados!$E$2-Z49)/(Dados!$E$3*Dados!$E$2))</f>
        <v>153575.1873</v>
      </c>
      <c r="AA50" s="31">
        <f>if($A50&lt;=Dados!$E$3,"Erro",AA49+'Cenários - taxa de trasmissão'!Z$2*(AA49-INDIRECT(ADDRESS(IF($A50&lt;=Dados!$E$3,1,$A50-Dados!$E$3)+1,AA$1+2)))*(Dados!$E$2-AA49)/(Dados!$E$3*Dados!$E$2))</f>
        <v>153995.3357</v>
      </c>
      <c r="AB50" s="31">
        <f>if($A50&lt;=Dados!$E$3,"Erro",AB49+'Cenários - taxa de trasmissão'!AA$2*(AB49-INDIRECT(ADDRESS(IF($A50&lt;=Dados!$E$3,1,$A50-Dados!$E$3)+1,AB$1+2)))*(Dados!$E$2-AB49)/(Dados!$E$3*Dados!$E$2))</f>
        <v>153777.1958</v>
      </c>
      <c r="AC50" s="31">
        <f>if($A50&lt;=Dados!$E$3,"Erro",AC49+'Cenários - taxa de trasmissão'!AB$2*(AC49-INDIRECT(ADDRESS(IF($A50&lt;=Dados!$E$3,1,$A50-Dados!$E$3)+1,AC$1+2)))*(Dados!$E$2-AC49)/(Dados!$E$3*Dados!$E$2))</f>
        <v>153555.9681</v>
      </c>
      <c r="AD50" s="31">
        <f>if($A50&lt;=Dados!$E$3,"Erro",AD49+'Cenários - taxa de trasmissão'!AC$2*(AD49-INDIRECT(ADDRESS(IF($A50&lt;=Dados!$E$3,1,$A50-Dados!$E$3)+1,AD$1+2)))*(Dados!$E$2-AD49)/(Dados!$E$3*Dados!$E$2))</f>
        <v>153601.292</v>
      </c>
      <c r="AE50" s="31">
        <f>if($A50&lt;=Dados!$E$3,"Erro",AE49+'Cenários - taxa de trasmissão'!AD$2*(AE49-INDIRECT(ADDRESS(IF($A50&lt;=Dados!$E$3,1,$A50-Dados!$E$3)+1,AE$1+2)))*(Dados!$E$2-AE49)/(Dados!$E$3*Dados!$E$2))</f>
        <v>154204.6081</v>
      </c>
      <c r="AF50" s="31">
        <f>if($A50&lt;=Dados!$E$3,"Erro",AF49+'Cenários - taxa de trasmissão'!AE$2*(AF49-INDIRECT(ADDRESS(IF($A50&lt;=Dados!$E$3,1,$A50-Dados!$E$3)+1,AF$1+2)))*(Dados!$E$2-AF49)/(Dados!$E$3*Dados!$E$2))</f>
        <v>154269.7285</v>
      </c>
      <c r="AG50" s="31">
        <f>if($A50&lt;=Dados!$E$3,"Erro",AG49+'Cenários - taxa de trasmissão'!AF$2*(AG49-INDIRECT(ADDRESS(IF($A50&lt;=Dados!$E$3,1,$A50-Dados!$E$3)+1,AG$1+2)))*(Dados!$E$2-AG49)/(Dados!$E$3*Dados!$E$2))</f>
        <v>153719.4586</v>
      </c>
      <c r="AH50" s="31">
        <f>if($A50&lt;=Dados!$E$3,"Erro",AH49+'Cenários - taxa de trasmissão'!AG$2*(AH49-INDIRECT(ADDRESS(IF($A50&lt;=Dados!$E$3,1,$A50-Dados!$E$3)+1,AH$1+2)))*(Dados!$E$2-AH49)/(Dados!$E$3*Dados!$E$2))</f>
        <v>153714.6094</v>
      </c>
      <c r="AI50" s="31">
        <f>if($A50&lt;=Dados!$E$3,"Erro",AI49+'Cenários - taxa de trasmissão'!AH$2*(AI49-INDIRECT(ADDRESS(IF($A50&lt;=Dados!$E$3,1,$A50-Dados!$E$3)+1,AI$1+2)))*(Dados!$E$2-AI49)/(Dados!$E$3*Dados!$E$2))</f>
        <v>154087.7712</v>
      </c>
      <c r="AJ50" s="31">
        <f>if($A50&lt;=Dados!$E$3,"Erro",AJ49+'Cenários - taxa de trasmissão'!AI$2*(AJ49-INDIRECT(ADDRESS(IF($A50&lt;=Dados!$E$3,1,$A50-Dados!$E$3)+1,AJ$1+2)))*(Dados!$E$2-AJ49)/(Dados!$E$3*Dados!$E$2))</f>
        <v>153703.2546</v>
      </c>
      <c r="AK50" s="31">
        <f>if($A50&lt;=Dados!$E$3,"Erro",AK49+'Cenários - taxa de trasmissão'!AJ$2*(AK49-INDIRECT(ADDRESS(IF($A50&lt;=Dados!$E$3,1,$A50-Dados!$E$3)+1,AK$1+2)))*(Dados!$E$2-AK49)/(Dados!$E$3*Dados!$E$2))</f>
        <v>153630.2632</v>
      </c>
      <c r="AL50" s="31">
        <f>if($A50&lt;=Dados!$E$3,"Erro",AL49+'Cenários - taxa de trasmissão'!AK$2*(AL49-INDIRECT(ADDRESS(IF($A50&lt;=Dados!$E$3,1,$A50-Dados!$E$3)+1,AL$1+2)))*(Dados!$E$2-AL49)/(Dados!$E$3*Dados!$E$2))</f>
        <v>153614.8029</v>
      </c>
      <c r="AM50" s="31">
        <f>if($A50&lt;=Dados!$E$3,"Erro",AM49+'Cenários - taxa de trasmissão'!AL$2*(AM49-INDIRECT(ADDRESS(IF($A50&lt;=Dados!$E$3,1,$A50-Dados!$E$3)+1,AM$1+2)))*(Dados!$E$2-AM49)/(Dados!$E$3*Dados!$E$2))</f>
        <v>153689.8841</v>
      </c>
      <c r="AN50" s="31">
        <f>if($A50&lt;=Dados!$E$3,"Erro",AN49+'Cenários - taxa de trasmissão'!AM$2*(AN49-INDIRECT(ADDRESS(IF($A50&lt;=Dados!$E$3,1,$A50-Dados!$E$3)+1,AN$1+2)))*(Dados!$E$2-AN49)/(Dados!$E$3*Dados!$E$2))</f>
        <v>153987.9815</v>
      </c>
      <c r="AO50" s="31">
        <f>if($A50&lt;=Dados!$E$3,"Erro",AO49+'Cenários - taxa de trasmissão'!AN$2*(AO49-INDIRECT(ADDRESS(IF($A50&lt;=Dados!$E$3,1,$A50-Dados!$E$3)+1,AO$1+2)))*(Dados!$E$2-AO49)/(Dados!$E$3*Dados!$E$2))</f>
        <v>153961.8915</v>
      </c>
      <c r="AP50" s="31">
        <f>if($A50&lt;=Dados!$E$3,"Erro",AP49+'Cenários - taxa de trasmissão'!AO$2*(AP49-INDIRECT(ADDRESS(IF($A50&lt;=Dados!$E$3,1,$A50-Dados!$E$3)+1,AP$1+2)))*(Dados!$E$2-AP49)/(Dados!$E$3*Dados!$E$2))</f>
        <v>153573.3141</v>
      </c>
      <c r="AQ50" s="31">
        <f>if($A50&lt;=Dados!$E$3,"Erro",AQ49+'Cenários - taxa de trasmissão'!AP$2*(AQ49-INDIRECT(ADDRESS(IF($A50&lt;=Dados!$E$3,1,$A50-Dados!$E$3)+1,AQ$1+2)))*(Dados!$E$2-AQ49)/(Dados!$E$3*Dados!$E$2))</f>
        <v>154055.9397</v>
      </c>
      <c r="AR50" s="31">
        <f>if($A50&lt;=Dados!$E$3,"Erro",AR49+'Cenários - taxa de trasmissão'!AQ$2*(AR49-INDIRECT(ADDRESS(IF($A50&lt;=Dados!$E$3,1,$A50-Dados!$E$3)+1,AR$1+2)))*(Dados!$E$2-AR49)/(Dados!$E$3*Dados!$E$2))</f>
        <v>153649.8162</v>
      </c>
      <c r="AS50" s="31">
        <f>if($A50&lt;=Dados!$E$3,"Erro",AS49+'Cenários - taxa de trasmissão'!AR$2*(AS49-INDIRECT(ADDRESS(IF($A50&lt;=Dados!$E$3,1,$A50-Dados!$E$3)+1,AS$1+2)))*(Dados!$E$2-AS49)/(Dados!$E$3*Dados!$E$2))</f>
        <v>154456.2452</v>
      </c>
      <c r="AT50" s="31">
        <f>if($A50&lt;=Dados!$E$3,"Erro",AT49+'Cenários - taxa de trasmissão'!AS$2*(AT49-INDIRECT(ADDRESS(IF($A50&lt;=Dados!$E$3,1,$A50-Dados!$E$3)+1,AT$1+2)))*(Dados!$E$2-AT49)/(Dados!$E$3*Dados!$E$2))</f>
        <v>153799.3596</v>
      </c>
      <c r="AU50" s="31">
        <f>if($A50&lt;=Dados!$E$3,"Erro",AU49+'Cenários - taxa de trasmissão'!AT$2*(AU49-INDIRECT(ADDRESS(IF($A50&lt;=Dados!$E$3,1,$A50-Dados!$E$3)+1,AU$1+2)))*(Dados!$E$2-AU49)/(Dados!$E$3*Dados!$E$2))</f>
        <v>153588.6493</v>
      </c>
      <c r="AV50" s="31">
        <f>if($A50&lt;=Dados!$E$3,"Erro",AV49+'Cenários - taxa de trasmissão'!AU$2*(AV49-INDIRECT(ADDRESS(IF($A50&lt;=Dados!$E$3,1,$A50-Dados!$E$3)+1,AV$1+2)))*(Dados!$E$2-AV49)/(Dados!$E$3*Dados!$E$2))</f>
        <v>153623.8711</v>
      </c>
      <c r="AW50" s="31">
        <f>if($A50&lt;=Dados!$E$3,"Erro",AW49+'Cenários - taxa de trasmissão'!AV$2*(AW49-INDIRECT(ADDRESS(IF($A50&lt;=Dados!$E$3,1,$A50-Dados!$E$3)+1,AW$1+2)))*(Dados!$E$2-AW49)/(Dados!$E$3*Dados!$E$2))</f>
        <v>153768.8322</v>
      </c>
      <c r="AX50" s="31">
        <f>if($A50&lt;=Dados!$E$3,"Erro",AX49+'Cenários - taxa de trasmissão'!AW$2*(AX49-INDIRECT(ADDRESS(IF($A50&lt;=Dados!$E$3,1,$A50-Dados!$E$3)+1,AX$1+2)))*(Dados!$E$2-AX49)/(Dados!$E$3*Dados!$E$2))</f>
        <v>153702.7476</v>
      </c>
      <c r="AY50" s="31">
        <f>if($A50&lt;=Dados!$E$3,"Erro",AY49+'Cenários - taxa de trasmissão'!AX$2*(AY49-INDIRECT(ADDRESS(IF($A50&lt;=Dados!$E$3,1,$A50-Dados!$E$3)+1,AY$1+2)))*(Dados!$E$2-AY49)/(Dados!$E$3*Dados!$E$2))</f>
        <v>153897.8084</v>
      </c>
      <c r="AZ50" s="31">
        <f>if($A50&lt;=Dados!$E$3,"Erro",AZ49+'Cenários - taxa de trasmissão'!AY$2*(AZ49-INDIRECT(ADDRESS(IF($A50&lt;=Dados!$E$3,1,$A50-Dados!$E$3)+1,AZ$1+2)))*(Dados!$E$2-AZ49)/(Dados!$E$3*Dados!$E$2))</f>
        <v>153666.1465</v>
      </c>
      <c r="BA50" s="46">
        <f t="shared" si="1"/>
        <v>153476.7155</v>
      </c>
      <c r="BB50" s="46">
        <f t="shared" si="2"/>
        <v>154456.2452</v>
      </c>
      <c r="BC50" s="46">
        <f t="shared" si="3"/>
        <v>153801.2448</v>
      </c>
      <c r="BD50" s="46">
        <f t="shared" si="4"/>
        <v>153747.6275</v>
      </c>
      <c r="BE50" s="31"/>
    </row>
    <row r="51">
      <c r="A51" s="9">
        <v>50.0</v>
      </c>
      <c r="B51" s="47">
        <v>45020.0</v>
      </c>
      <c r="C51" s="31">
        <f>if($A51&lt;=Dados!$E$3,"Erro",C50+'Cenários - taxa de trasmissão'!B$2*(C50-INDIRECT(ADDRESS(IF($A51&lt;=Dados!$E$3,1,$A51-Dados!$E$3)+1,C$1+2)))*(Dados!$E$2-C50)/(Dados!$E$3*Dados!$E$2))</f>
        <v>154213.5769</v>
      </c>
      <c r="D51" s="31">
        <f>if($A51&lt;=Dados!$E$3,"Erro",D50+'Cenários - taxa de trasmissão'!C$2*(D50-INDIRECT(ADDRESS(IF($A51&lt;=Dados!$E$3,1,$A51-Dados!$E$3)+1,D$1+2)))*(Dados!$E$2-D50)/(Dados!$E$3*Dados!$E$2))</f>
        <v>153734.1701</v>
      </c>
      <c r="E51" s="31">
        <f>if($A51&lt;=Dados!$E$3,"Erro",E50+'Cenários - taxa de trasmissão'!D$2*(E50-INDIRECT(ADDRESS(IF($A51&lt;=Dados!$E$3,1,$A51-Dados!$E$3)+1,E$1+2)))*(Dados!$E$2-E50)/(Dados!$E$3*Dados!$E$2))</f>
        <v>154061.4929</v>
      </c>
      <c r="F51" s="31">
        <f>if($A51&lt;=Dados!$E$3,"Erro",F50+'Cenários - taxa de trasmissão'!E$2*(F50-INDIRECT(ADDRESS(IF($A51&lt;=Dados!$E$3,1,$A51-Dados!$E$3)+1,F$1+2)))*(Dados!$E$2-F50)/(Dados!$E$3*Dados!$E$2))</f>
        <v>153576.7887</v>
      </c>
      <c r="G51" s="31">
        <f>if($A51&lt;=Dados!$E$3,"Erro",G50+'Cenários - taxa de trasmissão'!F$2*(G50-INDIRECT(ADDRESS(IF($A51&lt;=Dados!$E$3,1,$A51-Dados!$E$3)+1,G$1+2)))*(Dados!$E$2-G50)/(Dados!$E$3*Dados!$E$2))</f>
        <v>153919.4392</v>
      </c>
      <c r="H51" s="31">
        <f>if($A51&lt;=Dados!$E$3,"Erro",H50+'Cenários - taxa de trasmissão'!G$2*(H50-INDIRECT(ADDRESS(IF($A51&lt;=Dados!$E$3,1,$A51-Dados!$E$3)+1,H$1+2)))*(Dados!$E$2-H50)/(Dados!$E$3*Dados!$E$2))</f>
        <v>153944.2737</v>
      </c>
      <c r="I51" s="31">
        <f>if($A51&lt;=Dados!$E$3,"Erro",I50+'Cenários - taxa de trasmissão'!H$2*(I50-INDIRECT(ADDRESS(IF($A51&lt;=Dados!$E$3,1,$A51-Dados!$E$3)+1,I$1+2)))*(Dados!$E$2-I50)/(Dados!$E$3*Dados!$E$2))</f>
        <v>153562.3082</v>
      </c>
      <c r="J51" s="31">
        <f>if($A51&lt;=Dados!$E$3,"Erro",J50+'Cenários - taxa de trasmissão'!I$2*(J50-INDIRECT(ADDRESS(IF($A51&lt;=Dados!$E$3,1,$A51-Dados!$E$3)+1,J$1+2)))*(Dados!$E$2-J50)/(Dados!$E$3*Dados!$E$2))</f>
        <v>153800.8634</v>
      </c>
      <c r="K51" s="31">
        <f>if($A51&lt;=Dados!$E$3,"Erro",K50+'Cenários - taxa de trasmissão'!J$2*(K50-INDIRECT(ADDRESS(IF($A51&lt;=Dados!$E$3,1,$A51-Dados!$E$3)+1,K$1+2)))*(Dados!$E$2-K50)/(Dados!$E$3*Dados!$E$2))</f>
        <v>153913.6721</v>
      </c>
      <c r="L51" s="31">
        <f>if($A51&lt;=Dados!$E$3,"Erro",L50+'Cenários - taxa de trasmissão'!K$2*(L50-INDIRECT(ADDRESS(IF($A51&lt;=Dados!$E$3,1,$A51-Dados!$E$3)+1,L$1+2)))*(Dados!$E$2-L50)/(Dados!$E$3*Dados!$E$2))</f>
        <v>153660.2916</v>
      </c>
      <c r="M51" s="31">
        <f>if($A51&lt;=Dados!$E$3,"Erro",M50+'Cenários - taxa de trasmissão'!L$2*(M50-INDIRECT(ADDRESS(IF($A51&lt;=Dados!$E$3,1,$A51-Dados!$E$3)+1,M$1+2)))*(Dados!$E$2-M50)/(Dados!$E$3*Dados!$E$2))</f>
        <v>153851.8775</v>
      </c>
      <c r="N51" s="31">
        <f>if($A51&lt;=Dados!$E$3,"Erro",N50+'Cenários - taxa de trasmissão'!M$2*(N50-INDIRECT(ADDRESS(IF($A51&lt;=Dados!$E$3,1,$A51-Dados!$E$3)+1,N$1+2)))*(Dados!$E$2-N50)/(Dados!$E$3*Dados!$E$2))</f>
        <v>153899.9804</v>
      </c>
      <c r="O51" s="31">
        <f>if($A51&lt;=Dados!$E$3,"Erro",O50+'Cenários - taxa de trasmissão'!N$2*(O50-INDIRECT(ADDRESS(IF($A51&lt;=Dados!$E$3,1,$A51-Dados!$E$3)+1,O$1+2)))*(Dados!$E$2-O50)/(Dados!$E$3*Dados!$E$2))</f>
        <v>153813.5769</v>
      </c>
      <c r="P51" s="31">
        <f>if($A51&lt;=Dados!$E$3,"Erro",P50+'Cenários - taxa de trasmissão'!O$2*(P50-INDIRECT(ADDRESS(IF($A51&lt;=Dados!$E$3,1,$A51-Dados!$E$3)+1,P$1+2)))*(Dados!$E$2-P50)/(Dados!$E$3*Dados!$E$2))</f>
        <v>153609.2575</v>
      </c>
      <c r="Q51" s="31">
        <f>if($A51&lt;=Dados!$E$3,"Erro",Q50+'Cenários - taxa de trasmissão'!P$2*(Q50-INDIRECT(ADDRESS(IF($A51&lt;=Dados!$E$3,1,$A51-Dados!$E$3)+1,Q$1+2)))*(Dados!$E$2-Q50)/(Dados!$E$3*Dados!$E$2))</f>
        <v>153927.4656</v>
      </c>
      <c r="R51" s="31">
        <f>if($A51&lt;=Dados!$E$3,"Erro",R50+'Cenários - taxa de trasmissão'!Q$2*(R50-INDIRECT(ADDRESS(IF($A51&lt;=Dados!$E$3,1,$A51-Dados!$E$3)+1,R$1+2)))*(Dados!$E$2-R50)/(Dados!$E$3*Dados!$E$2))</f>
        <v>153650.9477</v>
      </c>
      <c r="S51" s="31">
        <f>if($A51&lt;=Dados!$E$3,"Erro",S50+'Cenários - taxa de trasmissão'!R$2*(S50-INDIRECT(ADDRESS(IF($A51&lt;=Dados!$E$3,1,$A51-Dados!$E$3)+1,S$1+2)))*(Dados!$E$2-S50)/(Dados!$E$3*Dados!$E$2))</f>
        <v>153702.6628</v>
      </c>
      <c r="T51" s="31">
        <f>if($A51&lt;=Dados!$E$3,"Erro",T50+'Cenários - taxa de trasmissão'!S$2*(T50-INDIRECT(ADDRESS(IF($A51&lt;=Dados!$E$3,1,$A51-Dados!$E$3)+1,T$1+2)))*(Dados!$E$2-T50)/(Dados!$E$3*Dados!$E$2))</f>
        <v>153478.578</v>
      </c>
      <c r="U51" s="31">
        <f>if($A51&lt;=Dados!$E$3,"Erro",U50+'Cenários - taxa de trasmissão'!T$2*(U50-INDIRECT(ADDRESS(IF($A51&lt;=Dados!$E$3,1,$A51-Dados!$E$3)+1,U$1+2)))*(Dados!$E$2-U50)/(Dados!$E$3*Dados!$E$2))</f>
        <v>153708.8037</v>
      </c>
      <c r="V51" s="31">
        <f>if($A51&lt;=Dados!$E$3,"Erro",V50+'Cenários - taxa de trasmissão'!U$2*(V50-INDIRECT(ADDRESS(IF($A51&lt;=Dados!$E$3,1,$A51-Dados!$E$3)+1,V$1+2)))*(Dados!$E$2-V50)/(Dados!$E$3*Dados!$E$2))</f>
        <v>153877.56</v>
      </c>
      <c r="W51" s="31">
        <f>if($A51&lt;=Dados!$E$3,"Erro",W50+'Cenários - taxa de trasmissão'!V$2*(W50-INDIRECT(ADDRESS(IF($A51&lt;=Dados!$E$3,1,$A51-Dados!$E$3)+1,W$1+2)))*(Dados!$E$2-W50)/(Dados!$E$3*Dados!$E$2))</f>
        <v>153943.0935</v>
      </c>
      <c r="X51" s="31">
        <f>if($A51&lt;=Dados!$E$3,"Erro",X50+'Cenários - taxa de trasmissão'!W$2*(X50-INDIRECT(ADDRESS(IF($A51&lt;=Dados!$E$3,1,$A51-Dados!$E$3)+1,X$1+2)))*(Dados!$E$2-X50)/(Dados!$E$3*Dados!$E$2))</f>
        <v>154010.4764</v>
      </c>
      <c r="Y51" s="31">
        <f>if($A51&lt;=Dados!$E$3,"Erro",Y50+'Cenários - taxa de trasmissão'!X$2*(Y50-INDIRECT(ADDRESS(IF($A51&lt;=Dados!$E$3,1,$A51-Dados!$E$3)+1,Y$1+2)))*(Dados!$E$2-Y50)/(Dados!$E$3*Dados!$E$2))</f>
        <v>153571.0564</v>
      </c>
      <c r="Z51" s="31">
        <f>if($A51&lt;=Dados!$E$3,"Erro",Z50+'Cenários - taxa de trasmissão'!Y$2*(Z50-INDIRECT(ADDRESS(IF($A51&lt;=Dados!$E$3,1,$A51-Dados!$E$3)+1,Z$1+2)))*(Dados!$E$2-Z50)/(Dados!$E$3*Dados!$E$2))</f>
        <v>153578.932</v>
      </c>
      <c r="AA51" s="31">
        <f>if($A51&lt;=Dados!$E$3,"Erro",AA50+'Cenários - taxa de trasmissão'!Z$2*(AA50-INDIRECT(ADDRESS(IF($A51&lt;=Dados!$E$3,1,$A51-Dados!$E$3)+1,AA$1+2)))*(Dados!$E$2-AA50)/(Dados!$E$3*Dados!$E$2))</f>
        <v>154012.9089</v>
      </c>
      <c r="AB51" s="31">
        <f>if($A51&lt;=Dados!$E$3,"Erro",AB50+'Cenários - taxa de trasmissão'!AA$2*(AB50-INDIRECT(ADDRESS(IF($A51&lt;=Dados!$E$3,1,$A51-Dados!$E$3)+1,AB$1+2)))*(Dados!$E$2-AB50)/(Dados!$E$3*Dados!$E$2))</f>
        <v>153786.5534</v>
      </c>
      <c r="AC51" s="31">
        <f>if($A51&lt;=Dados!$E$3,"Erro",AC50+'Cenários - taxa de trasmissão'!AB$2*(AC50-INDIRECT(ADDRESS(IF($A51&lt;=Dados!$E$3,1,$A51-Dados!$E$3)+1,AC$1+2)))*(Dados!$E$2-AC50)/(Dados!$E$3*Dados!$E$2))</f>
        <v>153559.2974</v>
      </c>
      <c r="AD51" s="31">
        <f>if($A51&lt;=Dados!$E$3,"Erro",AD50+'Cenários - taxa de trasmissão'!AC$2*(AD50-INDIRECT(ADDRESS(IF($A51&lt;=Dados!$E$3,1,$A51-Dados!$E$3)+1,AD$1+2)))*(Dados!$E$2-AD50)/(Dados!$E$3*Dados!$E$2))</f>
        <v>153605.6364</v>
      </c>
      <c r="AE51" s="31">
        <f>if($A51&lt;=Dados!$E$3,"Erro",AE50+'Cenários - taxa de trasmissão'!AD$2*(AE50-INDIRECT(ADDRESS(IF($A51&lt;=Dados!$E$3,1,$A51-Dados!$E$3)+1,AE$1+2)))*(Dados!$E$2-AE50)/(Dados!$E$3*Dados!$E$2))</f>
        <v>154231.7423</v>
      </c>
      <c r="AF51" s="31">
        <f>if($A51&lt;=Dados!$E$3,"Erro",AF50+'Cenários - taxa de trasmissão'!AE$2*(AF50-INDIRECT(ADDRESS(IF($A51&lt;=Dados!$E$3,1,$A51-Dados!$E$3)+1,AF$1+2)))*(Dados!$E$2-AF50)/(Dados!$E$3*Dados!$E$2))</f>
        <v>154300.1252</v>
      </c>
      <c r="AG51" s="31">
        <f>if($A51&lt;=Dados!$E$3,"Erro",AG50+'Cenários - taxa de trasmissão'!AF$2*(AG50-INDIRECT(ADDRESS(IF($A51&lt;=Dados!$E$3,1,$A51-Dados!$E$3)+1,AG$1+2)))*(Dados!$E$2-AG50)/(Dados!$E$3*Dados!$E$2))</f>
        <v>153726.9948</v>
      </c>
      <c r="AH51" s="31">
        <f>if($A51&lt;=Dados!$E$3,"Erro",AH50+'Cenários - taxa de trasmissão'!AG$2*(AH50-INDIRECT(ADDRESS(IF($A51&lt;=Dados!$E$3,1,$A51-Dados!$E$3)+1,AH$1+2)))*(Dados!$E$2-AH50)/(Dados!$E$3*Dados!$E$2))</f>
        <v>153722</v>
      </c>
      <c r="AI51" s="31">
        <f>if($A51&lt;=Dados!$E$3,"Erro",AI50+'Cenários - taxa de trasmissão'!AH$2*(AI50-INDIRECT(ADDRESS(IF($A51&lt;=Dados!$E$3,1,$A51-Dados!$E$3)+1,AI$1+2)))*(Dados!$E$2-AI50)/(Dados!$E$3*Dados!$E$2))</f>
        <v>154109.3845</v>
      </c>
      <c r="AJ51" s="31">
        <f>if($A51&lt;=Dados!$E$3,"Erro",AJ50+'Cenários - taxa de trasmissão'!AI$2*(AJ50-INDIRECT(ADDRESS(IF($A51&lt;=Dados!$E$3,1,$A51-Dados!$E$3)+1,AJ$1+2)))*(Dados!$E$2-AJ50)/(Dados!$E$3*Dados!$E$2))</f>
        <v>153710.3092</v>
      </c>
      <c r="AK51" s="31">
        <f>if($A51&lt;=Dados!$E$3,"Erro",AK50+'Cenários - taxa de trasmissão'!AJ$2*(AK50-INDIRECT(ADDRESS(IF($A51&lt;=Dados!$E$3,1,$A51-Dados!$E$3)+1,AK$1+2)))*(Dados!$E$2-AK50)/(Dados!$E$3*Dados!$E$2))</f>
        <v>153635.3194</v>
      </c>
      <c r="AL51" s="31">
        <f>if($A51&lt;=Dados!$E$3,"Erro",AL50+'Cenários - taxa de trasmissão'!AK$2*(AL50-INDIRECT(ADDRESS(IF($A51&lt;=Dados!$E$3,1,$A51-Dados!$E$3)+1,AL$1+2)))*(Dados!$E$2-AL50)/(Dados!$E$3*Dados!$E$2))</f>
        <v>153619.4732</v>
      </c>
      <c r="AM51" s="31">
        <f>if($A51&lt;=Dados!$E$3,"Erro",AM50+'Cenários - taxa de trasmissão'!AL$2*(AM50-INDIRECT(ADDRESS(IF($A51&lt;=Dados!$E$3,1,$A51-Dados!$E$3)+1,AM$1+2)))*(Dados!$E$2-AM50)/(Dados!$E$3*Dados!$E$2))</f>
        <v>153696.5514</v>
      </c>
      <c r="AN51" s="31">
        <f>if($A51&lt;=Dados!$E$3,"Erro",AN50+'Cenários - taxa de trasmissão'!AM$2*(AN50-INDIRECT(ADDRESS(IF($A51&lt;=Dados!$E$3,1,$A51-Dados!$E$3)+1,AN$1+2)))*(Dados!$E$2-AN50)/(Dados!$E$3*Dados!$E$2))</f>
        <v>154005.2466</v>
      </c>
      <c r="AO51" s="31">
        <f>if($A51&lt;=Dados!$E$3,"Erro",AO50+'Cenários - taxa de trasmissão'!AN$2*(AO50-INDIRECT(ADDRESS(IF($A51&lt;=Dados!$E$3,1,$A51-Dados!$E$3)+1,AO$1+2)))*(Dados!$E$2-AO50)/(Dados!$E$3*Dados!$E$2))</f>
        <v>153978.0799</v>
      </c>
      <c r="AP51" s="31">
        <f>if($A51&lt;=Dados!$E$3,"Erro",AP50+'Cenários - taxa de trasmissão'!AO$2*(AP50-INDIRECT(ADDRESS(IF($A51&lt;=Dados!$E$3,1,$A51-Dados!$E$3)+1,AP$1+2)))*(Dados!$E$2-AP50)/(Dados!$E$3*Dados!$E$2))</f>
        <v>153577.0173</v>
      </c>
      <c r="AQ51" s="31">
        <f>if($A51&lt;=Dados!$E$3,"Erro",AQ50+'Cenários - taxa de trasmissão'!AP$2*(AQ50-INDIRECT(ADDRESS(IF($A51&lt;=Dados!$E$3,1,$A51-Dados!$E$3)+1,AQ$1+2)))*(Dados!$E$2-AQ50)/(Dados!$E$3*Dados!$E$2))</f>
        <v>154076.1276</v>
      </c>
      <c r="AR51" s="31">
        <f>if($A51&lt;=Dados!$E$3,"Erro",AR50+'Cenários - taxa de trasmissão'!AQ$2*(AR50-INDIRECT(ADDRESS(IF($A51&lt;=Dados!$E$3,1,$A51-Dados!$E$3)+1,AR$1+2)))*(Dados!$E$2-AR50)/(Dados!$E$3*Dados!$E$2))</f>
        <v>153655.3795</v>
      </c>
      <c r="AS51" s="31">
        <f>if($A51&lt;=Dados!$E$3,"Erro",AS50+'Cenários - taxa de trasmissão'!AR$2*(AS50-INDIRECT(ADDRESS(IF($A51&lt;=Dados!$E$3,1,$A51-Dados!$E$3)+1,AS$1+2)))*(Dados!$E$2-AS50)/(Dados!$E$3*Dados!$E$2))</f>
        <v>154496.6511</v>
      </c>
      <c r="AT51" s="31">
        <f>if($A51&lt;=Dados!$E$3,"Erro",AT50+'Cenários - taxa de trasmissão'!AS$2*(AT50-INDIRECT(ADDRESS(IF($A51&lt;=Dados!$E$3,1,$A51-Dados!$E$3)+1,AT$1+2)))*(Dados!$E$2-AT50)/(Dados!$E$3*Dados!$E$2))</f>
        <v>153809.4586</v>
      </c>
      <c r="AU51" s="31">
        <f>if($A51&lt;=Dados!$E$3,"Erro",AU50+'Cenários - taxa de trasmissão'!AT$2*(AU50-INDIRECT(ADDRESS(IF($A51&lt;=Dados!$E$3,1,$A51-Dados!$E$3)+1,AU$1+2)))*(Dados!$E$2-AU50)/(Dados!$E$3*Dados!$E$2))</f>
        <v>153592.6982</v>
      </c>
      <c r="AV51" s="31">
        <f>if($A51&lt;=Dados!$E$3,"Erro",AV50+'Cenários - taxa de trasmissão'!AU$2*(AV50-INDIRECT(ADDRESS(IF($A51&lt;=Dados!$E$3,1,$A51-Dados!$E$3)+1,AV$1+2)))*(Dados!$E$2-AV50)/(Dados!$E$3*Dados!$E$2))</f>
        <v>153628.7661</v>
      </c>
      <c r="AW51" s="31">
        <f>if($A51&lt;=Dados!$E$3,"Erro",AW50+'Cenários - taxa de trasmissão'!AV$2*(AW50-INDIRECT(ADDRESS(IF($A51&lt;=Dados!$E$3,1,$A51-Dados!$E$3)+1,AW$1+2)))*(Dados!$E$2-AW50)/(Dados!$E$3*Dados!$E$2))</f>
        <v>153777.916</v>
      </c>
      <c r="AX51" s="31">
        <f>if($A51&lt;=Dados!$E$3,"Erro",AX50+'Cenários - taxa de trasmissão'!AW$2*(AX50-INDIRECT(ADDRESS(IF($A51&lt;=Dados!$E$3,1,$A51-Dados!$E$3)+1,AX$1+2)))*(Dados!$E$2-AX50)/(Dados!$E$3*Dados!$E$2))</f>
        <v>153709.7874</v>
      </c>
      <c r="AY51" s="31">
        <f>if($A51&lt;=Dados!$E$3,"Erro",AY50+'Cenários - taxa de trasmissão'!AX$2*(AY50-INDIRECT(ADDRESS(IF($A51&lt;=Dados!$E$3,1,$A51-Dados!$E$3)+1,AY$1+2)))*(Dados!$E$2-AY50)/(Dados!$E$3*Dados!$E$2))</f>
        <v>153911.4646</v>
      </c>
      <c r="AZ51" s="31">
        <f>if($A51&lt;=Dados!$E$3,"Erro",AZ50+'Cenários - taxa de trasmissão'!AY$2*(AZ50-INDIRECT(ADDRESS(IF($A51&lt;=Dados!$E$3,1,$A51-Dados!$E$3)+1,AZ$1+2)))*(Dados!$E$2-AZ50)/(Dados!$E$3*Dados!$E$2))</f>
        <v>153672.1494</v>
      </c>
      <c r="BA51" s="46">
        <f t="shared" si="1"/>
        <v>153478.578</v>
      </c>
      <c r="BB51" s="46">
        <f t="shared" si="2"/>
        <v>154496.6511</v>
      </c>
      <c r="BC51" s="46">
        <f t="shared" si="3"/>
        <v>153812.3637</v>
      </c>
      <c r="BD51" s="46">
        <f t="shared" si="4"/>
        <v>153756.043</v>
      </c>
      <c r="BE51" s="31"/>
    </row>
    <row r="52">
      <c r="A52" s="44">
        <v>51.0</v>
      </c>
      <c r="B52" s="45">
        <v>45021.0</v>
      </c>
      <c r="C52" s="31">
        <f>if($A52&lt;=Dados!$E$3,"Erro",C51+'Cenários - taxa de trasmissão'!B$2*(C51-INDIRECT(ADDRESS(IF($A52&lt;=Dados!$E$3,1,$A52-Dados!$E$3)+1,C$1+2)))*(Dados!$E$2-C51)/(Dados!$E$3*Dados!$E$2))</f>
        <v>154239.8215</v>
      </c>
      <c r="D52" s="31">
        <f>if($A52&lt;=Dados!$E$3,"Erro",D51+'Cenários - taxa de trasmissão'!C$2*(D51-INDIRECT(ADDRESS(IF($A52&lt;=Dados!$E$3,1,$A52-Dados!$E$3)+1,D$1+2)))*(Dados!$E$2-D51)/(Dados!$E$3*Dados!$E$2))</f>
        <v>153741.6916</v>
      </c>
      <c r="E52" s="31">
        <f>if($A52&lt;=Dados!$E$3,"Erro",E51+'Cenários - taxa de trasmissão'!D$2*(E51-INDIRECT(ADDRESS(IF($A52&lt;=Dados!$E$3,1,$A52-Dados!$E$3)+1,E$1+2)))*(Dados!$E$2-E51)/(Dados!$E$3*Dados!$E$2))</f>
        <v>154080.8983</v>
      </c>
      <c r="F52" s="31">
        <f>if($A52&lt;=Dados!$E$3,"Erro",F51+'Cenários - taxa de trasmissão'!E$2*(F51-INDIRECT(ADDRESS(IF($A52&lt;=Dados!$E$3,1,$A52-Dados!$E$3)+1,F$1+2)))*(Dados!$E$2-F51)/(Dados!$E$3*Dados!$E$2))</f>
        <v>153580.3216</v>
      </c>
      <c r="G52" s="31">
        <f>if($A52&lt;=Dados!$E$3,"Erro",G51+'Cenários - taxa de trasmissão'!F$2*(G51-INDIRECT(ADDRESS(IF($A52&lt;=Dados!$E$3,1,$A52-Dados!$E$3)+1,G$1+2)))*(Dados!$E$2-G51)/(Dados!$E$3*Dados!$E$2))</f>
        <v>153933.1647</v>
      </c>
      <c r="H52" s="31">
        <f>if($A52&lt;=Dados!$E$3,"Erro",H51+'Cenários - taxa de trasmissão'!G$2*(H51-INDIRECT(ADDRESS(IF($A52&lt;=Dados!$E$3,1,$A52-Dados!$E$3)+1,H$1+2)))*(Dados!$E$2-H51)/(Dados!$E$3*Dados!$E$2))</f>
        <v>153958.9385</v>
      </c>
      <c r="I52" s="31">
        <f>if($A52&lt;=Dados!$E$3,"Erro",I51+'Cenários - taxa de trasmissão'!H$2*(I51-INDIRECT(ADDRESS(IF($A52&lt;=Dados!$E$3,1,$A52-Dados!$E$3)+1,I$1+2)))*(Dados!$E$2-I51)/(Dados!$E$3*Dados!$E$2))</f>
        <v>153565.5422</v>
      </c>
      <c r="J52" s="31">
        <f>if($A52&lt;=Dados!$E$3,"Erro",J51+'Cenários - taxa de trasmissão'!I$2*(J51-INDIRECT(ADDRESS(IF($A52&lt;=Dados!$E$3,1,$A52-Dados!$E$3)+1,J$1+2)))*(Dados!$E$2-J51)/(Dados!$E$3*Dados!$E$2))</f>
        <v>153810.4463</v>
      </c>
      <c r="K52" s="31">
        <f>if($A52&lt;=Dados!$E$3,"Erro",K51+'Cenários - taxa de trasmissão'!J$2*(K51-INDIRECT(ADDRESS(IF($A52&lt;=Dados!$E$3,1,$A52-Dados!$E$3)+1,K$1+2)))*(Dados!$E$2-K51)/(Dados!$E$3*Dados!$E$2))</f>
        <v>153927.1828</v>
      </c>
      <c r="L52" s="31">
        <f>if($A52&lt;=Dados!$E$3,"Erro",L51+'Cenários - taxa de trasmissão'!K$2*(L51-INDIRECT(ADDRESS(IF($A52&lt;=Dados!$E$3,1,$A52-Dados!$E$3)+1,L$1+2)))*(Dados!$E$2-L51)/(Dados!$E$3*Dados!$E$2))</f>
        <v>153665.7788</v>
      </c>
      <c r="M52" s="31">
        <f>if($A52&lt;=Dados!$E$3,"Erro",M51+'Cenários - taxa de trasmissão'!L$2*(M51-INDIRECT(ADDRESS(IF($A52&lt;=Dados!$E$3,1,$A52-Dados!$E$3)+1,M$1+2)))*(Dados!$E$2-M51)/(Dados!$E$3*Dados!$E$2))</f>
        <v>153863.1708</v>
      </c>
      <c r="N52" s="31">
        <f>if($A52&lt;=Dados!$E$3,"Erro",N51+'Cenários - taxa de trasmissão'!M$2*(N51-INDIRECT(ADDRESS(IF($A52&lt;=Dados!$E$3,1,$A52-Dados!$E$3)+1,N$1+2)))*(Dados!$E$2-N51)/(Dados!$E$3*Dados!$E$2))</f>
        <v>153912.9866</v>
      </c>
      <c r="O52" s="31">
        <f>if($A52&lt;=Dados!$E$3,"Erro",O51+'Cenários - taxa de trasmissão'!N$2*(O51-INDIRECT(ADDRESS(IF($A52&lt;=Dados!$E$3,1,$A52-Dados!$E$3)+1,O$1+2)))*(Dados!$E$2-O51)/(Dados!$E$3*Dados!$E$2))</f>
        <v>153823.5755</v>
      </c>
      <c r="P52" s="31">
        <f>if($A52&lt;=Dados!$E$3,"Erro",P51+'Cenários - taxa de trasmissão'!O$2*(P51-INDIRECT(ADDRESS(IF($A52&lt;=Dados!$E$3,1,$A52-Dados!$E$3)+1,P$1+2)))*(Dados!$E$2-P51)/(Dados!$E$3*Dados!$E$2))</f>
        <v>153613.5046</v>
      </c>
      <c r="Q52" s="31">
        <f>if($A52&lt;=Dados!$E$3,"Erro",Q51+'Cenários - taxa de trasmissão'!P$2*(Q51-INDIRECT(ADDRESS(IF($A52&lt;=Dados!$E$3,1,$A52-Dados!$E$3)+1,Q$1+2)))*(Dados!$E$2-Q51)/(Dados!$E$3*Dados!$E$2))</f>
        <v>153941.492</v>
      </c>
      <c r="R52" s="31">
        <f>if($A52&lt;=Dados!$E$3,"Erro",R51+'Cenários - taxa de trasmissão'!Q$2*(R51-INDIRECT(ADDRESS(IF($A52&lt;=Dados!$E$3,1,$A52-Dados!$E$3)+1,R$1+2)))*(Dados!$E$2-R51)/(Dados!$E$3*Dados!$E$2))</f>
        <v>153656.1974</v>
      </c>
      <c r="S52" s="31">
        <f>if($A52&lt;=Dados!$E$3,"Erro",S51+'Cenários - taxa de trasmissão'!R$2*(S51-INDIRECT(ADDRESS(IF($A52&lt;=Dados!$E$3,1,$A52-Dados!$E$3)+1,S$1+2)))*(Dados!$E$2-S51)/(Dados!$E$3*Dados!$E$2))</f>
        <v>153709.2834</v>
      </c>
      <c r="T52" s="31">
        <f>if($A52&lt;=Dados!$E$3,"Erro",T51+'Cenários - taxa de trasmissão'!S$2*(T51-INDIRECT(ADDRESS(IF($A52&lt;=Dados!$E$3,1,$A52-Dados!$E$3)+1,T$1+2)))*(Dados!$E$2-T51)/(Dados!$E$3*Dados!$E$2))</f>
        <v>153480.3317</v>
      </c>
      <c r="U52" s="31">
        <f>if($A52&lt;=Dados!$E$3,"Erro",U51+'Cenários - taxa de trasmissão'!T$2*(U51-INDIRECT(ADDRESS(IF($A52&lt;=Dados!$E$3,1,$A52-Dados!$E$3)+1,U$1+2)))*(Dados!$E$2-U51)/(Dados!$E$3*Dados!$E$2))</f>
        <v>153715.5961</v>
      </c>
      <c r="V52" s="31">
        <f>if($A52&lt;=Dados!$E$3,"Erro",V51+'Cenários - taxa de trasmissão'!U$2*(V51-INDIRECT(ADDRESS(IF($A52&lt;=Dados!$E$3,1,$A52-Dados!$E$3)+1,V$1+2)))*(Dados!$E$2-V51)/(Dados!$E$3*Dados!$E$2))</f>
        <v>153889.7561</v>
      </c>
      <c r="W52" s="31">
        <f>if($A52&lt;=Dados!$E$3,"Erro",W51+'Cenários - taxa de trasmissão'!V$2*(W51-INDIRECT(ADDRESS(IF($A52&lt;=Dados!$E$3,1,$A52-Dados!$E$3)+1,W$1+2)))*(Dados!$E$2-W51)/(Dados!$E$3*Dados!$E$2))</f>
        <v>153957.7131</v>
      </c>
      <c r="X52" s="31">
        <f>if($A52&lt;=Dados!$E$3,"Erro",X51+'Cenários - taxa de trasmissão'!W$2*(X51-INDIRECT(ADDRESS(IF($A52&lt;=Dados!$E$3,1,$A52-Dados!$E$3)+1,X$1+2)))*(Dados!$E$2-X51)/(Dados!$E$3*Dados!$E$2))</f>
        <v>154027.7582</v>
      </c>
      <c r="Y52" s="31">
        <f>if($A52&lt;=Dados!$E$3,"Erro",Y51+'Cenários - taxa de trasmissão'!X$2*(Y51-INDIRECT(ADDRESS(IF($A52&lt;=Dados!$E$3,1,$A52-Dados!$E$3)+1,Y$1+2)))*(Dados!$E$2-Y51)/(Dados!$E$3*Dados!$E$2))</f>
        <v>153574.4696</v>
      </c>
      <c r="Z52" s="31">
        <f>if($A52&lt;=Dados!$E$3,"Erro",Z51+'Cenários - taxa de trasmissão'!Y$2*(Z51-INDIRECT(ADDRESS(IF($A52&lt;=Dados!$E$3,1,$A52-Dados!$E$3)+1,Z$1+2)))*(Dados!$E$2-Z51)/(Dados!$E$3*Dados!$E$2))</f>
        <v>153582.5103</v>
      </c>
      <c r="AA52" s="31">
        <f>if($A52&lt;=Dados!$E$3,"Erro",AA51+'Cenários - taxa de trasmissão'!Z$2*(AA51-INDIRECT(ADDRESS(IF($A52&lt;=Dados!$E$3,1,$A52-Dados!$E$3)+1,AA$1+2)))*(Dados!$E$2-AA51)/(Dados!$E$3*Dados!$E$2))</f>
        <v>154030.2899</v>
      </c>
      <c r="AB52" s="31">
        <f>if($A52&lt;=Dados!$E$3,"Erro",AB51+'Cenários - taxa de trasmissão'!AA$2*(AB51-INDIRECT(ADDRESS(IF($A52&lt;=Dados!$E$3,1,$A52-Dados!$E$3)+1,AB$1+2)))*(Dados!$E$2-AB51)/(Dados!$E$3*Dados!$E$2))</f>
        <v>153795.6769</v>
      </c>
      <c r="AC52" s="31">
        <f>if($A52&lt;=Dados!$E$3,"Erro",AC51+'Cenários - taxa de trasmissão'!AB$2*(AC51-INDIRECT(ADDRESS(IF($A52&lt;=Dados!$E$3,1,$A52-Dados!$E$3)+1,AC$1+2)))*(Dados!$E$2-AC51)/(Dados!$E$3*Dados!$E$2))</f>
        <v>153562.4708</v>
      </c>
      <c r="AD52" s="31">
        <f>if($A52&lt;=Dados!$E$3,"Erro",AD51+'Cenários - taxa de trasmissão'!AC$2*(AD51-INDIRECT(ADDRESS(IF($A52&lt;=Dados!$E$3,1,$A52-Dados!$E$3)+1,AD$1+2)))*(Dados!$E$2-AD51)/(Dados!$E$3*Dados!$E$2))</f>
        <v>153609.8009</v>
      </c>
      <c r="AE52" s="31">
        <f>if($A52&lt;=Dados!$E$3,"Erro",AE51+'Cenários - taxa de trasmissão'!AD$2*(AE51-INDIRECT(ADDRESS(IF($A52&lt;=Dados!$E$3,1,$A52-Dados!$E$3)+1,AE$1+2)))*(Dados!$E$2-AE51)/(Dados!$E$3*Dados!$E$2))</f>
        <v>154258.8516</v>
      </c>
      <c r="AF52" s="31">
        <f>if($A52&lt;=Dados!$E$3,"Erro",AF51+'Cenários - taxa de trasmissão'!AE$2*(AF51-INDIRECT(ADDRESS(IF($A52&lt;=Dados!$E$3,1,$A52-Dados!$E$3)+1,AF$1+2)))*(Dados!$E$2-AF51)/(Dados!$E$3*Dados!$E$2))</f>
        <v>154330.5747</v>
      </c>
      <c r="AG52" s="31">
        <f>if($A52&lt;=Dados!$E$3,"Erro",AG51+'Cenários - taxa de trasmissão'!AF$2*(AG51-INDIRECT(ADDRESS(IF($A52&lt;=Dados!$E$3,1,$A52-Dados!$E$3)+1,AG$1+2)))*(Dados!$E$2-AG51)/(Dados!$E$3*Dados!$E$2))</f>
        <v>153734.3069</v>
      </c>
      <c r="AH52" s="31">
        <f>if($A52&lt;=Dados!$E$3,"Erro",AH51+'Cenários - taxa de trasmissão'!AG$2*(AH51-INDIRECT(ADDRESS(IF($A52&lt;=Dados!$E$3,1,$A52-Dados!$E$3)+1,AH$1+2)))*(Dados!$E$2-AH51)/(Dados!$E$3*Dados!$E$2))</f>
        <v>153729.1679</v>
      </c>
      <c r="AI52" s="31">
        <f>if($A52&lt;=Dados!$E$3,"Erro",AI51+'Cenários - taxa de trasmissão'!AH$2*(AI51-INDIRECT(ADDRESS(IF($A52&lt;=Dados!$E$3,1,$A52-Dados!$E$3)+1,AI$1+2)))*(Dados!$E$2-AI51)/(Dados!$E$3*Dados!$E$2))</f>
        <v>154130.8639</v>
      </c>
      <c r="AJ52" s="31">
        <f>if($A52&lt;=Dados!$E$3,"Erro",AJ51+'Cenários - taxa de trasmissão'!AI$2*(AJ51-INDIRECT(ADDRESS(IF($A52&lt;=Dados!$E$3,1,$A52-Dados!$E$3)+1,AJ$1+2)))*(Dados!$E$2-AJ51)/(Dados!$E$3*Dados!$E$2))</f>
        <v>153717.144</v>
      </c>
      <c r="AK52" s="31">
        <f>if($A52&lt;=Dados!$E$3,"Erro",AK51+'Cenários - taxa de trasmissão'!AJ$2*(AK51-INDIRECT(ADDRESS(IF($A52&lt;=Dados!$E$3,1,$A52-Dados!$E$3)+1,AK$1+2)))*(Dados!$E$2-AK51)/(Dados!$E$3*Dados!$E$2))</f>
        <v>153640.1822</v>
      </c>
      <c r="AL52" s="31">
        <f>if($A52&lt;=Dados!$E$3,"Erro",AL51+'Cenários - taxa de trasmissão'!AK$2*(AL51-INDIRECT(ADDRESS(IF($A52&lt;=Dados!$E$3,1,$A52-Dados!$E$3)+1,AL$1+2)))*(Dados!$E$2-AL51)/(Dados!$E$3*Dados!$E$2))</f>
        <v>153623.9573</v>
      </c>
      <c r="AM52" s="31">
        <f>if($A52&lt;=Dados!$E$3,"Erro",AM51+'Cenários - taxa de trasmissão'!AL$2*(AM51-INDIRECT(ADDRESS(IF($A52&lt;=Dados!$E$3,1,$A52-Dados!$E$3)+1,AM$1+2)))*(Dados!$E$2-AM51)/(Dados!$E$3*Dados!$E$2))</f>
        <v>153703.003</v>
      </c>
      <c r="AN52" s="31">
        <f>if($A52&lt;=Dados!$E$3,"Erro",AN51+'Cenários - taxa de trasmissão'!AM$2*(AN51-INDIRECT(ADDRESS(IF($A52&lt;=Dados!$E$3,1,$A52-Dados!$E$3)+1,AN$1+2)))*(Dados!$E$2-AN51)/(Dados!$E$3*Dados!$E$2))</f>
        <v>154022.3158</v>
      </c>
      <c r="AO52" s="31">
        <f>if($A52&lt;=Dados!$E$3,"Erro",AO51+'Cenários - taxa de trasmissão'!AN$2*(AO51-INDIRECT(ADDRESS(IF($A52&lt;=Dados!$E$3,1,$A52-Dados!$E$3)+1,AO$1+2)))*(Dados!$E$2-AO51)/(Dados!$E$3*Dados!$E$2))</f>
        <v>153994.0609</v>
      </c>
      <c r="AP52" s="31">
        <f>if($A52&lt;=Dados!$E$3,"Erro",AP51+'Cenários - taxa de trasmissão'!AO$2*(AP51-INDIRECT(ADDRESS(IF($A52&lt;=Dados!$E$3,1,$A52-Dados!$E$3)+1,AP$1+2)))*(Dados!$E$2-AP51)/(Dados!$E$3*Dados!$E$2))</f>
        <v>153580.5551</v>
      </c>
      <c r="AQ52" s="31">
        <f>if($A52&lt;=Dados!$E$3,"Erro",AQ51+'Cenários - taxa de trasmissão'!AP$2*(AQ51-INDIRECT(ADDRESS(IF($A52&lt;=Dados!$E$3,1,$A52-Dados!$E$3)+1,AQ$1+2)))*(Dados!$E$2-AQ51)/(Dados!$E$3*Dados!$E$2))</f>
        <v>154096.1587</v>
      </c>
      <c r="AR52" s="31">
        <f>if($A52&lt;=Dados!$E$3,"Erro",AR51+'Cenários - taxa de trasmissão'!AQ$2*(AR51-INDIRECT(ADDRESS(IF($A52&lt;=Dados!$E$3,1,$A52-Dados!$E$3)+1,AR$1+2)))*(Dados!$E$2-AR51)/(Dados!$E$3*Dados!$E$2))</f>
        <v>153660.7413</v>
      </c>
      <c r="AS52" s="31">
        <f>if($A52&lt;=Dados!$E$3,"Erro",AS51+'Cenários - taxa de trasmissão'!AR$2*(AS51-INDIRECT(ADDRESS(IF($A52&lt;=Dados!$E$3,1,$A52-Dados!$E$3)+1,AS$1+2)))*(Dados!$E$2-AS51)/(Dados!$E$3*Dados!$E$2))</f>
        <v>154537.3989</v>
      </c>
      <c r="AT52" s="31">
        <f>if($A52&lt;=Dados!$E$3,"Erro",AT51+'Cenários - taxa de trasmissão'!AS$2*(AT51-INDIRECT(ADDRESS(IF($A52&lt;=Dados!$E$3,1,$A52-Dados!$E$3)+1,AT$1+2)))*(Dados!$E$2-AT51)/(Dados!$E$3*Dados!$E$2))</f>
        <v>153819.3217</v>
      </c>
      <c r="AU52" s="31">
        <f>if($A52&lt;=Dados!$E$3,"Erro",AU51+'Cenários - taxa de trasmissão'!AT$2*(AU51-INDIRECT(ADDRESS(IF($A52&lt;=Dados!$E$3,1,$A52-Dados!$E$3)+1,AU$1+2)))*(Dados!$E$2-AU51)/(Dados!$E$3*Dados!$E$2))</f>
        <v>153596.5736</v>
      </c>
      <c r="AV52" s="31">
        <f>if($A52&lt;=Dados!$E$3,"Erro",AV51+'Cenários - taxa de trasmissão'!AU$2*(AV51-INDIRECT(ADDRESS(IF($A52&lt;=Dados!$E$3,1,$A52-Dados!$E$3)+1,AV$1+2)))*(Dados!$E$2-AV51)/(Dados!$E$3*Dados!$E$2))</f>
        <v>153633.4707</v>
      </c>
      <c r="AW52" s="31">
        <f>if($A52&lt;=Dados!$E$3,"Erro",AW51+'Cenários - taxa de trasmissão'!AV$2*(AW51-INDIRECT(ADDRESS(IF($A52&lt;=Dados!$E$3,1,$A52-Dados!$E$3)+1,AW$1+2)))*(Dados!$E$2-AW51)/(Dados!$E$3*Dados!$E$2))</f>
        <v>153786.7666</v>
      </c>
      <c r="AX52" s="31">
        <f>if($A52&lt;=Dados!$E$3,"Erro",AX51+'Cenários - taxa de trasmissão'!AW$2*(AX51-INDIRECT(ADDRESS(IF($A52&lt;=Dados!$E$3,1,$A52-Dados!$E$3)+1,AX$1+2)))*(Dados!$E$2-AX51)/(Dados!$E$3*Dados!$E$2))</f>
        <v>153716.6075</v>
      </c>
      <c r="AY52" s="31">
        <f>if($A52&lt;=Dados!$E$3,"Erro",AY51+'Cenários - taxa de trasmissão'!AX$2*(AY51-INDIRECT(ADDRESS(IF($A52&lt;=Dados!$E$3,1,$A52-Dados!$E$3)+1,AY$1+2)))*(Dados!$E$2-AY51)/(Dados!$E$3*Dados!$E$2))</f>
        <v>153924.8934</v>
      </c>
      <c r="AZ52" s="31">
        <f>if($A52&lt;=Dados!$E$3,"Erro",AZ51+'Cenários - taxa de trasmissão'!AY$2*(AZ51-INDIRECT(ADDRESS(IF($A52&lt;=Dados!$E$3,1,$A52-Dados!$E$3)+1,AZ$1+2)))*(Dados!$E$2-AZ51)/(Dados!$E$3*Dados!$E$2))</f>
        <v>153677.9446</v>
      </c>
      <c r="BA52" s="46">
        <f t="shared" si="1"/>
        <v>153480.3317</v>
      </c>
      <c r="BB52" s="46">
        <f t="shared" si="2"/>
        <v>154537.3989</v>
      </c>
      <c r="BC52" s="46">
        <f t="shared" si="3"/>
        <v>153823.3046</v>
      </c>
      <c r="BD52" s="46">
        <f t="shared" si="4"/>
        <v>153764.2291</v>
      </c>
      <c r="BE52" s="31"/>
    </row>
    <row r="53">
      <c r="A53" s="9">
        <v>52.0</v>
      </c>
      <c r="B53" s="47">
        <v>45022.0</v>
      </c>
      <c r="C53" s="31">
        <f>if($A53&lt;=Dados!$E$3,"Erro",C52+'Cenários - taxa de trasmissão'!B$2*(C52-INDIRECT(ADDRESS(IF($A53&lt;=Dados!$E$3,1,$A53-Dados!$E$3)+1,C$1+2)))*(Dados!$E$2-C52)/(Dados!$E$3*Dados!$E$2))</f>
        <v>154265.9885</v>
      </c>
      <c r="D53" s="31">
        <f>if($A53&lt;=Dados!$E$3,"Erro",D52+'Cenários - taxa de trasmissão'!C$2*(D52-INDIRECT(ADDRESS(IF($A53&lt;=Dados!$E$3,1,$A53-Dados!$E$3)+1,D$1+2)))*(Dados!$E$2-D52)/(Dados!$E$3*Dados!$E$2))</f>
        <v>153748.9785</v>
      </c>
      <c r="E53" s="31">
        <f>if($A53&lt;=Dados!$E$3,"Erro",E52+'Cenários - taxa de trasmissão'!D$2*(E52-INDIRECT(ADDRESS(IF($A53&lt;=Dados!$E$3,1,$A53-Dados!$E$3)+1,E$1+2)))*(Dados!$E$2-E52)/(Dados!$E$3*Dados!$E$2))</f>
        <v>154100.1109</v>
      </c>
      <c r="F53" s="31">
        <f>if($A53&lt;=Dados!$E$3,"Erro",F52+'Cenários - taxa de trasmissão'!E$2*(F52-INDIRECT(ADDRESS(IF($A53&lt;=Dados!$E$3,1,$A53-Dados!$E$3)+1,F$1+2)))*(Dados!$E$2-F52)/(Dados!$E$3*Dados!$E$2))</f>
        <v>153583.6873</v>
      </c>
      <c r="G53" s="31">
        <f>if($A53&lt;=Dados!$E$3,"Erro",G52+'Cenários - taxa de trasmissão'!F$2*(G52-INDIRECT(ADDRESS(IF($A53&lt;=Dados!$E$3,1,$A53-Dados!$E$3)+1,G$1+2)))*(Dados!$E$2-G52)/(Dados!$E$3*Dados!$E$2))</f>
        <v>153946.6455</v>
      </c>
      <c r="H53" s="31">
        <f>if($A53&lt;=Dados!$E$3,"Erro",H52+'Cenários - taxa de trasmissão'!G$2*(H52-INDIRECT(ADDRESS(IF($A53&lt;=Dados!$E$3,1,$A53-Dados!$E$3)+1,H$1+2)))*(Dados!$E$2-H52)/(Dados!$E$3*Dados!$E$2))</f>
        <v>153973.3639</v>
      </c>
      <c r="I53" s="31">
        <f>if($A53&lt;=Dados!$E$3,"Erro",I52+'Cenários - taxa de trasmissão'!H$2*(I52-INDIRECT(ADDRESS(IF($A53&lt;=Dados!$E$3,1,$A53-Dados!$E$3)+1,I$1+2)))*(Dados!$E$2-I52)/(Dados!$E$3*Dados!$E$2))</f>
        <v>153568.6171</v>
      </c>
      <c r="J53" s="31">
        <f>if($A53&lt;=Dados!$E$3,"Erro",J52+'Cenários - taxa de trasmissão'!I$2*(J52-INDIRECT(ADDRESS(IF($A53&lt;=Dados!$E$3,1,$A53-Dados!$E$3)+1,J$1+2)))*(Dados!$E$2-J52)/(Dados!$E$3*Dados!$E$2))</f>
        <v>153819.7813</v>
      </c>
      <c r="K53" s="31">
        <f>if($A53&lt;=Dados!$E$3,"Erro",K52+'Cenários - taxa de trasmissão'!J$2*(K52-INDIRECT(ADDRESS(IF($A53&lt;=Dados!$E$3,1,$A53-Dados!$E$3)+1,K$1+2)))*(Dados!$E$2-K52)/(Dados!$E$3*Dados!$E$2))</f>
        <v>153940.4479</v>
      </c>
      <c r="L53" s="31">
        <f>if($A53&lt;=Dados!$E$3,"Erro",L52+'Cenários - taxa de trasmissão'!K$2*(L52-INDIRECT(ADDRESS(IF($A53&lt;=Dados!$E$3,1,$A53-Dados!$E$3)+1,L$1+2)))*(Dados!$E$2-L52)/(Dados!$E$3*Dados!$E$2))</f>
        <v>153671.0575</v>
      </c>
      <c r="M53" s="31">
        <f>if($A53&lt;=Dados!$E$3,"Erro",M52+'Cenários - taxa de trasmissão'!L$2*(M52-INDIRECT(ADDRESS(IF($A53&lt;=Dados!$E$3,1,$A53-Dados!$E$3)+1,M$1+2)))*(Dados!$E$2-M52)/(Dados!$E$3*Dados!$E$2))</f>
        <v>153874.2135</v>
      </c>
      <c r="N53" s="31">
        <f>if($A53&lt;=Dados!$E$3,"Erro",N52+'Cenários - taxa de trasmissão'!M$2*(N52-INDIRECT(ADDRESS(IF($A53&lt;=Dados!$E$3,1,$A53-Dados!$E$3)+1,N$1+2)))*(Dados!$E$2-N52)/(Dados!$E$3*Dados!$E$2))</f>
        <v>153925.7452</v>
      </c>
      <c r="O53" s="31">
        <f>if($A53&lt;=Dados!$E$3,"Erro",O52+'Cenários - taxa de trasmissão'!N$2*(O52-INDIRECT(ADDRESS(IF($A53&lt;=Dados!$E$3,1,$A53-Dados!$E$3)+1,O$1+2)))*(Dados!$E$2-O52)/(Dados!$E$3*Dados!$E$2))</f>
        <v>153833.325</v>
      </c>
      <c r="P53" s="31">
        <f>if($A53&lt;=Dados!$E$3,"Erro",P52+'Cenários - taxa de trasmissão'!O$2*(P52-INDIRECT(ADDRESS(IF($A53&lt;=Dados!$E$3,1,$A53-Dados!$E$3)+1,P$1+2)))*(Dados!$E$2-P52)/(Dados!$E$3*Dados!$E$2))</f>
        <v>153617.5671</v>
      </c>
      <c r="Q53" s="31">
        <f>if($A53&lt;=Dados!$E$3,"Erro",Q52+'Cenários - taxa de trasmissão'!P$2*(Q52-INDIRECT(ADDRESS(IF($A53&lt;=Dados!$E$3,1,$A53-Dados!$E$3)+1,Q$1+2)))*(Dados!$E$2-Q52)/(Dados!$E$3*Dados!$E$2))</f>
        <v>153955.2753</v>
      </c>
      <c r="R53" s="31">
        <f>if($A53&lt;=Dados!$E$3,"Erro",R52+'Cenários - taxa de trasmissão'!Q$2*(R52-INDIRECT(ADDRESS(IF($A53&lt;=Dados!$E$3,1,$A53-Dados!$E$3)+1,R$1+2)))*(Dados!$E$2-R52)/(Dados!$E$3*Dados!$E$2))</f>
        <v>153661.2426</v>
      </c>
      <c r="S53" s="31">
        <f>if($A53&lt;=Dados!$E$3,"Erro",S52+'Cenários - taxa de trasmissão'!R$2*(S52-INDIRECT(ADDRESS(IF($A53&lt;=Dados!$E$3,1,$A53-Dados!$E$3)+1,S$1+2)))*(Dados!$E$2-S52)/(Dados!$E$3*Dados!$E$2))</f>
        <v>153715.6792</v>
      </c>
      <c r="T53" s="31">
        <f>if($A53&lt;=Dados!$E$3,"Erro",T52+'Cenários - taxa de trasmissão'!S$2*(T52-INDIRECT(ADDRESS(IF($A53&lt;=Dados!$E$3,1,$A53-Dados!$E$3)+1,T$1+2)))*(Dados!$E$2-T52)/(Dados!$E$3*Dados!$E$2))</f>
        <v>153481.9775</v>
      </c>
      <c r="U53" s="31">
        <f>if($A53&lt;=Dados!$E$3,"Erro",U52+'Cenários - taxa de trasmissão'!T$2*(U52-INDIRECT(ADDRESS(IF($A53&lt;=Dados!$E$3,1,$A53-Dados!$E$3)+1,U$1+2)))*(Dados!$E$2-U52)/(Dados!$E$3*Dados!$E$2))</f>
        <v>153722.1616</v>
      </c>
      <c r="V53" s="31">
        <f>if($A53&lt;=Dados!$E$3,"Erro",V52+'Cenários - taxa de trasmissão'!U$2*(V52-INDIRECT(ADDRESS(IF($A53&lt;=Dados!$E$3,1,$A53-Dados!$E$3)+1,V$1+2)))*(Dados!$E$2-V52)/(Dados!$E$3*Dados!$E$2))</f>
        <v>153901.7024</v>
      </c>
      <c r="W53" s="31">
        <f>if($A53&lt;=Dados!$E$3,"Erro",W52+'Cenários - taxa de trasmissão'!V$2*(W52-INDIRECT(ADDRESS(IF($A53&lt;=Dados!$E$3,1,$A53-Dados!$E$3)+1,W$1+2)))*(Dados!$E$2-W52)/(Dados!$E$3*Dados!$E$2))</f>
        <v>153972.0931</v>
      </c>
      <c r="X53" s="31">
        <f>if($A53&lt;=Dados!$E$3,"Erro",X52+'Cenários - taxa de trasmissão'!W$2*(X52-INDIRECT(ADDRESS(IF($A53&lt;=Dados!$E$3,1,$A53-Dados!$E$3)+1,X$1+2)))*(Dados!$E$2-X52)/(Dados!$E$3*Dados!$E$2))</f>
        <v>154044.8224</v>
      </c>
      <c r="Y53" s="31">
        <f>if($A53&lt;=Dados!$E$3,"Erro",Y52+'Cenários - taxa de trasmissão'!X$2*(Y52-INDIRECT(ADDRESS(IF($A53&lt;=Dados!$E$3,1,$A53-Dados!$E$3)+1,Y$1+2)))*(Dados!$E$2-Y52)/(Dados!$E$3*Dados!$E$2))</f>
        <v>153577.7187</v>
      </c>
      <c r="Z53" s="31">
        <f>if($A53&lt;=Dados!$E$3,"Erro",Z52+'Cenários - taxa de trasmissão'!Y$2*(Z52-INDIRECT(ADDRESS(IF($A53&lt;=Dados!$E$3,1,$A53-Dados!$E$3)+1,Z$1+2)))*(Dados!$E$2-Z52)/(Dados!$E$3*Dados!$E$2))</f>
        <v>153585.9201</v>
      </c>
      <c r="AA53" s="31">
        <f>if($A53&lt;=Dados!$E$3,"Erro",AA52+'Cenários - taxa de trasmissão'!Z$2*(AA52-INDIRECT(ADDRESS(IF($A53&lt;=Dados!$E$3,1,$A53-Dados!$E$3)+1,AA$1+2)))*(Dados!$E$2-AA52)/(Dados!$E$3*Dados!$E$2))</f>
        <v>154047.4543</v>
      </c>
      <c r="AB53" s="31">
        <f>if($A53&lt;=Dados!$E$3,"Erro",AB52+'Cenários - taxa de trasmissão'!AA$2*(AB52-INDIRECT(ADDRESS(IF($A53&lt;=Dados!$E$3,1,$A53-Dados!$E$3)+1,AB$1+2)))*(Dados!$E$2-AB52)/(Dados!$E$3*Dados!$E$2))</f>
        <v>153804.5545</v>
      </c>
      <c r="AC53" s="31">
        <f>if($A53&lt;=Dados!$E$3,"Erro",AC52+'Cenários - taxa de trasmissão'!AB$2*(AC52-INDIRECT(ADDRESS(IF($A53&lt;=Dados!$E$3,1,$A53-Dados!$E$3)+1,AC$1+2)))*(Dados!$E$2-AC52)/(Dados!$E$3*Dados!$E$2))</f>
        <v>153565.4868</v>
      </c>
      <c r="AD53" s="31">
        <f>if($A53&lt;=Dados!$E$3,"Erro",AD52+'Cenários - taxa de trasmissão'!AC$2*(AD52-INDIRECT(ADDRESS(IF($A53&lt;=Dados!$E$3,1,$A53-Dados!$E$3)+1,AD$1+2)))*(Dados!$E$2-AD52)/(Dados!$E$3*Dados!$E$2))</f>
        <v>153613.7826</v>
      </c>
      <c r="AE53" s="31">
        <f>if($A53&lt;=Dados!$E$3,"Erro",AE52+'Cenários - taxa de trasmissão'!AD$2*(AE52-INDIRECT(ADDRESS(IF($A53&lt;=Dados!$E$3,1,$A53-Dados!$E$3)+1,AE$1+2)))*(Dados!$E$2-AE52)/(Dados!$E$3*Dados!$E$2))</f>
        <v>154285.901</v>
      </c>
      <c r="AF53" s="31">
        <f>if($A53&lt;=Dados!$E$3,"Erro",AF52+'Cenários - taxa de trasmissão'!AE$2*(AF52-INDIRECT(ADDRESS(IF($A53&lt;=Dados!$E$3,1,$A53-Dados!$E$3)+1,AF$1+2)))*(Dados!$E$2-AF52)/(Dados!$E$3*Dados!$E$2))</f>
        <v>154361.0396</v>
      </c>
      <c r="AG53" s="31">
        <f>if($A53&lt;=Dados!$E$3,"Erro",AG52+'Cenários - taxa de trasmissão'!AF$2*(AG52-INDIRECT(ADDRESS(IF($A53&lt;=Dados!$E$3,1,$A53-Dados!$E$3)+1,AG$1+2)))*(Dados!$E$2-AG52)/(Dados!$E$3*Dados!$E$2))</f>
        <v>153741.3864</v>
      </c>
      <c r="AH53" s="31">
        <f>if($A53&lt;=Dados!$E$3,"Erro",AH52+'Cenários - taxa de trasmissão'!AG$2*(AH52-INDIRECT(ADDRESS(IF($A53&lt;=Dados!$E$3,1,$A53-Dados!$E$3)+1,AH$1+2)))*(Dados!$E$2-AH52)/(Dados!$E$3*Dados!$E$2))</f>
        <v>153736.1046</v>
      </c>
      <c r="AI53" s="31">
        <f>if($A53&lt;=Dados!$E$3,"Erro",AI52+'Cenários - taxa de trasmissão'!AH$2*(AI52-INDIRECT(ADDRESS(IF($A53&lt;=Dados!$E$3,1,$A53-Dados!$E$3)+1,AI$1+2)))*(Dados!$E$2-AI52)/(Dados!$E$3*Dados!$E$2))</f>
        <v>154152.18</v>
      </c>
      <c r="AJ53" s="31">
        <f>if($A53&lt;=Dados!$E$3,"Erro",AJ52+'Cenários - taxa de trasmissão'!AI$2*(AJ52-INDIRECT(ADDRESS(IF($A53&lt;=Dados!$E$3,1,$A53-Dados!$E$3)+1,AJ$1+2)))*(Dados!$E$2-AJ52)/(Dados!$E$3*Dados!$E$2))</f>
        <v>153723.7514</v>
      </c>
      <c r="AK53" s="31">
        <f>if($A53&lt;=Dados!$E$3,"Erro",AK52+'Cenários - taxa de trasmissão'!AJ$2*(AK52-INDIRECT(ADDRESS(IF($A53&lt;=Dados!$E$3,1,$A53-Dados!$E$3)+1,AK$1+2)))*(Dados!$E$2-AK52)/(Dados!$E$3*Dados!$E$2))</f>
        <v>153644.8477</v>
      </c>
      <c r="AL53" s="31">
        <f>if($A53&lt;=Dados!$E$3,"Erro",AL52+'Cenários - taxa de trasmissão'!AK$2*(AL52-INDIRECT(ADDRESS(IF($A53&lt;=Dados!$E$3,1,$A53-Dados!$E$3)+1,AL$1+2)))*(Dados!$E$2-AL52)/(Dados!$E$3*Dados!$E$2))</f>
        <v>153628.2516</v>
      </c>
      <c r="AM53" s="31">
        <f>if($A53&lt;=Dados!$E$3,"Erro",AM52+'Cenários - taxa de trasmissão'!AL$2*(AM52-INDIRECT(ADDRESS(IF($A53&lt;=Dados!$E$3,1,$A53-Dados!$E$3)+1,AM$1+2)))*(Dados!$E$2-AM52)/(Dados!$E$3*Dados!$E$2))</f>
        <v>153709.2318</v>
      </c>
      <c r="AN53" s="31">
        <f>if($A53&lt;=Dados!$E$3,"Erro",AN52+'Cenários - taxa de trasmissão'!AM$2*(AN52-INDIRECT(ADDRESS(IF($A53&lt;=Dados!$E$3,1,$A53-Dados!$E$3)+1,AN$1+2)))*(Dados!$E$2-AN52)/(Dados!$E$3*Dados!$E$2))</f>
        <v>154039.1653</v>
      </c>
      <c r="AO53" s="31">
        <f>if($A53&lt;=Dados!$E$3,"Erro",AO52+'Cenários - taxa de trasmissão'!AN$2*(AO52-INDIRECT(ADDRESS(IF($A53&lt;=Dados!$E$3,1,$A53-Dados!$E$3)+1,AO$1+2)))*(Dados!$E$2-AO52)/(Dados!$E$3*Dados!$E$2))</f>
        <v>154009.8122</v>
      </c>
      <c r="AP53" s="31">
        <f>if($A53&lt;=Dados!$E$3,"Erro",AP52+'Cenários - taxa de trasmissão'!AO$2*(AP52-INDIRECT(ADDRESS(IF($A53&lt;=Dados!$E$3,1,$A53-Dados!$E$3)+1,AP$1+2)))*(Dados!$E$2-AP52)/(Dados!$E$3*Dados!$E$2))</f>
        <v>153583.9255</v>
      </c>
      <c r="AQ53" s="31">
        <f>if($A53&lt;=Dados!$E$3,"Erro",AQ52+'Cenários - taxa de trasmissão'!AP$2*(AQ52-INDIRECT(ADDRESS(IF($A53&lt;=Dados!$E$3,1,$A53-Dados!$E$3)+1,AQ$1+2)))*(Dados!$E$2-AQ52)/(Dados!$E$3*Dados!$E$2))</f>
        <v>154116.0053</v>
      </c>
      <c r="AR53" s="31">
        <f>if($A53&lt;=Dados!$E$3,"Erro",AR52+'Cenários - taxa de trasmissão'!AQ$2*(AR52-INDIRECT(ADDRESS(IF($A53&lt;=Dados!$E$3,1,$A53-Dados!$E$3)+1,AR$1+2)))*(Dados!$E$2-AR52)/(Dados!$E$3*Dados!$E$2))</f>
        <v>153665.8966</v>
      </c>
      <c r="AS53" s="31">
        <f>if($A53&lt;=Dados!$E$3,"Erro",AS52+'Cenários - taxa de trasmissão'!AR$2*(AS52-INDIRECT(ADDRESS(IF($A53&lt;=Dados!$E$3,1,$A53-Dados!$E$3)+1,AS$1+2)))*(Dados!$E$2-AS52)/(Dados!$E$3*Dados!$E$2))</f>
        <v>154578.4468</v>
      </c>
      <c r="AT53" s="31">
        <f>if($A53&lt;=Dados!$E$3,"Erro",AT52+'Cenários - taxa de trasmissão'!AS$2*(AT52-INDIRECT(ADDRESS(IF($A53&lt;=Dados!$E$3,1,$A53-Dados!$E$3)+1,AT$1+2)))*(Dados!$E$2-AT52)/(Dados!$E$3*Dados!$E$2))</f>
        <v>153828.9361</v>
      </c>
      <c r="AU53" s="31">
        <f>if($A53&lt;=Dados!$E$3,"Erro",AU52+'Cenários - taxa de trasmissão'!AT$2*(AU52-INDIRECT(ADDRESS(IF($A53&lt;=Dados!$E$3,1,$A53-Dados!$E$3)+1,AU$1+2)))*(Dados!$E$2-AU52)/(Dados!$E$3*Dados!$E$2))</f>
        <v>153600.2731</v>
      </c>
      <c r="AV53" s="31">
        <f>if($A53&lt;=Dados!$E$3,"Erro",AV52+'Cenários - taxa de trasmissão'!AU$2*(AV52-INDIRECT(ADDRESS(IF($A53&lt;=Dados!$E$3,1,$A53-Dados!$E$3)+1,AV$1+2)))*(Dados!$E$2-AV52)/(Dados!$E$3*Dados!$E$2))</f>
        <v>153637.9809</v>
      </c>
      <c r="AW53" s="31">
        <f>if($A53&lt;=Dados!$E$3,"Erro",AW52+'Cenários - taxa de trasmissão'!AV$2*(AW52-INDIRECT(ADDRESS(IF($A53&lt;=Dados!$E$3,1,$A53-Dados!$E$3)+1,AW$1+2)))*(Dados!$E$2-AW52)/(Dados!$E$3*Dados!$E$2))</f>
        <v>153795.3728</v>
      </c>
      <c r="AX53" s="31">
        <f>if($A53&lt;=Dados!$E$3,"Erro",AX52+'Cenários - taxa de trasmissão'!AW$2*(AX52-INDIRECT(ADDRESS(IF($A53&lt;=Dados!$E$3,1,$A53-Dados!$E$3)+1,AX$1+2)))*(Dados!$E$2-AX52)/(Dados!$E$3*Dados!$E$2))</f>
        <v>153723.2004</v>
      </c>
      <c r="AY53" s="31">
        <f>if($A53&lt;=Dados!$E$3,"Erro",AY52+'Cenários - taxa de trasmissão'!AX$2*(AY52-INDIRECT(ADDRESS(IF($A53&lt;=Dados!$E$3,1,$A53-Dados!$E$3)+1,AY$1+2)))*(Dados!$E$2-AY52)/(Dados!$E$3*Dados!$E$2))</f>
        <v>153938.0764</v>
      </c>
      <c r="AZ53" s="31">
        <f>if($A53&lt;=Dados!$E$3,"Erro",AZ52+'Cenários - taxa de trasmissão'!AY$2*(AZ52-INDIRECT(ADDRESS(IF($A53&lt;=Dados!$E$3,1,$A53-Dados!$E$3)+1,AZ$1+2)))*(Dados!$E$2-AZ52)/(Dados!$E$3*Dados!$E$2))</f>
        <v>153683.5263</v>
      </c>
      <c r="BA53" s="46">
        <f t="shared" si="1"/>
        <v>153481.9775</v>
      </c>
      <c r="BB53" s="46">
        <f t="shared" si="2"/>
        <v>154578.4468</v>
      </c>
      <c r="BC53" s="46">
        <f t="shared" si="3"/>
        <v>153834.0542</v>
      </c>
      <c r="BD53" s="46">
        <f t="shared" si="4"/>
        <v>153772.1756</v>
      </c>
      <c r="BE53" s="31"/>
    </row>
    <row r="54">
      <c r="A54" s="44">
        <v>53.0</v>
      </c>
      <c r="B54" s="45">
        <v>45023.0</v>
      </c>
      <c r="C54" s="31">
        <f>if($A54&lt;=Dados!$E$3,"Erro",C53+'Cenários - taxa de trasmissão'!B$2*(C53-INDIRECT(ADDRESS(IF($A54&lt;=Dados!$E$3,1,$A54-Dados!$E$3)+1,C$1+2)))*(Dados!$E$2-C53)/(Dados!$E$3*Dados!$E$2))</f>
        <v>154292.0474</v>
      </c>
      <c r="D54" s="31">
        <f>if($A54&lt;=Dados!$E$3,"Erro",D53+'Cenários - taxa de trasmissão'!C$2*(D53-INDIRECT(ADDRESS(IF($A54&lt;=Dados!$E$3,1,$A54-Dados!$E$3)+1,D$1+2)))*(Dados!$E$2-D53)/(Dados!$E$3*Dados!$E$2))</f>
        <v>153756.0244</v>
      </c>
      <c r="E54" s="31">
        <f>if($A54&lt;=Dados!$E$3,"Erro",E53+'Cenários - taxa de trasmissão'!D$2*(E53-INDIRECT(ADDRESS(IF($A54&lt;=Dados!$E$3,1,$A54-Dados!$E$3)+1,E$1+2)))*(Dados!$E$2-E53)/(Dados!$E$3*Dados!$E$2))</f>
        <v>154119.1072</v>
      </c>
      <c r="F54" s="31">
        <f>if($A54&lt;=Dados!$E$3,"Erro",F53+'Cenários - taxa de trasmissão'!E$2*(F53-INDIRECT(ADDRESS(IF($A54&lt;=Dados!$E$3,1,$A54-Dados!$E$3)+1,F$1+2)))*(Dados!$E$2-F53)/(Dados!$E$3*Dados!$E$2))</f>
        <v>153586.8854</v>
      </c>
      <c r="G54" s="31">
        <f>if($A54&lt;=Dados!$E$3,"Erro",G53+'Cenários - taxa de trasmissão'!F$2*(G53-INDIRECT(ADDRESS(IF($A54&lt;=Dados!$E$3,1,$A54-Dados!$E$3)+1,G$1+2)))*(Dados!$E$2-G53)/(Dados!$E$3*Dados!$E$2))</f>
        <v>153959.8658</v>
      </c>
      <c r="H54" s="31">
        <f>if($A54&lt;=Dados!$E$3,"Erro",H53+'Cenários - taxa de trasmissão'!G$2*(H53-INDIRECT(ADDRESS(IF($A54&lt;=Dados!$E$3,1,$A54-Dados!$E$3)+1,H$1+2)))*(Dados!$E$2-H53)/(Dados!$E$3*Dados!$E$2))</f>
        <v>153987.5326</v>
      </c>
      <c r="I54" s="31">
        <f>if($A54&lt;=Dados!$E$3,"Erro",I53+'Cenários - taxa de trasmissão'!H$2*(I53-INDIRECT(ADDRESS(IF($A54&lt;=Dados!$E$3,1,$A54-Dados!$E$3)+1,I$1+2)))*(Dados!$E$2-I53)/(Dados!$E$3*Dados!$E$2))</f>
        <v>153571.533</v>
      </c>
      <c r="J54" s="31">
        <f>if($A54&lt;=Dados!$E$3,"Erro",J53+'Cenários - taxa de trasmissão'!I$2*(J53-INDIRECT(ADDRESS(IF($A54&lt;=Dados!$E$3,1,$A54-Dados!$E$3)+1,J$1+2)))*(Dados!$E$2-J53)/(Dados!$E$3*Dados!$E$2))</f>
        <v>153828.8589</v>
      </c>
      <c r="K54" s="31">
        <f>if($A54&lt;=Dados!$E$3,"Erro",K53+'Cenários - taxa de trasmissão'!J$2*(K53-INDIRECT(ADDRESS(IF($A54&lt;=Dados!$E$3,1,$A54-Dados!$E$3)+1,K$1+2)))*(Dados!$E$2-K53)/(Dados!$E$3*Dados!$E$2))</f>
        <v>153953.4518</v>
      </c>
      <c r="L54" s="31">
        <f>if($A54&lt;=Dados!$E$3,"Erro",L53+'Cenários - taxa de trasmissão'!K$2*(L53-INDIRECT(ADDRESS(IF($A54&lt;=Dados!$E$3,1,$A54-Dados!$E$3)+1,L$1+2)))*(Dados!$E$2-L53)/(Dados!$E$3*Dados!$E$2))</f>
        <v>153676.1242</v>
      </c>
      <c r="M54" s="31">
        <f>if($A54&lt;=Dados!$E$3,"Erro",M53+'Cenários - taxa de trasmissão'!L$2*(M53-INDIRECT(ADDRESS(IF($A54&lt;=Dados!$E$3,1,$A54-Dados!$E$3)+1,M$1+2)))*(Dados!$E$2-M53)/(Dados!$E$3*Dados!$E$2))</f>
        <v>153884.993</v>
      </c>
      <c r="N54" s="31">
        <f>if($A54&lt;=Dados!$E$3,"Erro",N53+'Cenários - taxa de trasmissão'!M$2*(N53-INDIRECT(ADDRESS(IF($A54&lt;=Dados!$E$3,1,$A54-Dados!$E$3)+1,N$1+2)))*(Dados!$E$2-N53)/(Dados!$E$3*Dados!$E$2))</f>
        <v>153938.2413</v>
      </c>
      <c r="O54" s="31">
        <f>if($A54&lt;=Dados!$E$3,"Erro",O53+'Cenários - taxa de trasmissão'!N$2*(O53-INDIRECT(ADDRESS(IF($A54&lt;=Dados!$E$3,1,$A54-Dados!$E$3)+1,O$1+2)))*(Dados!$E$2-O53)/(Dados!$E$3*Dados!$E$2))</f>
        <v>153842.815</v>
      </c>
      <c r="P54" s="31">
        <f>if($A54&lt;=Dados!$E$3,"Erro",P53+'Cenários - taxa de trasmissão'!O$2*(P53-INDIRECT(ADDRESS(IF($A54&lt;=Dados!$E$3,1,$A54-Dados!$E$3)+1,P$1+2)))*(Dados!$E$2-P53)/(Dados!$E$3*Dados!$E$2))</f>
        <v>153621.4436</v>
      </c>
      <c r="Q54" s="31">
        <f>if($A54&lt;=Dados!$E$3,"Erro",Q53+'Cenários - taxa de trasmissão'!P$2*(Q53-INDIRECT(ADDRESS(IF($A54&lt;=Dados!$E$3,1,$A54-Dados!$E$3)+1,Q$1+2)))*(Dados!$E$2-Q53)/(Dados!$E$3*Dados!$E$2))</f>
        <v>153968.7992</v>
      </c>
      <c r="R54" s="31">
        <f>if($A54&lt;=Dados!$E$3,"Erro",R53+'Cenários - taxa de trasmissão'!Q$2*(R53-INDIRECT(ADDRESS(IF($A54&lt;=Dados!$E$3,1,$A54-Dados!$E$3)+1,R$1+2)))*(Dados!$E$2-R53)/(Dados!$E$3*Dados!$E$2))</f>
        <v>153666.0804</v>
      </c>
      <c r="S54" s="31">
        <f>if($A54&lt;=Dados!$E$3,"Erro",S53+'Cenários - taxa de trasmissão'!R$2*(S53-INDIRECT(ADDRESS(IF($A54&lt;=Dados!$E$3,1,$A54-Dados!$E$3)+1,S$1+2)))*(Dados!$E$2-S53)/(Dados!$E$3*Dados!$E$2))</f>
        <v>153721.8451</v>
      </c>
      <c r="T54" s="31">
        <f>if($A54&lt;=Dados!$E$3,"Erro",T53+'Cenários - taxa de trasmissão'!S$2*(T53-INDIRECT(ADDRESS(IF($A54&lt;=Dados!$E$3,1,$A54-Dados!$E$3)+1,T$1+2)))*(Dados!$E$2-T53)/(Dados!$E$3*Dados!$E$2))</f>
        <v>153483.5167</v>
      </c>
      <c r="U54" s="31">
        <f>if($A54&lt;=Dados!$E$3,"Erro",U53+'Cenários - taxa de trasmissão'!T$2*(U53-INDIRECT(ADDRESS(IF($A54&lt;=Dados!$E$3,1,$A54-Dados!$E$3)+1,U$1+2)))*(Dados!$E$2-U53)/(Dados!$E$3*Dados!$E$2))</f>
        <v>153728.4949</v>
      </c>
      <c r="V54" s="31">
        <f>if($A54&lt;=Dados!$E$3,"Erro",V53+'Cenários - taxa de trasmissão'!U$2*(V53-INDIRECT(ADDRESS(IF($A54&lt;=Dados!$E$3,1,$A54-Dados!$E$3)+1,V$1+2)))*(Dados!$E$2-V53)/(Dados!$E$3*Dados!$E$2))</f>
        <v>153913.3853</v>
      </c>
      <c r="W54" s="31">
        <f>if($A54&lt;=Dados!$E$3,"Erro",W53+'Cenários - taxa de trasmissão'!V$2*(W53-INDIRECT(ADDRESS(IF($A54&lt;=Dados!$E$3,1,$A54-Dados!$E$3)+1,W$1+2)))*(Dados!$E$2-W53)/(Dados!$E$3*Dados!$E$2))</f>
        <v>153986.2161</v>
      </c>
      <c r="X54" s="31">
        <f>if($A54&lt;=Dados!$E$3,"Erro",X53+'Cenários - taxa de trasmissão'!W$2*(X53-INDIRECT(ADDRESS(IF($A54&lt;=Dados!$E$3,1,$A54-Dados!$E$3)+1,X$1+2)))*(Dados!$E$2-X53)/(Dados!$E$3*Dados!$E$2))</f>
        <v>154061.6483</v>
      </c>
      <c r="Y54" s="31">
        <f>if($A54&lt;=Dados!$E$3,"Erro",Y53+'Cenários - taxa de trasmissão'!X$2*(Y53-INDIRECT(ADDRESS(IF($A54&lt;=Dados!$E$3,1,$A54-Dados!$E$3)+1,Y$1+2)))*(Dados!$E$2-Y53)/(Dados!$E$3*Dados!$E$2))</f>
        <v>153580.8035</v>
      </c>
      <c r="Z54" s="31">
        <f>if($A54&lt;=Dados!$E$3,"Erro",Z53+'Cenários - taxa de trasmissão'!Y$2*(Z53-INDIRECT(ADDRESS(IF($A54&lt;=Dados!$E$3,1,$A54-Dados!$E$3)+1,Z$1+2)))*(Dados!$E$2-Z53)/(Dados!$E$3*Dados!$E$2))</f>
        <v>153589.161</v>
      </c>
      <c r="AA54" s="31">
        <f>if($A54&lt;=Dados!$E$3,"Erro",AA53+'Cenários - taxa de trasmissão'!Z$2*(AA53-INDIRECT(ADDRESS(IF($A54&lt;=Dados!$E$3,1,$A54-Dados!$E$3)+1,AA$1+2)))*(Dados!$E$2-AA53)/(Dados!$E$3*Dados!$E$2))</f>
        <v>154064.3812</v>
      </c>
      <c r="AB54" s="31">
        <f>if($A54&lt;=Dados!$E$3,"Erro",AB53+'Cenários - taxa de trasmissão'!AA$2*(AB53-INDIRECT(ADDRESS(IF($A54&lt;=Dados!$E$3,1,$A54-Dados!$E$3)+1,AB$1+2)))*(Dados!$E$2-AB53)/(Dados!$E$3*Dados!$E$2))</f>
        <v>153813.1773</v>
      </c>
      <c r="AC54" s="31">
        <f>if($A54&lt;=Dados!$E$3,"Erro",AC53+'Cenários - taxa de trasmissão'!AB$2*(AC53-INDIRECT(ADDRESS(IF($A54&lt;=Dados!$E$3,1,$A54-Dados!$E$3)+1,AC$1+2)))*(Dados!$E$2-AC53)/(Dados!$E$3*Dados!$E$2))</f>
        <v>153568.3456</v>
      </c>
      <c r="AD54" s="31">
        <f>if($A54&lt;=Dados!$E$3,"Erro",AD53+'Cenários - taxa de trasmissão'!AC$2*(AD53-INDIRECT(ADDRESS(IF($A54&lt;=Dados!$E$3,1,$A54-Dados!$E$3)+1,AD$1+2)))*(Dados!$E$2-AD53)/(Dados!$E$3*Dados!$E$2))</f>
        <v>153617.5804</v>
      </c>
      <c r="AE54" s="31">
        <f>if($A54&lt;=Dados!$E$3,"Erro",AE53+'Cenários - taxa de trasmissão'!AD$2*(AE53-INDIRECT(ADDRESS(IF($A54&lt;=Dados!$E$3,1,$A54-Dados!$E$3)+1,AE$1+2)))*(Dados!$E$2-AE53)/(Dados!$E$3*Dados!$E$2))</f>
        <v>154312.8597</v>
      </c>
      <c r="AF54" s="31">
        <f>if($A54&lt;=Dados!$E$3,"Erro",AF53+'Cenários - taxa de trasmissão'!AE$2*(AF53-INDIRECT(ADDRESS(IF($A54&lt;=Dados!$E$3,1,$A54-Dados!$E$3)+1,AF$1+2)))*(Dados!$E$2-AF53)/(Dados!$E$3*Dados!$E$2))</f>
        <v>154391.4865</v>
      </c>
      <c r="AG54" s="31">
        <f>if($A54&lt;=Dados!$E$3,"Erro",AG53+'Cenários - taxa de trasmissão'!AF$2*(AG53-INDIRECT(ADDRESS(IF($A54&lt;=Dados!$E$3,1,$A54-Dados!$E$3)+1,AG$1+2)))*(Dados!$E$2-AG53)/(Dados!$E$3*Dados!$E$2))</f>
        <v>153748.2273</v>
      </c>
      <c r="AH54" s="31">
        <f>if($A54&lt;=Dados!$E$3,"Erro",AH53+'Cenários - taxa de trasmissão'!AG$2*(AH53-INDIRECT(ADDRESS(IF($A54&lt;=Dados!$E$3,1,$A54-Dados!$E$3)+1,AH$1+2)))*(Dados!$E$2-AH53)/(Dados!$E$3*Dados!$E$2))</f>
        <v>153742.8044</v>
      </c>
      <c r="AI54" s="31">
        <f>if($A54&lt;=Dados!$E$3,"Erro",AI53+'Cenários - taxa de trasmissão'!AH$2*(AI53-INDIRECT(ADDRESS(IF($A54&lt;=Dados!$E$3,1,$A54-Dados!$E$3)+1,AI$1+2)))*(Dados!$E$2-AI53)/(Dados!$E$3*Dados!$E$2))</f>
        <v>154173.3071</v>
      </c>
      <c r="AJ54" s="31">
        <f>if($A54&lt;=Dados!$E$3,"Erro",AJ53+'Cenários - taxa de trasmissão'!AI$2*(AJ53-INDIRECT(ADDRESS(IF($A54&lt;=Dados!$E$3,1,$A54-Dados!$E$3)+1,AJ$1+2)))*(Dados!$E$2-AJ53)/(Dados!$E$3*Dados!$E$2))</f>
        <v>153730.126</v>
      </c>
      <c r="AK54" s="31">
        <f>if($A54&lt;=Dados!$E$3,"Erro",AK53+'Cenários - taxa de trasmissão'!AJ$2*(AK53-INDIRECT(ADDRESS(IF($A54&lt;=Dados!$E$3,1,$A54-Dados!$E$3)+1,AK$1+2)))*(Dados!$E$2-AK53)/(Dados!$E$3*Dados!$E$2))</f>
        <v>153649.3134</v>
      </c>
      <c r="AL54" s="31">
        <f>if($A54&lt;=Dados!$E$3,"Erro",AL53+'Cenários - taxa de trasmissão'!AK$2*(AL53-INDIRECT(ADDRESS(IF($A54&lt;=Dados!$E$3,1,$A54-Dados!$E$3)+1,AL$1+2)))*(Dados!$E$2-AL53)/(Dados!$E$3*Dados!$E$2))</f>
        <v>153632.3543</v>
      </c>
      <c r="AM54" s="31">
        <f>if($A54&lt;=Dados!$E$3,"Erro",AM53+'Cenários - taxa de trasmissão'!AL$2*(AM53-INDIRECT(ADDRESS(IF($A54&lt;=Dados!$E$3,1,$A54-Dados!$E$3)+1,AM$1+2)))*(Dados!$E$2-AM53)/(Dados!$E$3*Dados!$E$2))</f>
        <v>153715.2331</v>
      </c>
      <c r="AN54" s="31">
        <f>if($A54&lt;=Dados!$E$3,"Erro",AN53+'Cenários - taxa de trasmissão'!AM$2*(AN53-INDIRECT(ADDRESS(IF($A54&lt;=Dados!$E$3,1,$A54-Dados!$E$3)+1,AN$1+2)))*(Dados!$E$2-AN53)/(Dados!$E$3*Dados!$E$2))</f>
        <v>154055.7746</v>
      </c>
      <c r="AO54" s="31">
        <f>if($A54&lt;=Dados!$E$3,"Erro",AO53+'Cenários - taxa de trasmissão'!AN$2*(AO53-INDIRECT(ADDRESS(IF($A54&lt;=Dados!$E$3,1,$A54-Dados!$E$3)+1,AO$1+2)))*(Dados!$E$2-AO53)/(Dados!$E$3*Dados!$E$2))</f>
        <v>154025.3148</v>
      </c>
      <c r="AP54" s="31">
        <f>if($A54&lt;=Dados!$E$3,"Erro",AP53+'Cenários - taxa de trasmissão'!AO$2*(AP53-INDIRECT(ADDRESS(IF($A54&lt;=Dados!$E$3,1,$A54-Dados!$E$3)+1,AP$1+2)))*(Dados!$E$2-AP53)/(Dados!$E$3*Dados!$E$2))</f>
        <v>153587.1281</v>
      </c>
      <c r="AQ54" s="31">
        <f>if($A54&lt;=Dados!$E$3,"Erro",AQ53+'Cenários - taxa de trasmissão'!AP$2*(AQ53-INDIRECT(ADDRESS(IF($A54&lt;=Dados!$E$3,1,$A54-Dados!$E$3)+1,AQ$1+2)))*(Dados!$E$2-AQ53)/(Dados!$E$3*Dados!$E$2))</f>
        <v>154135.6434</v>
      </c>
      <c r="AR54" s="31">
        <f>if($A54&lt;=Dados!$E$3,"Erro",AR53+'Cenários - taxa de trasmissão'!AQ$2*(AR53-INDIRECT(ADDRESS(IF($A54&lt;=Dados!$E$3,1,$A54-Dados!$E$3)+1,AR$1+2)))*(Dados!$E$2-AR53)/(Dados!$E$3*Dados!$E$2))</f>
        <v>153670.8424</v>
      </c>
      <c r="AS54" s="31">
        <f>if($A54&lt;=Dados!$E$3,"Erro",AS53+'Cenários - taxa de trasmissão'!AR$2*(AS53-INDIRECT(ADDRESS(IF($A54&lt;=Dados!$E$3,1,$A54-Dados!$E$3)+1,AS$1+2)))*(Dados!$E$2-AS53)/(Dados!$E$3*Dados!$E$2))</f>
        <v>154619.7571</v>
      </c>
      <c r="AT54" s="31">
        <f>if($A54&lt;=Dados!$E$3,"Erro",AT53+'Cenários - taxa de trasmissão'!AS$2*(AT53-INDIRECT(ADDRESS(IF($A54&lt;=Dados!$E$3,1,$A54-Dados!$E$3)+1,AT$1+2)))*(Dados!$E$2-AT53)/(Dados!$E$3*Dados!$E$2))</f>
        <v>153838.2917</v>
      </c>
      <c r="AU54" s="31">
        <f>if($A54&lt;=Dados!$E$3,"Erro",AU53+'Cenários - taxa de trasmissão'!AT$2*(AU53-INDIRECT(ADDRESS(IF($A54&lt;=Dados!$E$3,1,$A54-Dados!$E$3)+1,AU$1+2)))*(Dados!$E$2-AU53)/(Dados!$E$3*Dados!$E$2))</f>
        <v>153603.7957</v>
      </c>
      <c r="AV54" s="31">
        <f>if($A54&lt;=Dados!$E$3,"Erro",AV53+'Cenários - taxa de trasmissão'!AU$2*(AV53-INDIRECT(ADDRESS(IF($A54&lt;=Dados!$E$3,1,$A54-Dados!$E$3)+1,AV$1+2)))*(Dados!$E$2-AV53)/(Dados!$E$3*Dados!$E$2))</f>
        <v>153642.2948</v>
      </c>
      <c r="AW54" s="31">
        <f>if($A54&lt;=Dados!$E$3,"Erro",AW53+'Cenários - taxa de trasmissão'!AV$2*(AW53-INDIRECT(ADDRESS(IF($A54&lt;=Dados!$E$3,1,$A54-Dados!$E$3)+1,AW$1+2)))*(Dados!$E$2-AW53)/(Dados!$E$3*Dados!$E$2))</f>
        <v>153803.726</v>
      </c>
      <c r="AX54" s="31">
        <f>if($A54&lt;=Dados!$E$3,"Erro",AX53+'Cenários - taxa de trasmissão'!AW$2*(AX53-INDIRECT(ADDRESS(IF($A54&lt;=Dados!$E$3,1,$A54-Dados!$E$3)+1,AX$1+2)))*(Dados!$E$2-AX53)/(Dados!$E$3*Dados!$E$2))</f>
        <v>153729.5606</v>
      </c>
      <c r="AY54" s="31">
        <f>if($A54&lt;=Dados!$E$3,"Erro",AY53+'Cenários - taxa de trasmissão'!AX$2*(AY53-INDIRECT(ADDRESS(IF($A54&lt;=Dados!$E$3,1,$A54-Dados!$E$3)+1,AY$1+2)))*(Dados!$E$2-AY53)/(Dados!$E$3*Dados!$E$2))</f>
        <v>153950.9978</v>
      </c>
      <c r="AZ54" s="31">
        <f>if($A54&lt;=Dados!$E$3,"Erro",AZ53+'Cenários - taxa de trasmissão'!AY$2*(AZ53-INDIRECT(ADDRESS(IF($A54&lt;=Dados!$E$3,1,$A54-Dados!$E$3)+1,AZ$1+2)))*(Dados!$E$2-AZ53)/(Dados!$E$3*Dados!$E$2))</f>
        <v>153688.8907</v>
      </c>
      <c r="BA54" s="46">
        <f t="shared" si="1"/>
        <v>153483.5167</v>
      </c>
      <c r="BB54" s="46">
        <f t="shared" si="2"/>
        <v>154619.7571</v>
      </c>
      <c r="BC54" s="46">
        <f t="shared" si="3"/>
        <v>153844.6018</v>
      </c>
      <c r="BD54" s="46">
        <f t="shared" si="4"/>
        <v>153779.8752</v>
      </c>
      <c r="BE54" s="31"/>
    </row>
    <row r="55">
      <c r="A55" s="9">
        <v>54.0</v>
      </c>
      <c r="B55" s="47">
        <v>45024.0</v>
      </c>
      <c r="C55" s="31">
        <f>if($A55&lt;=Dados!$E$3,"Erro",C54+'Cenários - taxa de trasmissão'!B$2*(C54-INDIRECT(ADDRESS(IF($A55&lt;=Dados!$E$3,1,$A55-Dados!$E$3)+1,C$1+2)))*(Dados!$E$2-C54)/(Dados!$E$3*Dados!$E$2))</f>
        <v>154317.9734</v>
      </c>
      <c r="D55" s="31">
        <f>if($A55&lt;=Dados!$E$3,"Erro",D54+'Cenários - taxa de trasmissão'!C$2*(D54-INDIRECT(ADDRESS(IF($A55&lt;=Dados!$E$3,1,$A55-Dados!$E$3)+1,D$1+2)))*(Dados!$E$2-D54)/(Dados!$E$3*Dados!$E$2))</f>
        <v>153762.8257</v>
      </c>
      <c r="E55" s="31">
        <f>if($A55&lt;=Dados!$E$3,"Erro",E54+'Cenários - taxa de trasmissão'!D$2*(E54-INDIRECT(ADDRESS(IF($A55&lt;=Dados!$E$3,1,$A55-Dados!$E$3)+1,E$1+2)))*(Dados!$E$2-E54)/(Dados!$E$3*Dados!$E$2))</f>
        <v>154137.8687</v>
      </c>
      <c r="F55" s="31">
        <f>if($A55&lt;=Dados!$E$3,"Erro",F54+'Cenários - taxa de trasmissão'!E$2*(F54-INDIRECT(ADDRESS(IF($A55&lt;=Dados!$E$3,1,$A55-Dados!$E$3)+1,F$1+2)))*(Dados!$E$2-F54)/(Dados!$E$3*Dados!$E$2))</f>
        <v>153589.9172</v>
      </c>
      <c r="G55" s="31">
        <f>if($A55&lt;=Dados!$E$3,"Erro",G54+'Cenários - taxa de trasmissão'!F$2*(G54-INDIRECT(ADDRESS(IF($A55&lt;=Dados!$E$3,1,$A55-Dados!$E$3)+1,G$1+2)))*(Dados!$E$2-G54)/(Dados!$E$3*Dados!$E$2))</f>
        <v>153972.8135</v>
      </c>
      <c r="H55" s="31">
        <f>if($A55&lt;=Dados!$E$3,"Erro",H54+'Cenários - taxa de trasmissão'!G$2*(H54-INDIRECT(ADDRESS(IF($A55&lt;=Dados!$E$3,1,$A55-Dados!$E$3)+1,H$1+2)))*(Dados!$E$2-H54)/(Dados!$E$3*Dados!$E$2))</f>
        <v>154001.4316</v>
      </c>
      <c r="I55" s="31">
        <f>if($A55&lt;=Dados!$E$3,"Erro",I54+'Cenários - taxa de trasmissão'!H$2*(I54-INDIRECT(ADDRESS(IF($A55&lt;=Dados!$E$3,1,$A55-Dados!$E$3)+1,I$1+2)))*(Dados!$E$2-I54)/(Dados!$E$3*Dados!$E$2))</f>
        <v>153574.2915</v>
      </c>
      <c r="J55" s="31">
        <f>if($A55&lt;=Dados!$E$3,"Erro",J54+'Cenários - taxa de trasmissão'!I$2*(J54-INDIRECT(ADDRESS(IF($A55&lt;=Dados!$E$3,1,$A55-Dados!$E$3)+1,J$1+2)))*(Dados!$E$2-J54)/(Dados!$E$3*Dados!$E$2))</f>
        <v>153837.6725</v>
      </c>
      <c r="K55" s="31">
        <f>if($A55&lt;=Dados!$E$3,"Erro",K54+'Cenários - taxa de trasmissão'!J$2*(K54-INDIRECT(ADDRESS(IF($A55&lt;=Dados!$E$3,1,$A55-Dados!$E$3)+1,K$1+2)))*(Dados!$E$2-K54)/(Dados!$E$3*Dados!$E$2))</f>
        <v>153966.1828</v>
      </c>
      <c r="L55" s="31">
        <f>if($A55&lt;=Dados!$E$3,"Erro",L54+'Cenários - taxa de trasmissão'!K$2*(L54-INDIRECT(ADDRESS(IF($A55&lt;=Dados!$E$3,1,$A55-Dados!$E$3)+1,L$1+2)))*(Dados!$E$2-L54)/(Dados!$E$3*Dados!$E$2))</f>
        <v>153680.9783</v>
      </c>
      <c r="M55" s="31">
        <f>if($A55&lt;=Dados!$E$3,"Erro",M54+'Cenários - taxa de trasmissão'!L$2*(M54-INDIRECT(ADDRESS(IF($A55&lt;=Dados!$E$3,1,$A55-Dados!$E$3)+1,M$1+2)))*(Dados!$E$2-M54)/(Dados!$E$3*Dados!$E$2))</f>
        <v>153895.5007</v>
      </c>
      <c r="N55" s="31">
        <f>if($A55&lt;=Dados!$E$3,"Erro",N54+'Cenários - taxa de trasmissão'!M$2*(N54-INDIRECT(ADDRESS(IF($A55&lt;=Dados!$E$3,1,$A55-Dados!$E$3)+1,N$1+2)))*(Dados!$E$2-N54)/(Dados!$E$3*Dados!$E$2))</f>
        <v>153950.4639</v>
      </c>
      <c r="O55" s="31">
        <f>if($A55&lt;=Dados!$E$3,"Erro",O54+'Cenários - taxa de trasmissão'!N$2*(O54-INDIRECT(ADDRESS(IF($A55&lt;=Dados!$E$3,1,$A55-Dados!$E$3)+1,O$1+2)))*(Dados!$E$2-O54)/(Dados!$E$3*Dados!$E$2))</f>
        <v>153852.0386</v>
      </c>
      <c r="P55" s="31">
        <f>if($A55&lt;=Dados!$E$3,"Erro",P54+'Cenários - taxa de trasmissão'!O$2*(P54-INDIRECT(ADDRESS(IF($A55&lt;=Dados!$E$3,1,$A55-Dados!$E$3)+1,P$1+2)))*(Dados!$E$2-P54)/(Dados!$E$3*Dados!$E$2))</f>
        <v>153625.1346</v>
      </c>
      <c r="Q55" s="31">
        <f>if($A55&lt;=Dados!$E$3,"Erro",Q54+'Cenários - taxa de trasmissão'!P$2*(Q54-INDIRECT(ADDRESS(IF($A55&lt;=Dados!$E$3,1,$A55-Dados!$E$3)+1,Q$1+2)))*(Dados!$E$2-Q54)/(Dados!$E$3*Dados!$E$2))</f>
        <v>153982.0512</v>
      </c>
      <c r="R55" s="31">
        <f>if($A55&lt;=Dados!$E$3,"Erro",R54+'Cenários - taxa de trasmissão'!Q$2*(R54-INDIRECT(ADDRESS(IF($A55&lt;=Dados!$E$3,1,$A55-Dados!$E$3)+1,R$1+2)))*(Dados!$E$2-R54)/(Dados!$E$3*Dados!$E$2))</f>
        <v>153670.7101</v>
      </c>
      <c r="S55" s="31">
        <f>if($A55&lt;=Dados!$E$3,"Erro",S54+'Cenários - taxa de trasmissão'!R$2*(S54-INDIRECT(ADDRESS(IF($A55&lt;=Dados!$E$3,1,$A55-Dados!$E$3)+1,S$1+2)))*(Dados!$E$2-S54)/(Dados!$E$3*Dados!$E$2))</f>
        <v>153727.7787</v>
      </c>
      <c r="T55" s="31">
        <f>if($A55&lt;=Dados!$E$3,"Erro",T54+'Cenários - taxa de trasmissão'!S$2*(T54-INDIRECT(ADDRESS(IF($A55&lt;=Dados!$E$3,1,$A55-Dados!$E$3)+1,T$1+2)))*(Dados!$E$2-T54)/(Dados!$E$3*Dados!$E$2))</f>
        <v>153484.9519</v>
      </c>
      <c r="U55" s="31">
        <f>if($A55&lt;=Dados!$E$3,"Erro",U54+'Cenários - taxa de trasmissão'!T$2*(U54-INDIRECT(ADDRESS(IF($A55&lt;=Dados!$E$3,1,$A55-Dados!$E$3)+1,U$1+2)))*(Dados!$E$2-U54)/(Dados!$E$3*Dados!$E$2))</f>
        <v>153734.5933</v>
      </c>
      <c r="V55" s="31">
        <f>if($A55&lt;=Dados!$E$3,"Erro",V54+'Cenários - taxa de trasmissão'!U$2*(V54-INDIRECT(ADDRESS(IF($A55&lt;=Dados!$E$3,1,$A55-Dados!$E$3)+1,V$1+2)))*(Dados!$E$2-V54)/(Dados!$E$3*Dados!$E$2))</f>
        <v>153924.7947</v>
      </c>
      <c r="W55" s="31">
        <f>if($A55&lt;=Dados!$E$3,"Erro",W54+'Cenários - taxa de trasmissão'!V$2*(W54-INDIRECT(ADDRESS(IF($A55&lt;=Dados!$E$3,1,$A55-Dados!$E$3)+1,W$1+2)))*(Dados!$E$2-W54)/(Dados!$E$3*Dados!$E$2))</f>
        <v>154000.0692</v>
      </c>
      <c r="X55" s="31">
        <f>if($A55&lt;=Dados!$E$3,"Erro",X54+'Cenários - taxa de trasmissão'!W$2*(X54-INDIRECT(ADDRESS(IF($A55&lt;=Dados!$E$3,1,$A55-Dados!$E$3)+1,X$1+2)))*(Dados!$E$2-X54)/(Dados!$E$3*Dados!$E$2))</f>
        <v>154078.2195</v>
      </c>
      <c r="Y55" s="31">
        <f>if($A55&lt;=Dados!$E$3,"Erro",Y54+'Cenários - taxa de trasmissão'!X$2*(Y54-INDIRECT(ADDRESS(IF($A55&lt;=Dados!$E$3,1,$A55-Dados!$E$3)+1,Y$1+2)))*(Dados!$E$2-Y54)/(Dados!$E$3*Dados!$E$2))</f>
        <v>153583.7256</v>
      </c>
      <c r="Z55" s="31">
        <f>if($A55&lt;=Dados!$E$3,"Erro",Z54+'Cenários - taxa de trasmissão'!Y$2*(Z54-INDIRECT(ADDRESS(IF($A55&lt;=Dados!$E$3,1,$A55-Dados!$E$3)+1,Z$1+2)))*(Dados!$E$2-Z54)/(Dados!$E$3*Dados!$E$2))</f>
        <v>153592.2344</v>
      </c>
      <c r="AA55" s="31">
        <f>if($A55&lt;=Dados!$E$3,"Erro",AA54+'Cenários - taxa de trasmissão'!Z$2*(AA54-INDIRECT(ADDRESS(IF($A55&lt;=Dados!$E$3,1,$A55-Dados!$E$3)+1,AA$1+2)))*(Dados!$E$2-AA54)/(Dados!$E$3*Dados!$E$2))</f>
        <v>154081.0543</v>
      </c>
      <c r="AB55" s="31">
        <f>if($A55&lt;=Dados!$E$3,"Erro",AB54+'Cenários - taxa de trasmissão'!AA$2*(AB54-INDIRECT(ADDRESS(IF($A55&lt;=Dados!$E$3,1,$A55-Dados!$E$3)+1,AB$1+2)))*(Dados!$E$2-AB54)/(Dados!$E$3*Dados!$E$2))</f>
        <v>153821.5395</v>
      </c>
      <c r="AC55" s="31">
        <f>if($A55&lt;=Dados!$E$3,"Erro",AC54+'Cenários - taxa de trasmissão'!AB$2*(AC54-INDIRECT(ADDRESS(IF($A55&lt;=Dados!$E$3,1,$A55-Dados!$E$3)+1,AC$1+2)))*(Dados!$E$2-AC54)/(Dados!$E$3*Dados!$E$2))</f>
        <v>153571.0489</v>
      </c>
      <c r="AD55" s="31">
        <f>if($A55&lt;=Dados!$E$3,"Erro",AD54+'Cenários - taxa de trasmissão'!AC$2*(AD54-INDIRECT(ADDRESS(IF($A55&lt;=Dados!$E$3,1,$A55-Dados!$E$3)+1,AD$1+2)))*(Dados!$E$2-AD54)/(Dados!$E$3*Dados!$E$2))</f>
        <v>153621.1947</v>
      </c>
      <c r="AE55" s="31">
        <f>if($A55&lt;=Dados!$E$3,"Erro",AE54+'Cenários - taxa de trasmissão'!AD$2*(AE54-INDIRECT(ADDRESS(IF($A55&lt;=Dados!$E$3,1,$A55-Dados!$E$3)+1,AE$1+2)))*(Dados!$E$2-AE54)/(Dados!$E$3*Dados!$E$2))</f>
        <v>154339.7019</v>
      </c>
      <c r="AF55" s="31">
        <f>if($A55&lt;=Dados!$E$3,"Erro",AF54+'Cenários - taxa de trasmissão'!AE$2*(AF54-INDIRECT(ADDRESS(IF($A55&lt;=Dados!$E$3,1,$A55-Dados!$E$3)+1,AF$1+2)))*(Dados!$E$2-AF54)/(Dados!$E$3*Dados!$E$2))</f>
        <v>154421.8875</v>
      </c>
      <c r="AG55" s="31">
        <f>if($A55&lt;=Dados!$E$3,"Erro",AG54+'Cenários - taxa de trasmissão'!AF$2*(AG54-INDIRECT(ADDRESS(IF($A55&lt;=Dados!$E$3,1,$A55-Dados!$E$3)+1,AG$1+2)))*(Dados!$E$2-AG54)/(Dados!$E$3*Dados!$E$2))</f>
        <v>153754.8262</v>
      </c>
      <c r="AH55" s="31">
        <f>if($A55&lt;=Dados!$E$3,"Erro",AH54+'Cenários - taxa de trasmissão'!AG$2*(AH54-INDIRECT(ADDRESS(IF($A55&lt;=Dados!$E$3,1,$A55-Dados!$E$3)+1,AH$1+2)))*(Dados!$E$2-AH54)/(Dados!$E$3*Dados!$E$2))</f>
        <v>153749.2641</v>
      </c>
      <c r="AI55" s="31">
        <f>if($A55&lt;=Dados!$E$3,"Erro",AI54+'Cenários - taxa de trasmissão'!AH$2*(AI54-INDIRECT(ADDRESS(IF($A55&lt;=Dados!$E$3,1,$A55-Dados!$E$3)+1,AI$1+2)))*(Dados!$E$2-AI54)/(Dados!$E$3*Dados!$E$2))</f>
        <v>154194.2245</v>
      </c>
      <c r="AJ55" s="31">
        <f>if($A55&lt;=Dados!$E$3,"Erro",AJ54+'Cenários - taxa de trasmissão'!AI$2*(AJ54-INDIRECT(ADDRESS(IF($A55&lt;=Dados!$E$3,1,$A55-Dados!$E$3)+1,AJ$1+2)))*(Dados!$E$2-AJ54)/(Dados!$E$3*Dados!$E$2))</f>
        <v>153736.2652</v>
      </c>
      <c r="AK55" s="31">
        <f>if($A55&lt;=Dados!$E$3,"Erro",AK54+'Cenários - taxa de trasmissão'!AJ$2*(AK54-INDIRECT(ADDRESS(IF($A55&lt;=Dados!$E$3,1,$A55-Dados!$E$3)+1,AK$1+2)))*(Dados!$E$2-AK54)/(Dados!$E$3*Dados!$E$2))</f>
        <v>153653.5793</v>
      </c>
      <c r="AL55" s="31">
        <f>if($A55&lt;=Dados!$E$3,"Erro",AL54+'Cenários - taxa de trasmissão'!AK$2*(AL54-INDIRECT(ADDRESS(IF($A55&lt;=Dados!$E$3,1,$A55-Dados!$E$3)+1,AL$1+2)))*(Dados!$E$2-AL54)/(Dados!$E$3*Dados!$E$2))</f>
        <v>153636.2659</v>
      </c>
      <c r="AM55" s="31">
        <f>if($A55&lt;=Dados!$E$3,"Erro",AM54+'Cenários - taxa de trasmissão'!AL$2*(AM54-INDIRECT(ADDRESS(IF($A55&lt;=Dados!$E$3,1,$A55-Dados!$E$3)+1,AM$1+2)))*(Dados!$E$2-AM54)/(Dados!$E$3*Dados!$E$2))</f>
        <v>153721.0048</v>
      </c>
      <c r="AN55" s="31">
        <f>if($A55&lt;=Dados!$E$3,"Erro",AN54+'Cenários - taxa de trasmissão'!AM$2*(AN54-INDIRECT(ADDRESS(IF($A55&lt;=Dados!$E$3,1,$A55-Dados!$E$3)+1,AN$1+2)))*(Dados!$E$2-AN54)/(Dados!$E$3*Dados!$E$2))</f>
        <v>154072.1277</v>
      </c>
      <c r="AO55" s="31">
        <f>if($A55&lt;=Dados!$E$3,"Erro",AO54+'Cenários - taxa de trasmissão'!AN$2*(AO54-INDIRECT(ADDRESS(IF($A55&lt;=Dados!$E$3,1,$A55-Dados!$E$3)+1,AO$1+2)))*(Dados!$E$2-AO54)/(Dados!$E$3*Dados!$E$2))</f>
        <v>154040.5538</v>
      </c>
      <c r="AP55" s="31">
        <f>if($A55&lt;=Dados!$E$3,"Erro",AP54+'Cenários - taxa de trasmissão'!AO$2*(AP54-INDIRECT(ADDRESS(IF($A55&lt;=Dados!$E$3,1,$A55-Dados!$E$3)+1,AP$1+2)))*(Dados!$E$2-AP54)/(Dados!$E$3*Dados!$E$2))</f>
        <v>153590.1643</v>
      </c>
      <c r="AQ55" s="31">
        <f>if($A55&lt;=Dados!$E$3,"Erro",AQ54+'Cenários - taxa de trasmissão'!AP$2*(AQ54-INDIRECT(ADDRESS(IF($A55&lt;=Dados!$E$3,1,$A55-Dados!$E$3)+1,AQ$1+2)))*(Dados!$E$2-AQ54)/(Dados!$E$3*Dados!$E$2))</f>
        <v>154155.0536</v>
      </c>
      <c r="AR55" s="31">
        <f>if($A55&lt;=Dados!$E$3,"Erro",AR54+'Cenários - taxa de trasmissão'!AQ$2*(AR54-INDIRECT(ADDRESS(IF($A55&lt;=Dados!$E$3,1,$A55-Dados!$E$3)+1,AR$1+2)))*(Dados!$E$2-AR54)/(Dados!$E$3*Dados!$E$2))</f>
        <v>153675.5779</v>
      </c>
      <c r="AS55" s="31">
        <f>if($A55&lt;=Dados!$E$3,"Erro",AS54+'Cenários - taxa de trasmissão'!AR$2*(AS54-INDIRECT(ADDRESS(IF($A55&lt;=Dados!$E$3,1,$A55-Dados!$E$3)+1,AS$1+2)))*(Dados!$E$2-AS54)/(Dados!$E$3*Dados!$E$2))</f>
        <v>154661.2981</v>
      </c>
      <c r="AT55" s="31">
        <f>if($A55&lt;=Dados!$E$3,"Erro",AT54+'Cenários - taxa de trasmissão'!AS$2*(AT54-INDIRECT(ADDRESS(IF($A55&lt;=Dados!$E$3,1,$A55-Dados!$E$3)+1,AT$1+2)))*(Dados!$E$2-AT54)/(Dados!$E$3*Dados!$E$2))</f>
        <v>153847.3816</v>
      </c>
      <c r="AU55" s="31">
        <f>if($A55&lt;=Dados!$E$3,"Erro",AU54+'Cenários - taxa de trasmissão'!AT$2*(AU54-INDIRECT(ADDRESS(IF($A55&lt;=Dados!$E$3,1,$A55-Dados!$E$3)+1,AU$1+2)))*(Dados!$E$2-AU54)/(Dados!$E$3*Dados!$E$2))</f>
        <v>153607.1426</v>
      </c>
      <c r="AV55" s="31">
        <f>if($A55&lt;=Dados!$E$3,"Erro",AV54+'Cenários - taxa de trasmissão'!AU$2*(AV54-INDIRECT(ADDRESS(IF($A55&lt;=Dados!$E$3,1,$A55-Dados!$E$3)+1,AV$1+2)))*(Dados!$E$2-AV54)/(Dados!$E$3*Dados!$E$2))</f>
        <v>153646.4123</v>
      </c>
      <c r="AW55" s="31">
        <f>if($A55&lt;=Dados!$E$3,"Erro",AW54+'Cenários - taxa de trasmissão'!AV$2*(AW54-INDIRECT(ADDRESS(IF($A55&lt;=Dados!$E$3,1,$A55-Dados!$E$3)+1,AW$1+2)))*(Dados!$E$2-AW54)/(Dados!$E$3*Dados!$E$2))</f>
        <v>153811.8209</v>
      </c>
      <c r="AX55" s="31">
        <f>if($A55&lt;=Dados!$E$3,"Erro",AX54+'Cenários - taxa de trasmissão'!AW$2*(AX54-INDIRECT(ADDRESS(IF($A55&lt;=Dados!$E$3,1,$A55-Dados!$E$3)+1,AX$1+2)))*(Dados!$E$2-AX54)/(Dados!$E$3*Dados!$E$2))</f>
        <v>153735.6857</v>
      </c>
      <c r="AY55" s="31">
        <f>if($A55&lt;=Dados!$E$3,"Erro",AY54+'Cenários - taxa de trasmissão'!AX$2*(AY54-INDIRECT(ADDRESS(IF($A55&lt;=Dados!$E$3,1,$A55-Dados!$E$3)+1,AY$1+2)))*(Dados!$E$2-AY54)/(Dados!$E$3*Dados!$E$2))</f>
        <v>153963.6463</v>
      </c>
      <c r="AZ55" s="31">
        <f>if($A55&lt;=Dados!$E$3,"Erro",AZ54+'Cenários - taxa de trasmissão'!AY$2*(AZ54-INDIRECT(ADDRESS(IF($A55&lt;=Dados!$E$3,1,$A55-Dados!$E$3)+1,AZ$1+2)))*(Dados!$E$2-AZ54)/(Dados!$E$3*Dados!$E$2))</f>
        <v>153694.0366</v>
      </c>
      <c r="BA55" s="46">
        <f t="shared" si="1"/>
        <v>153484.9519</v>
      </c>
      <c r="BB55" s="46">
        <f t="shared" si="2"/>
        <v>154661.2981</v>
      </c>
      <c r="BC55" s="46">
        <f t="shared" si="3"/>
        <v>153854.9396</v>
      </c>
      <c r="BD55" s="46">
        <f t="shared" si="4"/>
        <v>153787.3233</v>
      </c>
      <c r="BE55" s="31"/>
    </row>
    <row r="56">
      <c r="A56" s="44">
        <v>55.0</v>
      </c>
      <c r="B56" s="45">
        <v>45025.0</v>
      </c>
      <c r="C56" s="31">
        <f>if($A56&lt;=Dados!$E$3,"Erro",C55+'Cenários - taxa de trasmissão'!B$2*(C55-INDIRECT(ADDRESS(IF($A56&lt;=Dados!$E$3,1,$A56-Dados!$E$3)+1,C$1+2)))*(Dados!$E$2-C55)/(Dados!$E$3*Dados!$E$2))</f>
        <v>154343.7482</v>
      </c>
      <c r="D56" s="31">
        <f>if($A56&lt;=Dados!$E$3,"Erro",D55+'Cenários - taxa de trasmissão'!C$2*(D55-INDIRECT(ADDRESS(IF($A56&lt;=Dados!$E$3,1,$A56-Dados!$E$3)+1,D$1+2)))*(Dados!$E$2-D55)/(Dados!$E$3*Dados!$E$2))</f>
        <v>153769.3822</v>
      </c>
      <c r="E56" s="31">
        <f>if($A56&lt;=Dados!$E$3,"Erro",E55+'Cenários - taxa de trasmissão'!D$2*(E55-INDIRECT(ADDRESS(IF($A56&lt;=Dados!$E$3,1,$A56-Dados!$E$3)+1,E$1+2)))*(Dados!$E$2-E55)/(Dados!$E$3*Dados!$E$2))</f>
        <v>154156.3826</v>
      </c>
      <c r="F56" s="31">
        <f>if($A56&lt;=Dados!$E$3,"Erro",F55+'Cenários - taxa de trasmissão'!E$2*(F55-INDIRECT(ADDRESS(IF($A56&lt;=Dados!$E$3,1,$A56-Dados!$E$3)+1,F$1+2)))*(Dados!$E$2-F55)/(Dados!$E$3*Dados!$E$2))</f>
        <v>153592.7861</v>
      </c>
      <c r="G56" s="31">
        <f>if($A56&lt;=Dados!$E$3,"Erro",G55+'Cenários - taxa de trasmissão'!F$2*(G55-INDIRECT(ADDRESS(IF($A56&lt;=Dados!$E$3,1,$A56-Dados!$E$3)+1,G$1+2)))*(Dados!$E$2-G55)/(Dados!$E$3*Dados!$E$2))</f>
        <v>153985.4818</v>
      </c>
      <c r="H56" s="31">
        <f>if($A56&lt;=Dados!$E$3,"Erro",H55+'Cenários - taxa de trasmissão'!G$2*(H55-INDIRECT(ADDRESS(IF($A56&lt;=Dados!$E$3,1,$A56-Dados!$E$3)+1,H$1+2)))*(Dados!$E$2-H55)/(Dados!$E$3*Dados!$E$2))</f>
        <v>154015.0527</v>
      </c>
      <c r="I56" s="31">
        <f>if($A56&lt;=Dados!$E$3,"Erro",I55+'Cenários - taxa de trasmissão'!H$2*(I55-INDIRECT(ADDRESS(IF($A56&lt;=Dados!$E$3,1,$A56-Dados!$E$3)+1,I$1+2)))*(Dados!$E$2-I55)/(Dados!$E$3*Dados!$E$2))</f>
        <v>153576.8961</v>
      </c>
      <c r="J56" s="31">
        <f>if($A56&lt;=Dados!$E$3,"Erro",J55+'Cenários - taxa de trasmissão'!I$2*(J55-INDIRECT(ADDRESS(IF($A56&lt;=Dados!$E$3,1,$A56-Dados!$E$3)+1,J$1+2)))*(Dados!$E$2-J55)/(Dados!$E$3*Dados!$E$2))</f>
        <v>153846.2199</v>
      </c>
      <c r="K56" s="31">
        <f>if($A56&lt;=Dados!$E$3,"Erro",K55+'Cenários - taxa de trasmissão'!J$2*(K55-INDIRECT(ADDRESS(IF($A56&lt;=Dados!$E$3,1,$A56-Dados!$E$3)+1,K$1+2)))*(Dados!$E$2-K55)/(Dados!$E$3*Dados!$E$2))</f>
        <v>153978.6342</v>
      </c>
      <c r="L56" s="31">
        <f>if($A56&lt;=Dados!$E$3,"Erro",L55+'Cenários - taxa de trasmissão'!K$2*(L55-INDIRECT(ADDRESS(IF($A56&lt;=Dados!$E$3,1,$A56-Dados!$E$3)+1,L$1+2)))*(Dados!$E$2-L55)/(Dados!$E$3*Dados!$E$2))</f>
        <v>153685.6214</v>
      </c>
      <c r="M56" s="31">
        <f>if($A56&lt;=Dados!$E$3,"Erro",M55+'Cenários - taxa de trasmissão'!L$2*(M55-INDIRECT(ADDRESS(IF($A56&lt;=Dados!$E$3,1,$A56-Dados!$E$3)+1,M$1+2)))*(Dados!$E$2-M55)/(Dados!$E$3*Dados!$E$2))</f>
        <v>153905.7323</v>
      </c>
      <c r="N56" s="31">
        <f>if($A56&lt;=Dados!$E$3,"Erro",N55+'Cenários - taxa de trasmissão'!M$2*(N55-INDIRECT(ADDRESS(IF($A56&lt;=Dados!$E$3,1,$A56-Dados!$E$3)+1,N$1+2)))*(Dados!$E$2-N55)/(Dados!$E$3*Dados!$E$2))</f>
        <v>153962.4068</v>
      </c>
      <c r="O56" s="31">
        <f>if($A56&lt;=Dados!$E$3,"Erro",O55+'Cenários - taxa de trasmissão'!N$2*(O55-INDIRECT(ADDRESS(IF($A56&lt;=Dados!$E$3,1,$A56-Dados!$E$3)+1,O$1+2)))*(Dados!$E$2-O55)/(Dados!$E$3*Dados!$E$2))</f>
        <v>153860.9928</v>
      </c>
      <c r="P56" s="31">
        <f>if($A56&lt;=Dados!$E$3,"Erro",P55+'Cenários - taxa de trasmissão'!O$2*(P55-INDIRECT(ADDRESS(IF($A56&lt;=Dados!$E$3,1,$A56-Dados!$E$3)+1,P$1+2)))*(Dados!$E$2-P55)/(Dados!$E$3*Dados!$E$2))</f>
        <v>153628.6432</v>
      </c>
      <c r="Q56" s="31">
        <f>if($A56&lt;=Dados!$E$3,"Erro",Q55+'Cenários - taxa de trasmissão'!P$2*(Q55-INDIRECT(ADDRESS(IF($A56&lt;=Dados!$E$3,1,$A56-Dados!$E$3)+1,Q$1+2)))*(Dados!$E$2-Q55)/(Dados!$E$3*Dados!$E$2))</f>
        <v>153995.0242</v>
      </c>
      <c r="R56" s="31">
        <f>if($A56&lt;=Dados!$E$3,"Erro",R55+'Cenários - taxa de trasmissão'!Q$2*(R55-INDIRECT(ADDRESS(IF($A56&lt;=Dados!$E$3,1,$A56-Dados!$E$3)+1,R$1+2)))*(Dados!$E$2-R55)/(Dados!$E$3*Dados!$E$2))</f>
        <v>153675.1339</v>
      </c>
      <c r="S56" s="31">
        <f>if($A56&lt;=Dados!$E$3,"Erro",S55+'Cenários - taxa de trasmissão'!R$2*(S55-INDIRECT(ADDRESS(IF($A56&lt;=Dados!$E$3,1,$A56-Dados!$E$3)+1,S$1+2)))*(Dados!$E$2-S55)/(Dados!$E$3*Dados!$E$2))</f>
        <v>153733.4809</v>
      </c>
      <c r="T56" s="31">
        <f>if($A56&lt;=Dados!$E$3,"Erro",T55+'Cenários - taxa de trasmissão'!S$2*(T55-INDIRECT(ADDRESS(IF($A56&lt;=Dados!$E$3,1,$A56-Dados!$E$3)+1,T$1+2)))*(Dados!$E$2-T55)/(Dados!$E$3*Dados!$E$2))</f>
        <v>153486.287</v>
      </c>
      <c r="U56" s="31">
        <f>if($A56&lt;=Dados!$E$3,"Erro",U55+'Cenários - taxa de trasmissão'!T$2*(U55-INDIRECT(ADDRESS(IF($A56&lt;=Dados!$E$3,1,$A56-Dados!$E$3)+1,U$1+2)))*(Dados!$E$2-U55)/(Dados!$E$3*Dados!$E$2))</f>
        <v>153740.4576</v>
      </c>
      <c r="V56" s="31">
        <f>if($A56&lt;=Dados!$E$3,"Erro",V55+'Cenários - taxa de trasmissão'!U$2*(V55-INDIRECT(ADDRESS(IF($A56&lt;=Dados!$E$3,1,$A56-Dados!$E$3)+1,V$1+2)))*(Dados!$E$2-V55)/(Dados!$E$3*Dados!$E$2))</f>
        <v>153935.9253</v>
      </c>
      <c r="W56" s="31">
        <f>if($A56&lt;=Dados!$E$3,"Erro",W55+'Cenários - taxa de trasmissão'!V$2*(W55-INDIRECT(ADDRESS(IF($A56&lt;=Dados!$E$3,1,$A56-Dados!$E$3)+1,W$1+2)))*(Dados!$E$2-W55)/(Dados!$E$3*Dados!$E$2))</f>
        <v>154013.6443</v>
      </c>
      <c r="X56" s="31">
        <f>if($A56&lt;=Dados!$E$3,"Erro",X55+'Cenários - taxa de trasmissão'!W$2*(X55-INDIRECT(ADDRESS(IF($A56&lt;=Dados!$E$3,1,$A56-Dados!$E$3)+1,X$1+2)))*(Dados!$E$2-X55)/(Dados!$E$3*Dados!$E$2))</f>
        <v>154094.5253</v>
      </c>
      <c r="Y56" s="31">
        <f>if($A56&lt;=Dados!$E$3,"Erro",Y55+'Cenários - taxa de trasmissão'!X$2*(Y55-INDIRECT(ADDRESS(IF($A56&lt;=Dados!$E$3,1,$A56-Dados!$E$3)+1,Y$1+2)))*(Dados!$E$2-Y55)/(Dados!$E$3*Dados!$E$2))</f>
        <v>153586.4883</v>
      </c>
      <c r="Z56" s="31">
        <f>if($A56&lt;=Dados!$E$3,"Erro",Z55+'Cenários - taxa de trasmissão'!Y$2*(Z55-INDIRECT(ADDRESS(IF($A56&lt;=Dados!$E$3,1,$A56-Dados!$E$3)+1,Z$1+2)))*(Dados!$E$2-Z55)/(Dados!$E$3*Dados!$E$2))</f>
        <v>153595.1434</v>
      </c>
      <c r="AA56" s="31">
        <f>if($A56&lt;=Dados!$E$3,"Erro",AA55+'Cenários - taxa de trasmissão'!Z$2*(AA55-INDIRECT(ADDRESS(IF($A56&lt;=Dados!$E$3,1,$A56-Dados!$E$3)+1,AA$1+2)))*(Dados!$E$2-AA55)/(Dados!$E$3*Dados!$E$2))</f>
        <v>154097.4627</v>
      </c>
      <c r="AB56" s="31">
        <f>if($A56&lt;=Dados!$E$3,"Erro",AB55+'Cenários - taxa de trasmissão'!AA$2*(AB55-INDIRECT(ADDRESS(IF($A56&lt;=Dados!$E$3,1,$A56-Dados!$E$3)+1,AB$1+2)))*(Dados!$E$2-AB55)/(Dados!$E$3*Dados!$E$2))</f>
        <v>153829.6392</v>
      </c>
      <c r="AC56" s="31">
        <f>if($A56&lt;=Dados!$E$3,"Erro",AC55+'Cenários - taxa de trasmissão'!AB$2*(AC55-INDIRECT(ADDRESS(IF($A56&lt;=Dados!$E$3,1,$A56-Dados!$E$3)+1,AC$1+2)))*(Dados!$E$2-AC55)/(Dados!$E$3*Dados!$E$2))</f>
        <v>153573.6002</v>
      </c>
      <c r="AD56" s="31">
        <f>if($A56&lt;=Dados!$E$3,"Erro",AD55+'Cenários - taxa de trasmissão'!AC$2*(AD55-INDIRECT(ADDRESS(IF($A56&lt;=Dados!$E$3,1,$A56-Dados!$E$3)+1,AD$1+2)))*(Dados!$E$2-AD55)/(Dados!$E$3*Dados!$E$2))</f>
        <v>153624.6287</v>
      </c>
      <c r="AE56" s="31">
        <f>if($A56&lt;=Dados!$E$3,"Erro",AE55+'Cenários - taxa de trasmissão'!AD$2*(AE55-INDIRECT(ADDRESS(IF($A56&lt;=Dados!$E$3,1,$A56-Dados!$E$3)+1,AE$1+2)))*(Dados!$E$2-AE55)/(Dados!$E$3*Dados!$E$2))</f>
        <v>154366.4088</v>
      </c>
      <c r="AF56" s="31">
        <f>if($A56&lt;=Dados!$E$3,"Erro",AF55+'Cenários - taxa de trasmissão'!AE$2*(AF55-INDIRECT(ADDRESS(IF($A56&lt;=Dados!$E$3,1,$A56-Dados!$E$3)+1,AF$1+2)))*(Dados!$E$2-AF55)/(Dados!$E$3*Dados!$E$2))</f>
        <v>154452.222</v>
      </c>
      <c r="AG56" s="31">
        <f>if($A56&lt;=Dados!$E$3,"Erro",AG55+'Cenários - taxa de trasmissão'!AF$2*(AG55-INDIRECT(ADDRESS(IF($A56&lt;=Dados!$E$3,1,$A56-Dados!$E$3)+1,AG$1+2)))*(Dados!$E$2-AG55)/(Dados!$E$3*Dados!$E$2))</f>
        <v>153761.1832</v>
      </c>
      <c r="AH56" s="31">
        <f>if($A56&lt;=Dados!$E$3,"Erro",AH55+'Cenários - taxa de trasmissão'!AG$2*(AH55-INDIRECT(ADDRESS(IF($A56&lt;=Dados!$E$3,1,$A56-Dados!$E$3)+1,AH$1+2)))*(Dados!$E$2-AH55)/(Dados!$E$3*Dados!$E$2))</f>
        <v>153755.4839</v>
      </c>
      <c r="AI56" s="31">
        <f>if($A56&lt;=Dados!$E$3,"Erro",AI55+'Cenários - taxa de trasmissão'!AH$2*(AI55-INDIRECT(ADDRESS(IF($A56&lt;=Dados!$E$3,1,$A56-Dados!$E$3)+1,AI$1+2)))*(Dados!$E$2-AI55)/(Dados!$E$3*Dados!$E$2))</f>
        <v>154214.9175</v>
      </c>
      <c r="AJ56" s="31">
        <f>if($A56&lt;=Dados!$E$3,"Erro",AJ55+'Cenários - taxa de trasmissão'!AI$2*(AJ55-INDIRECT(ADDRESS(IF($A56&lt;=Dados!$E$3,1,$A56-Dados!$E$3)+1,AJ$1+2)))*(Dados!$E$2-AJ55)/(Dados!$E$3*Dados!$E$2))</f>
        <v>153742.1695</v>
      </c>
      <c r="AK56" s="31">
        <f>if($A56&lt;=Dados!$E$3,"Erro",AK55+'Cenários - taxa de trasmissão'!AJ$2*(AK55-INDIRECT(ADDRESS(IF($A56&lt;=Dados!$E$3,1,$A56-Dados!$E$3)+1,AK$1+2)))*(Dados!$E$2-AK55)/(Dados!$E$3*Dados!$E$2))</f>
        <v>153657.6478</v>
      </c>
      <c r="AL56" s="31">
        <f>if($A56&lt;=Dados!$E$3,"Erro",AL55+'Cenários - taxa de trasmissão'!AK$2*(AL55-INDIRECT(ADDRESS(IF($A56&lt;=Dados!$E$3,1,$A56-Dados!$E$3)+1,AL$1+2)))*(Dados!$E$2-AL55)/(Dados!$E$3*Dados!$E$2))</f>
        <v>153639.989</v>
      </c>
      <c r="AM56" s="31">
        <f>if($A56&lt;=Dados!$E$3,"Erro",AM55+'Cenários - taxa de trasmissão'!AL$2*(AM55-INDIRECT(ADDRESS(IF($A56&lt;=Dados!$E$3,1,$A56-Dados!$E$3)+1,AM$1+2)))*(Dados!$E$2-AM55)/(Dados!$E$3*Dados!$E$2))</f>
        <v>153726.5478</v>
      </c>
      <c r="AN56" s="31">
        <f>if($A56&lt;=Dados!$E$3,"Erro",AN55+'Cenários - taxa de trasmissão'!AM$2*(AN55-INDIRECT(ADDRESS(IF($A56&lt;=Dados!$E$3,1,$A56-Dados!$E$3)+1,AN$1+2)))*(Dados!$E$2-AN55)/(Dados!$E$3*Dados!$E$2))</f>
        <v>154088.2139</v>
      </c>
      <c r="AO56" s="31">
        <f>if($A56&lt;=Dados!$E$3,"Erro",AO55+'Cenários - taxa de trasmissão'!AN$2*(AO55-INDIRECT(ADDRESS(IF($A56&lt;=Dados!$E$3,1,$A56-Dados!$E$3)+1,AO$1+2)))*(Dados!$E$2-AO55)/(Dados!$E$3*Dados!$E$2))</f>
        <v>154055.5199</v>
      </c>
      <c r="AP56" s="31">
        <f>if($A56&lt;=Dados!$E$3,"Erro",AP55+'Cenários - taxa de trasmissão'!AO$2*(AP55-INDIRECT(ADDRESS(IF($A56&lt;=Dados!$E$3,1,$A56-Dados!$E$3)+1,AP$1+2)))*(Dados!$E$2-AP55)/(Dados!$E$3*Dados!$E$2))</f>
        <v>153593.0374</v>
      </c>
      <c r="AQ56" s="31">
        <f>if($A56&lt;=Dados!$E$3,"Erro",AQ55+'Cenários - taxa de trasmissão'!AP$2*(AQ55-INDIRECT(ADDRESS(IF($A56&lt;=Dados!$E$3,1,$A56-Dados!$E$3)+1,AQ$1+2)))*(Dados!$E$2-AQ55)/(Dados!$E$3*Dados!$E$2))</f>
        <v>154174.2226</v>
      </c>
      <c r="AR56" s="31">
        <f>if($A56&lt;=Dados!$E$3,"Erro",AR55+'Cenários - taxa de trasmissão'!AQ$2*(AR55-INDIRECT(ADDRESS(IF($A56&lt;=Dados!$E$3,1,$A56-Dados!$E$3)+1,AR$1+2)))*(Dados!$E$2-AR55)/(Dados!$E$3*Dados!$E$2))</f>
        <v>153680.1051</v>
      </c>
      <c r="AS56" s="31">
        <f>if($A56&lt;=Dados!$E$3,"Erro",AS55+'Cenários - taxa de trasmissão'!AR$2*(AS55-INDIRECT(ADDRESS(IF($A56&lt;=Dados!$E$3,1,$A56-Dados!$E$3)+1,AS$1+2)))*(Dados!$E$2-AS55)/(Dados!$E$3*Dados!$E$2))</f>
        <v>154703.0462</v>
      </c>
      <c r="AT56" s="31">
        <f>if($A56&lt;=Dados!$E$3,"Erro",AT55+'Cenários - taxa de trasmissão'!AS$2*(AT55-INDIRECT(ADDRESS(IF($A56&lt;=Dados!$E$3,1,$A56-Dados!$E$3)+1,AT$1+2)))*(Dados!$E$2-AT55)/(Dados!$E$3*Dados!$E$2))</f>
        <v>153856.2031</v>
      </c>
      <c r="AU56" s="31">
        <f>if($A56&lt;=Dados!$E$3,"Erro",AU55+'Cenários - taxa de trasmissão'!AT$2*(AU55-INDIRECT(ADDRESS(IF($A56&lt;=Dados!$E$3,1,$A56-Dados!$E$3)+1,AU$1+2)))*(Dados!$E$2-AU55)/(Dados!$E$3*Dados!$E$2))</f>
        <v>153610.3168</v>
      </c>
      <c r="AV56" s="31">
        <f>if($A56&lt;=Dados!$E$3,"Erro",AV55+'Cenários - taxa de trasmissão'!AU$2*(AV55-INDIRECT(ADDRESS(IF($A56&lt;=Dados!$E$3,1,$A56-Dados!$E$3)+1,AV$1+2)))*(Dados!$E$2-AV55)/(Dados!$E$3*Dados!$E$2))</f>
        <v>153650.3361</v>
      </c>
      <c r="AW56" s="31">
        <f>if($A56&lt;=Dados!$E$3,"Erro",AW55+'Cenários - taxa de trasmissão'!AV$2*(AW55-INDIRECT(ADDRESS(IF($A56&lt;=Dados!$E$3,1,$A56-Dados!$E$3)+1,AW$1+2)))*(Dados!$E$2-AW55)/(Dados!$E$3*Dados!$E$2))</f>
        <v>153819.6558</v>
      </c>
      <c r="AX56" s="31">
        <f>if($A56&lt;=Dados!$E$3,"Erro",AX55+'Cenários - taxa de trasmissão'!AW$2*(AX55-INDIRECT(ADDRESS(IF($A56&lt;=Dados!$E$3,1,$A56-Dados!$E$3)+1,AX$1+2)))*(Dados!$E$2-AX55)/(Dados!$E$3*Dados!$E$2))</f>
        <v>153741.5761</v>
      </c>
      <c r="AY56" s="31">
        <f>if($A56&lt;=Dados!$E$3,"Erro",AY55+'Cenários - taxa de trasmissão'!AX$2*(AY55-INDIRECT(ADDRESS(IF($A56&lt;=Dados!$E$3,1,$A56-Dados!$E$3)+1,AY$1+2)))*(Dados!$E$2-AY55)/(Dados!$E$3*Dados!$E$2))</f>
        <v>153976.015</v>
      </c>
      <c r="AZ56" s="31">
        <f>if($A56&lt;=Dados!$E$3,"Erro",AZ55+'Cenários - taxa de trasmissão'!AY$2*(AZ55-INDIRECT(ADDRESS(IF($A56&lt;=Dados!$E$3,1,$A56-Dados!$E$3)+1,AZ$1+2)))*(Dados!$E$2-AZ55)/(Dados!$E$3*Dados!$E$2))</f>
        <v>153698.9656</v>
      </c>
      <c r="BA56" s="46">
        <f t="shared" si="1"/>
        <v>153486.287</v>
      </c>
      <c r="BB56" s="46">
        <f t="shared" si="2"/>
        <v>154703.0462</v>
      </c>
      <c r="BC56" s="46">
        <f t="shared" si="3"/>
        <v>153865.0641</v>
      </c>
      <c r="BD56" s="46">
        <f t="shared" si="4"/>
        <v>153794.519</v>
      </c>
      <c r="BE56" s="31"/>
    </row>
    <row r="57">
      <c r="A57" s="9">
        <v>56.0</v>
      </c>
      <c r="B57" s="47">
        <v>45026.0</v>
      </c>
      <c r="C57" s="31">
        <f>if($A57&lt;=Dados!$E$3,"Erro",C56+'Cenários - taxa de trasmissão'!B$2*(C56-INDIRECT(ADDRESS(IF($A57&lt;=Dados!$E$3,1,$A57-Dados!$E$3)+1,C$1+2)))*(Dados!$E$2-C56)/(Dados!$E$3*Dados!$E$2))</f>
        <v>154369.3624</v>
      </c>
      <c r="D57" s="31">
        <f>if($A57&lt;=Dados!$E$3,"Erro",D56+'Cenários - taxa de trasmissão'!C$2*(D56-INDIRECT(ADDRESS(IF($A57&lt;=Dados!$E$3,1,$A57-Dados!$E$3)+1,D$1+2)))*(Dados!$E$2-D56)/(Dados!$E$3*Dados!$E$2))</f>
        <v>153775.6979</v>
      </c>
      <c r="E57" s="31">
        <f>if($A57&lt;=Dados!$E$3,"Erro",E56+'Cenários - taxa de trasmissão'!D$2*(E56-INDIRECT(ADDRESS(IF($A57&lt;=Dados!$E$3,1,$A57-Dados!$E$3)+1,E$1+2)))*(Dados!$E$2-E56)/(Dados!$E$3*Dados!$E$2))</f>
        <v>154174.6435</v>
      </c>
      <c r="F57" s="31">
        <f>if($A57&lt;=Dados!$E$3,"Erro",F56+'Cenários - taxa de trasmissão'!E$2*(F56-INDIRECT(ADDRESS(IF($A57&lt;=Dados!$E$3,1,$A57-Dados!$E$3)+1,F$1+2)))*(Dados!$E$2-F56)/(Dados!$E$3*Dados!$E$2))</f>
        <v>153595.4977</v>
      </c>
      <c r="G57" s="31">
        <f>if($A57&lt;=Dados!$E$3,"Erro",G56+'Cenários - taxa de trasmissão'!F$2*(G56-INDIRECT(ADDRESS(IF($A57&lt;=Dados!$E$3,1,$A57-Dados!$E$3)+1,G$1+2)))*(Dados!$E$2-G56)/(Dados!$E$3*Dados!$E$2))</f>
        <v>153997.8695</v>
      </c>
      <c r="H57" s="31">
        <f>if($A57&lt;=Dados!$E$3,"Erro",H56+'Cenários - taxa de trasmissão'!G$2*(H56-INDIRECT(ADDRESS(IF($A57&lt;=Dados!$E$3,1,$A57-Dados!$E$3)+1,H$1+2)))*(Dados!$E$2-H56)/(Dados!$E$3*Dados!$E$2))</f>
        <v>154028.3941</v>
      </c>
      <c r="I57" s="31">
        <f>if($A57&lt;=Dados!$E$3,"Erro",I56+'Cenários - taxa de trasmissão'!H$2*(I56-INDIRECT(ADDRESS(IF($A57&lt;=Dados!$E$3,1,$A57-Dados!$E$3)+1,I$1+2)))*(Dados!$E$2-I56)/(Dados!$E$3*Dados!$E$2))</f>
        <v>153579.3524</v>
      </c>
      <c r="J57" s="31">
        <f>if($A57&lt;=Dados!$E$3,"Erro",J56+'Cenários - taxa de trasmissão'!I$2*(J56-INDIRECT(ADDRESS(IF($A57&lt;=Dados!$E$3,1,$A57-Dados!$E$3)+1,J$1+2)))*(Dados!$E$2-J56)/(Dados!$E$3*Dados!$E$2))</f>
        <v>153854.5033</v>
      </c>
      <c r="K57" s="31">
        <f>if($A57&lt;=Dados!$E$3,"Erro",K56+'Cenários - taxa de trasmissão'!J$2*(K56-INDIRECT(ADDRESS(IF($A57&lt;=Dados!$E$3,1,$A57-Dados!$E$3)+1,K$1+2)))*(Dados!$E$2-K56)/(Dados!$E$3*Dados!$E$2))</f>
        <v>153990.805</v>
      </c>
      <c r="L57" s="31">
        <f>if($A57&lt;=Dados!$E$3,"Erro",L56+'Cenários - taxa de trasmissão'!K$2*(L56-INDIRECT(ADDRESS(IF($A57&lt;=Dados!$E$3,1,$A57-Dados!$E$3)+1,L$1+2)))*(Dados!$E$2-L56)/(Dados!$E$3*Dados!$E$2))</f>
        <v>153690.0588</v>
      </c>
      <c r="M57" s="31">
        <f>if($A57&lt;=Dados!$E$3,"Erro",M56+'Cenários - taxa de trasmissão'!L$2*(M56-INDIRECT(ADDRESS(IF($A57&lt;=Dados!$E$3,1,$A57-Dados!$E$3)+1,M$1+2)))*(Dados!$E$2-M56)/(Dados!$E$3*Dados!$E$2))</f>
        <v>153915.6886</v>
      </c>
      <c r="N57" s="31">
        <f>if($A57&lt;=Dados!$E$3,"Erro",N56+'Cenários - taxa de trasmissão'!M$2*(N56-INDIRECT(ADDRESS(IF($A57&lt;=Dados!$E$3,1,$A57-Dados!$E$3)+1,N$1+2)))*(Dados!$E$2-N56)/(Dados!$E$3*Dados!$E$2))</f>
        <v>153974.0696</v>
      </c>
      <c r="O57" s="31">
        <f>if($A57&lt;=Dados!$E$3,"Erro",O56+'Cenários - taxa de trasmissão'!N$2*(O56-INDIRECT(ADDRESS(IF($A57&lt;=Dados!$E$3,1,$A57-Dados!$E$3)+1,O$1+2)))*(Dados!$E$2-O56)/(Dados!$E$3*Dados!$E$2))</f>
        <v>153869.6797</v>
      </c>
      <c r="P57" s="31">
        <f>if($A57&lt;=Dados!$E$3,"Erro",P56+'Cenários - taxa de trasmissão'!O$2*(P56-INDIRECT(ADDRESS(IF($A57&lt;=Dados!$E$3,1,$A57-Dados!$E$3)+1,P$1+2)))*(Dados!$E$2-P56)/(Dados!$E$3*Dados!$E$2))</f>
        <v>153631.9747</v>
      </c>
      <c r="Q57" s="31">
        <f>if($A57&lt;=Dados!$E$3,"Erro",Q56+'Cenários - taxa de trasmissão'!P$2*(Q56-INDIRECT(ADDRESS(IF($A57&lt;=Dados!$E$3,1,$A57-Dados!$E$3)+1,Q$1+2)))*(Dados!$E$2-Q56)/(Dados!$E$3*Dados!$E$2))</f>
        <v>154007.7167</v>
      </c>
      <c r="R57" s="31">
        <f>if($A57&lt;=Dados!$E$3,"Erro",R56+'Cenários - taxa de trasmissão'!Q$2*(R56-INDIRECT(ADDRESS(IF($A57&lt;=Dados!$E$3,1,$A57-Dados!$E$3)+1,R$1+2)))*(Dados!$E$2-R56)/(Dados!$E$3*Dados!$E$2))</f>
        <v>153679.3569</v>
      </c>
      <c r="S57" s="31">
        <f>if($A57&lt;=Dados!$E$3,"Erro",S56+'Cenários - taxa de trasmissão'!R$2*(S56-INDIRECT(ADDRESS(IF($A57&lt;=Dados!$E$3,1,$A57-Dados!$E$3)+1,S$1+2)))*(Dados!$E$2-S56)/(Dados!$E$3*Dados!$E$2))</f>
        <v>153738.956</v>
      </c>
      <c r="T57" s="31">
        <f>if($A57&lt;=Dados!$E$3,"Erro",T56+'Cenários - taxa de trasmissão'!S$2*(T56-INDIRECT(ADDRESS(IF($A57&lt;=Dados!$E$3,1,$A57-Dados!$E$3)+1,T$1+2)))*(Dados!$E$2-T56)/(Dados!$E$3*Dados!$E$2))</f>
        <v>153487.5268</v>
      </c>
      <c r="U57" s="31">
        <f>if($A57&lt;=Dados!$E$3,"Erro",U56+'Cenários - taxa de trasmissão'!T$2*(U56-INDIRECT(ADDRESS(IF($A57&lt;=Dados!$E$3,1,$A57-Dados!$E$3)+1,U$1+2)))*(Dados!$E$2-U56)/(Dados!$E$3*Dados!$E$2))</f>
        <v>153746.0919</v>
      </c>
      <c r="V57" s="31">
        <f>if($A57&lt;=Dados!$E$3,"Erro",V56+'Cenários - taxa de trasmissão'!U$2*(V56-INDIRECT(ADDRESS(IF($A57&lt;=Dados!$E$3,1,$A57-Dados!$E$3)+1,V$1+2)))*(Dados!$E$2-V56)/(Dados!$E$3*Dados!$E$2))</f>
        <v>153946.7774</v>
      </c>
      <c r="W57" s="31">
        <f>if($A57&lt;=Dados!$E$3,"Erro",W56+'Cenários - taxa de trasmissão'!V$2*(W56-INDIRECT(ADDRESS(IF($A57&lt;=Dados!$E$3,1,$A57-Dados!$E$3)+1,W$1+2)))*(Dados!$E$2-W56)/(Dados!$E$3*Dados!$E$2))</f>
        <v>154026.9397</v>
      </c>
      <c r="X57" s="31">
        <f>if($A57&lt;=Dados!$E$3,"Erro",X56+'Cenários - taxa de trasmissão'!W$2*(X56-INDIRECT(ADDRESS(IF($A57&lt;=Dados!$E$3,1,$A57-Dados!$E$3)+1,X$1+2)))*(Dados!$E$2-X56)/(Dados!$E$3*Dados!$E$2))</f>
        <v>154110.5619</v>
      </c>
      <c r="Y57" s="31">
        <f>if($A57&lt;=Dados!$E$3,"Erro",Y56+'Cenários - taxa de trasmissão'!X$2*(Y56-INDIRECT(ADDRESS(IF($A57&lt;=Dados!$E$3,1,$A57-Dados!$E$3)+1,Y$1+2)))*(Dados!$E$2-Y56)/(Dados!$E$3*Dados!$E$2))</f>
        <v>153589.0972</v>
      </c>
      <c r="Z57" s="31">
        <f>if($A57&lt;=Dados!$E$3,"Erro",Z56+'Cenários - taxa de trasmissão'!Y$2*(Z56-INDIRECT(ADDRESS(IF($A57&lt;=Dados!$E$3,1,$A57-Dados!$E$3)+1,Z$1+2)))*(Dados!$E$2-Z56)/(Dados!$E$3*Dados!$E$2))</f>
        <v>153597.8939</v>
      </c>
      <c r="AA57" s="31">
        <f>if($A57&lt;=Dados!$E$3,"Erro",AA56+'Cenários - taxa de trasmissão'!Z$2*(AA56-INDIRECT(ADDRESS(IF($A57&lt;=Dados!$E$3,1,$A57-Dados!$E$3)+1,AA$1+2)))*(Dados!$E$2-AA56)/(Dados!$E$3*Dados!$E$2))</f>
        <v>154113.6025</v>
      </c>
      <c r="AB57" s="31">
        <f>if($A57&lt;=Dados!$E$3,"Erro",AB56+'Cenários - taxa de trasmissão'!AA$2*(AB56-INDIRECT(ADDRESS(IF($A57&lt;=Dados!$E$3,1,$A57-Dados!$E$3)+1,AB$1+2)))*(Dados!$E$2-AB56)/(Dados!$E$3*Dados!$E$2))</f>
        <v>153837.4792</v>
      </c>
      <c r="AC57" s="31">
        <f>if($A57&lt;=Dados!$E$3,"Erro",AC56+'Cenários - taxa de trasmissão'!AB$2*(AC56-INDIRECT(ADDRESS(IF($A57&lt;=Dados!$E$3,1,$A57-Dados!$E$3)+1,AC$1+2)))*(Dados!$E$2-AC56)/(Dados!$E$3*Dados!$E$2))</f>
        <v>153576.0051</v>
      </c>
      <c r="AD57" s="31">
        <f>if($A57&lt;=Dados!$E$3,"Erro",AD56+'Cenários - taxa de trasmissão'!AC$2*(AD56-INDIRECT(ADDRESS(IF($A57&lt;=Dados!$E$3,1,$A57-Dados!$E$3)+1,AD$1+2)))*(Dados!$E$2-AD56)/(Dados!$E$3*Dados!$E$2))</f>
        <v>153627.8879</v>
      </c>
      <c r="AE57" s="31">
        <f>if($A57&lt;=Dados!$E$3,"Erro",AE56+'Cenários - taxa de trasmissão'!AD$2*(AE56-INDIRECT(ADDRESS(IF($A57&lt;=Dados!$E$3,1,$A57-Dados!$E$3)+1,AE$1+2)))*(Dados!$E$2-AE56)/(Dados!$E$3*Dados!$E$2))</f>
        <v>154392.9708</v>
      </c>
      <c r="AF57" s="31">
        <f>if($A57&lt;=Dados!$E$3,"Erro",AF56+'Cenários - taxa de trasmissão'!AE$2*(AF56-INDIRECT(ADDRESS(IF($A57&lt;=Dados!$E$3,1,$A57-Dados!$E$3)+1,AF$1+2)))*(Dados!$E$2-AF56)/(Dados!$E$3*Dados!$E$2))</f>
        <v>154482.4789</v>
      </c>
      <c r="AG57" s="31">
        <f>if($A57&lt;=Dados!$E$3,"Erro",AG56+'Cenários - taxa de trasmissão'!AF$2*(AG56-INDIRECT(ADDRESS(IF($A57&lt;=Dados!$E$3,1,$A57-Dados!$E$3)+1,AG$1+2)))*(Dados!$E$2-AG56)/(Dados!$E$3*Dados!$E$2))</f>
        <v>153767.3023</v>
      </c>
      <c r="AH57" s="31">
        <f>if($A57&lt;=Dados!$E$3,"Erro",AH56+'Cenários - taxa de trasmissão'!AG$2*(AH56-INDIRECT(ADDRESS(IF($A57&lt;=Dados!$E$3,1,$A57-Dados!$E$3)+1,AH$1+2)))*(Dados!$E$2-AH56)/(Dados!$E$3*Dados!$E$2))</f>
        <v>153761.468</v>
      </c>
      <c r="AI57" s="31">
        <f>if($A57&lt;=Dados!$E$3,"Erro",AI56+'Cenários - taxa de trasmissão'!AH$2*(AI56-INDIRECT(ADDRESS(IF($A57&lt;=Dados!$E$3,1,$A57-Dados!$E$3)+1,AI$1+2)))*(Dados!$E$2-AI56)/(Dados!$E$3*Dados!$E$2))</f>
        <v>154235.3794</v>
      </c>
      <c r="AJ57" s="31">
        <f>if($A57&lt;=Dados!$E$3,"Erro",AJ56+'Cenários - taxa de trasmissão'!AI$2*(AJ56-INDIRECT(ADDRESS(IF($A57&lt;=Dados!$E$3,1,$A57-Dados!$E$3)+1,AJ$1+2)))*(Dados!$E$2-AJ56)/(Dados!$E$3*Dados!$E$2))</f>
        <v>153747.8433</v>
      </c>
      <c r="AK57" s="31">
        <f>if($A57&lt;=Dados!$E$3,"Erro",AK56+'Cenários - taxa de trasmissão'!AJ$2*(AK56-INDIRECT(ADDRESS(IF($A57&lt;=Dados!$E$3,1,$A57-Dados!$E$3)+1,AK$1+2)))*(Dados!$E$2-AK56)/(Dados!$E$3*Dados!$E$2))</f>
        <v>153661.5241</v>
      </c>
      <c r="AL57" s="31">
        <f>if($A57&lt;=Dados!$E$3,"Erro",AL56+'Cenários - taxa de trasmissão'!AK$2*(AL56-INDIRECT(ADDRESS(IF($A57&lt;=Dados!$E$3,1,$A57-Dados!$E$3)+1,AL$1+2)))*(Dados!$E$2-AL56)/(Dados!$E$3*Dados!$E$2))</f>
        <v>153643.5291</v>
      </c>
      <c r="AM57" s="31">
        <f>if($A57&lt;=Dados!$E$3,"Erro",AM56+'Cenários - taxa de trasmissão'!AL$2*(AM56-INDIRECT(ADDRESS(IF($A57&lt;=Dados!$E$3,1,$A57-Dados!$E$3)+1,AM$1+2)))*(Dados!$E$2-AM56)/(Dados!$E$3*Dados!$E$2))</f>
        <v>153731.8666</v>
      </c>
      <c r="AN57" s="31">
        <f>if($A57&lt;=Dados!$E$3,"Erro",AN56+'Cenários - taxa de trasmissão'!AM$2*(AN56-INDIRECT(ADDRESS(IF($A57&lt;=Dados!$E$3,1,$A57-Dados!$E$3)+1,AN$1+2)))*(Dados!$E$2-AN56)/(Dados!$E$3*Dados!$E$2))</f>
        <v>154104.0297</v>
      </c>
      <c r="AO57" s="31">
        <f>if($A57&lt;=Dados!$E$3,"Erro",AO56+'Cenários - taxa de trasmissão'!AN$2*(AO56-INDIRECT(ADDRESS(IF($A57&lt;=Dados!$E$3,1,$A57-Dados!$E$3)+1,AO$1+2)))*(Dados!$E$2-AO56)/(Dados!$E$3*Dados!$E$2))</f>
        <v>154070.2102</v>
      </c>
      <c r="AP57" s="31">
        <f>if($A57&lt;=Dados!$E$3,"Erro",AP56+'Cenários - taxa de trasmissão'!AO$2*(AP56-INDIRECT(ADDRESS(IF($A57&lt;=Dados!$E$3,1,$A57-Dados!$E$3)+1,AP$1+2)))*(Dados!$E$2-AP56)/(Dados!$E$3*Dados!$E$2))</f>
        <v>153595.7531</v>
      </c>
      <c r="AQ57" s="31">
        <f>if($A57&lt;=Dados!$E$3,"Erro",AQ56+'Cenários - taxa de trasmissão'!AP$2*(AQ56-INDIRECT(ADDRESS(IF($A57&lt;=Dados!$E$3,1,$A57-Dados!$E$3)+1,AQ$1+2)))*(Dados!$E$2-AQ56)/(Dados!$E$3*Dados!$E$2))</f>
        <v>154193.1446</v>
      </c>
      <c r="AR57" s="31">
        <f>if($A57&lt;=Dados!$E$3,"Erro",AR56+'Cenários - taxa de trasmissão'!AQ$2*(AR56-INDIRECT(ADDRESS(IF($A57&lt;=Dados!$E$3,1,$A57-Dados!$E$3)+1,AR$1+2)))*(Dados!$E$2-AR56)/(Dados!$E$3*Dados!$E$2))</f>
        <v>153684.4291</v>
      </c>
      <c r="AS57" s="31">
        <f>if($A57&lt;=Dados!$E$3,"Erro",AS56+'Cenários - taxa de trasmissão'!AR$2*(AS56-INDIRECT(ADDRESS(IF($A57&lt;=Dados!$E$3,1,$A57-Dados!$E$3)+1,AS$1+2)))*(Dados!$E$2-AS56)/(Dados!$E$3*Dados!$E$2))</f>
        <v>154744.9891</v>
      </c>
      <c r="AT57" s="31">
        <f>if($A57&lt;=Dados!$E$3,"Erro",AT56+'Cenários - taxa de trasmissão'!AS$2*(AT56-INDIRECT(ADDRESS(IF($A57&lt;=Dados!$E$3,1,$A57-Dados!$E$3)+1,AT$1+2)))*(Dados!$E$2-AT56)/(Dados!$E$3*Dados!$E$2))</f>
        <v>153864.7583</v>
      </c>
      <c r="AU57" s="31">
        <f>if($A57&lt;=Dados!$E$3,"Erro",AU56+'Cenários - taxa de trasmissão'!AT$2*(AU56-INDIRECT(ADDRESS(IF($A57&lt;=Dados!$E$3,1,$A57-Dados!$E$3)+1,AU$1+2)))*(Dados!$E$2-AU56)/(Dados!$E$3*Dados!$E$2))</f>
        <v>153613.324</v>
      </c>
      <c r="AV57" s="31">
        <f>if($A57&lt;=Dados!$E$3,"Erro",AV56+'Cenários - taxa de trasmissão'!AU$2*(AV56-INDIRECT(ADDRESS(IF($A57&lt;=Dados!$E$3,1,$A57-Dados!$E$3)+1,AV$1+2)))*(Dados!$E$2-AV56)/(Dados!$E$3*Dados!$E$2))</f>
        <v>153654.0715</v>
      </c>
      <c r="AW57" s="31">
        <f>if($A57&lt;=Dados!$E$3,"Erro",AW56+'Cenários - taxa de trasmissão'!AV$2*(AW56-INDIRECT(ADDRESS(IF($A57&lt;=Dados!$E$3,1,$A57-Dados!$E$3)+1,AW$1+2)))*(Dados!$E$2-AW56)/(Dados!$E$3*Dados!$E$2))</f>
        <v>153827.2336</v>
      </c>
      <c r="AX57" s="31">
        <f>if($A57&lt;=Dados!$E$3,"Erro",AX56+'Cenários - taxa de trasmissão'!AW$2*(AX56-INDIRECT(ADDRESS(IF($A57&lt;=Dados!$E$3,1,$A57-Dados!$E$3)+1,AX$1+2)))*(Dados!$E$2-AX56)/(Dados!$E$3*Dados!$E$2))</f>
        <v>153747.2362</v>
      </c>
      <c r="AY57" s="31">
        <f>if($A57&lt;=Dados!$E$3,"Erro",AY56+'Cenários - taxa de trasmissão'!AX$2*(AY56-INDIRECT(ADDRESS(IF($A57&lt;=Dados!$E$3,1,$A57-Dados!$E$3)+1,AY$1+2)))*(Dados!$E$2-AY56)/(Dados!$E$3*Dados!$E$2))</f>
        <v>153988.1032</v>
      </c>
      <c r="AZ57" s="31">
        <f>if($A57&lt;=Dados!$E$3,"Erro",AZ56+'Cenários - taxa de trasmissão'!AY$2*(AZ56-INDIRECT(ADDRESS(IF($A57&lt;=Dados!$E$3,1,$A57-Dados!$E$3)+1,AZ$1+2)))*(Dados!$E$2-AZ56)/(Dados!$E$3*Dados!$E$2))</f>
        <v>153703.6825</v>
      </c>
      <c r="BA57" s="46">
        <f t="shared" si="1"/>
        <v>153487.5268</v>
      </c>
      <c r="BB57" s="46">
        <f t="shared" si="2"/>
        <v>154744.9891</v>
      </c>
      <c r="BC57" s="46">
        <f t="shared" si="3"/>
        <v>153874.9764</v>
      </c>
      <c r="BD57" s="46">
        <f t="shared" si="4"/>
        <v>153801.4657</v>
      </c>
      <c r="BE57" s="31"/>
    </row>
    <row r="58">
      <c r="A58" s="44">
        <v>57.0</v>
      </c>
      <c r="B58" s="45">
        <v>45027.0</v>
      </c>
      <c r="C58" s="31">
        <f>if($A58&lt;=Dados!$E$3,"Erro",C57+'Cenários - taxa de trasmissão'!B$2*(C57-INDIRECT(ADDRESS(IF($A58&lt;=Dados!$E$3,1,$A58-Dados!$E$3)+1,C$1+2)))*(Dados!$E$2-C57)/(Dados!$E$3*Dados!$E$2))</f>
        <v>154394.8175</v>
      </c>
      <c r="D58" s="31">
        <f>if($A58&lt;=Dados!$E$3,"Erro",D57+'Cenários - taxa de trasmissão'!C$2*(D57-INDIRECT(ADDRESS(IF($A58&lt;=Dados!$E$3,1,$A58-Dados!$E$3)+1,D$1+2)))*(Dados!$E$2-D57)/(Dados!$E$3*Dados!$E$2))</f>
        <v>153781.7811</v>
      </c>
      <c r="E58" s="31">
        <f>if($A58&lt;=Dados!$E$3,"Erro",E57+'Cenários - taxa de trasmissão'!D$2*(E57-INDIRECT(ADDRESS(IF($A58&lt;=Dados!$E$3,1,$A58-Dados!$E$3)+1,E$1+2)))*(Dados!$E$2-E57)/(Dados!$E$3*Dados!$E$2))</f>
        <v>154192.655</v>
      </c>
      <c r="F58" s="31">
        <f>if($A58&lt;=Dados!$E$3,"Erro",F57+'Cenários - taxa de trasmissão'!E$2*(F57-INDIRECT(ADDRESS(IF($A58&lt;=Dados!$E$3,1,$A58-Dados!$E$3)+1,F$1+2)))*(Dados!$E$2-F57)/(Dados!$E$3*Dados!$E$2))</f>
        <v>153598.0601</v>
      </c>
      <c r="G58" s="31">
        <f>if($A58&lt;=Dados!$E$3,"Erro",G57+'Cenários - taxa de trasmissão'!F$2*(G57-INDIRECT(ADDRESS(IF($A58&lt;=Dados!$E$3,1,$A58-Dados!$E$3)+1,G$1+2)))*(Dados!$E$2-G57)/(Dados!$E$3*Dados!$E$2))</f>
        <v>154009.9828</v>
      </c>
      <c r="H58" s="31">
        <f>if($A58&lt;=Dados!$E$3,"Erro",H57+'Cenários - taxa de trasmissão'!G$2*(H57-INDIRECT(ADDRESS(IF($A58&lt;=Dados!$E$3,1,$A58-Dados!$E$3)+1,H$1+2)))*(Dados!$E$2-H57)/(Dados!$E$3*Dados!$E$2))</f>
        <v>154041.4617</v>
      </c>
      <c r="I58" s="31">
        <f>if($A58&lt;=Dados!$E$3,"Erro",I57+'Cenários - taxa de trasmissão'!H$2*(I57-INDIRECT(ADDRESS(IF($A58&lt;=Dados!$E$3,1,$A58-Dados!$E$3)+1,I$1+2)))*(Dados!$E$2-I57)/(Dados!$E$3*Dados!$E$2))</f>
        <v>153581.6684</v>
      </c>
      <c r="J58" s="31">
        <f>if($A58&lt;=Dados!$E$3,"Erro",J57+'Cenários - taxa de trasmissão'!I$2*(J57-INDIRECT(ADDRESS(IF($A58&lt;=Dados!$E$3,1,$A58-Dados!$E$3)+1,J$1+2)))*(Dados!$E$2-J57)/(Dados!$E$3*Dados!$E$2))</f>
        <v>153862.5306</v>
      </c>
      <c r="K58" s="31">
        <f>if($A58&lt;=Dados!$E$3,"Erro",K57+'Cenários - taxa de trasmissão'!J$2*(K57-INDIRECT(ADDRESS(IF($A58&lt;=Dados!$E$3,1,$A58-Dados!$E$3)+1,K$1+2)))*(Dados!$E$2-K57)/(Dados!$E$3*Dados!$E$2))</f>
        <v>154002.7015</v>
      </c>
      <c r="L58" s="31">
        <f>if($A58&lt;=Dados!$E$3,"Erro",L57+'Cenários - taxa de trasmissão'!K$2*(L57-INDIRECT(ADDRESS(IF($A58&lt;=Dados!$E$3,1,$A58-Dados!$E$3)+1,L$1+2)))*(Dados!$E$2-L57)/(Dados!$E$3*Dados!$E$2))</f>
        <v>153694.299</v>
      </c>
      <c r="M58" s="31">
        <f>if($A58&lt;=Dados!$E$3,"Erro",M57+'Cenários - taxa de trasmissão'!L$2*(M57-INDIRECT(ADDRESS(IF($A58&lt;=Dados!$E$3,1,$A58-Dados!$E$3)+1,M$1+2)))*(Dados!$E$2-M57)/(Dados!$E$3*Dados!$E$2))</f>
        <v>153925.377</v>
      </c>
      <c r="N58" s="31">
        <f>if($A58&lt;=Dados!$E$3,"Erro",N57+'Cenários - taxa de trasmissão'!M$2*(N57-INDIRECT(ADDRESS(IF($A58&lt;=Dados!$E$3,1,$A58-Dados!$E$3)+1,N$1+2)))*(Dados!$E$2-N57)/(Dados!$E$3*Dados!$E$2))</f>
        <v>153985.4586</v>
      </c>
      <c r="O58" s="31">
        <f>if($A58&lt;=Dados!$E$3,"Erro",O57+'Cenários - taxa de trasmissão'!N$2*(O57-INDIRECT(ADDRESS(IF($A58&lt;=Dados!$E$3,1,$A58-Dados!$E$3)+1,O$1+2)))*(Dados!$E$2-O57)/(Dados!$E$3*Dados!$E$2))</f>
        <v>153878.1071</v>
      </c>
      <c r="P58" s="31">
        <f>if($A58&lt;=Dados!$E$3,"Erro",P57+'Cenários - taxa de trasmissão'!O$2*(P57-INDIRECT(ADDRESS(IF($A58&lt;=Dados!$E$3,1,$A58-Dados!$E$3)+1,P$1+2)))*(Dados!$E$2-P57)/(Dados!$E$3*Dados!$E$2))</f>
        <v>153635.1377</v>
      </c>
      <c r="Q58" s="31">
        <f>if($A58&lt;=Dados!$E$3,"Erro",Q57+'Cenários - taxa de trasmissão'!P$2*(Q57-INDIRECT(ADDRESS(IF($A58&lt;=Dados!$E$3,1,$A58-Dados!$E$3)+1,Q$1+2)))*(Dados!$E$2-Q57)/(Dados!$E$3*Dados!$E$2))</f>
        <v>154020.1347</v>
      </c>
      <c r="R58" s="31">
        <f>if($A58&lt;=Dados!$E$3,"Erro",R57+'Cenários - taxa de trasmissão'!Q$2*(R57-INDIRECT(ADDRESS(IF($A58&lt;=Dados!$E$3,1,$A58-Dados!$E$3)+1,R$1+2)))*(Dados!$E$2-R57)/(Dados!$E$3*Dados!$E$2))</f>
        <v>153683.3878</v>
      </c>
      <c r="S58" s="31">
        <f>if($A58&lt;=Dados!$E$3,"Erro",S57+'Cenários - taxa de trasmissão'!R$2*(S57-INDIRECT(ADDRESS(IF($A58&lt;=Dados!$E$3,1,$A58-Dados!$E$3)+1,S$1+2)))*(Dados!$E$2-S57)/(Dados!$E$3*Dados!$E$2))</f>
        <v>153744.2127</v>
      </c>
      <c r="T58" s="31">
        <f>if($A58&lt;=Dados!$E$3,"Erro",T57+'Cenários - taxa de trasmissão'!S$2*(T57-INDIRECT(ADDRESS(IF($A58&lt;=Dados!$E$3,1,$A58-Dados!$E$3)+1,T$1+2)))*(Dados!$E$2-T57)/(Dados!$E$3*Dados!$E$2))</f>
        <v>153488.6778</v>
      </c>
      <c r="U58" s="31">
        <f>if($A58&lt;=Dados!$E$3,"Erro",U57+'Cenários - taxa de trasmissão'!T$2*(U57-INDIRECT(ADDRESS(IF($A58&lt;=Dados!$E$3,1,$A58-Dados!$E$3)+1,U$1+2)))*(Dados!$E$2-U57)/(Dados!$E$3*Dados!$E$2))</f>
        <v>153751.5051</v>
      </c>
      <c r="V58" s="31">
        <f>if($A58&lt;=Dados!$E$3,"Erro",V57+'Cenários - taxa de trasmissão'!U$2*(V57-INDIRECT(ADDRESS(IF($A58&lt;=Dados!$E$3,1,$A58-Dados!$E$3)+1,V$1+2)))*(Dados!$E$2-V57)/(Dados!$E$3*Dados!$E$2))</f>
        <v>153957.3578</v>
      </c>
      <c r="W58" s="31">
        <f>if($A58&lt;=Dados!$E$3,"Erro",W57+'Cenários - taxa de trasmissão'!V$2*(W57-INDIRECT(ADDRESS(IF($A58&lt;=Dados!$E$3,1,$A58-Dados!$E$3)+1,W$1+2)))*(Dados!$E$2-W57)/(Dados!$E$3*Dados!$E$2))</f>
        <v>154039.9612</v>
      </c>
      <c r="X58" s="31">
        <f>if($A58&lt;=Dados!$E$3,"Erro",X57+'Cenários - taxa de trasmissão'!W$2*(X57-INDIRECT(ADDRESS(IF($A58&lt;=Dados!$E$3,1,$A58-Dados!$E$3)+1,X$1+2)))*(Dados!$E$2-X57)/(Dados!$E$3*Dados!$E$2))</f>
        <v>154126.3339</v>
      </c>
      <c r="Y58" s="31">
        <f>if($A58&lt;=Dados!$E$3,"Erro",Y57+'Cenários - taxa de trasmissão'!X$2*(Y57-INDIRECT(ADDRESS(IF($A58&lt;=Dados!$E$3,1,$A58-Dados!$E$3)+1,Y$1+2)))*(Dados!$E$2-Y57)/(Dados!$E$3*Dados!$E$2))</f>
        <v>153591.5605</v>
      </c>
      <c r="Z58" s="31">
        <f>if($A58&lt;=Dados!$E$3,"Erro",Z57+'Cenários - taxa de trasmissão'!Y$2*(Z57-INDIRECT(ADDRESS(IF($A58&lt;=Dados!$E$3,1,$A58-Dados!$E$3)+1,Z$1+2)))*(Dados!$E$2-Z57)/(Dados!$E$3*Dados!$E$2))</f>
        <v>153600.494</v>
      </c>
      <c r="AA58" s="31">
        <f>if($A58&lt;=Dados!$E$3,"Erro",AA57+'Cenários - taxa de trasmissão'!Z$2*(AA57-INDIRECT(ADDRESS(IF($A58&lt;=Dados!$E$3,1,$A58-Dados!$E$3)+1,AA$1+2)))*(Dados!$E$2-AA57)/(Dados!$E$3*Dados!$E$2))</f>
        <v>154129.4782</v>
      </c>
      <c r="AB58" s="31">
        <f>if($A58&lt;=Dados!$E$3,"Erro",AB57+'Cenários - taxa de trasmissão'!AA$2*(AB57-INDIRECT(ADDRESS(IF($A58&lt;=Dados!$E$3,1,$A58-Dados!$E$3)+1,AB$1+2)))*(Dados!$E$2-AB57)/(Dados!$E$3*Dados!$E$2))</f>
        <v>153845.0673</v>
      </c>
      <c r="AC58" s="31">
        <f>if($A58&lt;=Dados!$E$3,"Erro",AC57+'Cenários - taxa de trasmissão'!AB$2*(AC57-INDIRECT(ADDRESS(IF($A58&lt;=Dados!$E$3,1,$A58-Dados!$E$3)+1,AC$1+2)))*(Dados!$E$2-AC57)/(Dados!$E$3*Dados!$E$2))</f>
        <v>153578.2715</v>
      </c>
      <c r="AD58" s="31">
        <f>if($A58&lt;=Dados!$E$3,"Erro",AD57+'Cenários - taxa de trasmissão'!AC$2*(AD57-INDIRECT(ADDRESS(IF($A58&lt;=Dados!$E$3,1,$A58-Dados!$E$3)+1,AD$1+2)))*(Dados!$E$2-AD57)/(Dados!$E$3*Dados!$E$2))</f>
        <v>153630.9806</v>
      </c>
      <c r="AE58" s="31">
        <f>if($A58&lt;=Dados!$E$3,"Erro",AE57+'Cenários - taxa de trasmissão'!AD$2*(AE57-INDIRECT(ADDRESS(IF($A58&lt;=Dados!$E$3,1,$A58-Dados!$E$3)+1,AE$1+2)))*(Dados!$E$2-AE57)/(Dados!$E$3*Dados!$E$2))</f>
        <v>154419.389</v>
      </c>
      <c r="AF58" s="31">
        <f>if($A58&lt;=Dados!$E$3,"Erro",AF57+'Cenários - taxa de trasmissão'!AE$2*(AF57-INDIRECT(ADDRESS(IF($A58&lt;=Dados!$E$3,1,$A58-Dados!$E$3)+1,AF$1+2)))*(Dados!$E$2-AF57)/(Dados!$E$3*Dados!$E$2))</f>
        <v>154512.659</v>
      </c>
      <c r="AG58" s="31">
        <f>if($A58&lt;=Dados!$E$3,"Erro",AG57+'Cenários - taxa de trasmissão'!AF$2*(AG57-INDIRECT(ADDRESS(IF($A58&lt;=Dados!$E$3,1,$A58-Dados!$E$3)+1,AG$1+2)))*(Dados!$E$2-AG57)/(Dados!$E$3*Dados!$E$2))</f>
        <v>153773.1921</v>
      </c>
      <c r="AH58" s="31">
        <f>if($A58&lt;=Dados!$E$3,"Erro",AH57+'Cenários - taxa de trasmissão'!AG$2*(AH57-INDIRECT(ADDRESS(IF($A58&lt;=Dados!$E$3,1,$A58-Dados!$E$3)+1,AH$1+2)))*(Dados!$E$2-AH57)/(Dados!$E$3*Dados!$E$2))</f>
        <v>153767.2249</v>
      </c>
      <c r="AI58" s="31">
        <f>if($A58&lt;=Dados!$E$3,"Erro",AI57+'Cenários - taxa de trasmissão'!AH$2*(AI57-INDIRECT(ADDRESS(IF($A58&lt;=Dados!$E$3,1,$A58-Dados!$E$3)+1,AI$1+2)))*(Dados!$E$2-AI57)/(Dados!$E$3*Dados!$E$2))</f>
        <v>154255.613</v>
      </c>
      <c r="AJ58" s="31">
        <f>if($A58&lt;=Dados!$E$3,"Erro",AJ57+'Cenários - taxa de trasmissão'!AI$2*(AJ57-INDIRECT(ADDRESS(IF($A58&lt;=Dados!$E$3,1,$A58-Dados!$E$3)+1,AJ$1+2)))*(Dados!$E$2-AJ57)/(Dados!$E$3*Dados!$E$2))</f>
        <v>153753.2951</v>
      </c>
      <c r="AK58" s="31">
        <f>if($A58&lt;=Dados!$E$3,"Erro",AK57+'Cenários - taxa de trasmissão'!AJ$2*(AK57-INDIRECT(ADDRESS(IF($A58&lt;=Dados!$E$3,1,$A58-Dados!$E$3)+1,AK$1+2)))*(Dados!$E$2-AK57)/(Dados!$E$3*Dados!$E$2))</f>
        <v>153665.217</v>
      </c>
      <c r="AL58" s="31">
        <f>if($A58&lt;=Dados!$E$3,"Erro",AL57+'Cenários - taxa de trasmissão'!AK$2*(AL57-INDIRECT(ADDRESS(IF($A58&lt;=Dados!$E$3,1,$A58-Dados!$E$3)+1,AL$1+2)))*(Dados!$E$2-AL57)/(Dados!$E$3*Dados!$E$2))</f>
        <v>153646.8948</v>
      </c>
      <c r="AM58" s="31">
        <f>if($A58&lt;=Dados!$E$3,"Erro",AM57+'Cenários - taxa de trasmissão'!AL$2*(AM57-INDIRECT(ADDRESS(IF($A58&lt;=Dados!$E$3,1,$A58-Dados!$E$3)+1,AM$1+2)))*(Dados!$E$2-AM57)/(Dados!$E$3*Dados!$E$2))</f>
        <v>153736.97</v>
      </c>
      <c r="AN58" s="31">
        <f>if($A58&lt;=Dados!$E$3,"Erro",AN57+'Cenários - taxa de trasmissão'!AM$2*(AN57-INDIRECT(ADDRESS(IF($A58&lt;=Dados!$E$3,1,$A58-Dados!$E$3)+1,AN$1+2)))*(Dados!$E$2-AN57)/(Dados!$E$3*Dados!$E$2))</f>
        <v>154119.5796</v>
      </c>
      <c r="AO58" s="31">
        <f>if($A58&lt;=Dados!$E$3,"Erro",AO57+'Cenários - taxa de trasmissão'!AN$2*(AO57-INDIRECT(ADDRESS(IF($A58&lt;=Dados!$E$3,1,$A58-Dados!$E$3)+1,AO$1+2)))*(Dados!$E$2-AO57)/(Dados!$E$3*Dados!$E$2))</f>
        <v>154084.6299</v>
      </c>
      <c r="AP58" s="31">
        <f>if($A58&lt;=Dados!$E$3,"Erro",AP57+'Cenários - taxa de trasmissão'!AO$2*(AP57-INDIRECT(ADDRESS(IF($A58&lt;=Dados!$E$3,1,$A58-Dados!$E$3)+1,AP$1+2)))*(Dados!$E$2-AP57)/(Dados!$E$3*Dados!$E$2))</f>
        <v>153598.3196</v>
      </c>
      <c r="AQ58" s="31">
        <f>if($A58&lt;=Dados!$E$3,"Erro",AQ57+'Cenários - taxa de trasmissão'!AP$2*(AQ57-INDIRECT(ADDRESS(IF($A58&lt;=Dados!$E$3,1,$A58-Dados!$E$3)+1,AQ$1+2)))*(Dados!$E$2-AQ57)/(Dados!$E$3*Dados!$E$2))</f>
        <v>154211.823</v>
      </c>
      <c r="AR58" s="31">
        <f>if($A58&lt;=Dados!$E$3,"Erro",AR57+'Cenários - taxa de trasmissão'!AQ$2*(AR57-INDIRECT(ADDRESS(IF($A58&lt;=Dados!$E$3,1,$A58-Dados!$E$3)+1,AR$1+2)))*(Dados!$E$2-AR57)/(Dados!$E$3*Dados!$E$2))</f>
        <v>153688.5586</v>
      </c>
      <c r="AS58" s="31">
        <f>if($A58&lt;=Dados!$E$3,"Erro",AS57+'Cenários - taxa de trasmissão'!AR$2*(AS57-INDIRECT(ADDRESS(IF($A58&lt;=Dados!$E$3,1,$A58-Dados!$E$3)+1,AS$1+2)))*(Dados!$E$2-AS57)/(Dados!$E$3*Dados!$E$2))</f>
        <v>154787.1285</v>
      </c>
      <c r="AT58" s="31">
        <f>if($A58&lt;=Dados!$E$3,"Erro",AT57+'Cenários - taxa de trasmissão'!AS$2*(AT57-INDIRECT(ADDRESS(IF($A58&lt;=Dados!$E$3,1,$A58-Dados!$E$3)+1,AT$1+2)))*(Dados!$E$2-AT57)/(Dados!$E$3*Dados!$E$2))</f>
        <v>153873.055</v>
      </c>
      <c r="AU58" s="31">
        <f>if($A58&lt;=Dados!$E$3,"Erro",AU57+'Cenários - taxa de trasmissão'!AT$2*(AU57-INDIRECT(ADDRESS(IF($A58&lt;=Dados!$E$3,1,$A58-Dados!$E$3)+1,AU$1+2)))*(Dados!$E$2-AU57)/(Dados!$E$3*Dados!$E$2))</f>
        <v>153616.1724</v>
      </c>
      <c r="AV58" s="31">
        <f>if($A58&lt;=Dados!$E$3,"Erro",AV57+'Cenários - taxa de trasmissão'!AU$2*(AV57-INDIRECT(ADDRESS(IF($A58&lt;=Dados!$E$3,1,$A58-Dados!$E$3)+1,AV$1+2)))*(Dados!$E$2-AV57)/(Dados!$E$3*Dados!$E$2))</f>
        <v>153657.6272</v>
      </c>
      <c r="AW58" s="31">
        <f>if($A58&lt;=Dados!$E$3,"Erro",AW57+'Cenários - taxa de trasmissão'!AV$2*(AW57-INDIRECT(ADDRESS(IF($A58&lt;=Dados!$E$3,1,$A58-Dados!$E$3)+1,AW$1+2)))*(Dados!$E$2-AW57)/(Dados!$E$3*Dados!$E$2))</f>
        <v>153834.5625</v>
      </c>
      <c r="AX58" s="31">
        <f>if($A58&lt;=Dados!$E$3,"Erro",AX57+'Cenários - taxa de trasmissão'!AW$2*(AX57-INDIRECT(ADDRESS(IF($A58&lt;=Dados!$E$3,1,$A58-Dados!$E$3)+1,AX$1+2)))*(Dados!$E$2-AX57)/(Dados!$E$3*Dados!$E$2))</f>
        <v>153752.6746</v>
      </c>
      <c r="AY58" s="31">
        <f>if($A58&lt;=Dados!$E$3,"Erro",AY57+'Cenários - taxa de trasmissão'!AX$2*(AY57-INDIRECT(ADDRESS(IF($A58&lt;=Dados!$E$3,1,$A58-Dados!$E$3)+1,AY$1+2)))*(Dados!$E$2-AY57)/(Dados!$E$3*Dados!$E$2))</f>
        <v>153999.9172</v>
      </c>
      <c r="AZ58" s="31">
        <f>if($A58&lt;=Dados!$E$3,"Erro",AZ57+'Cenários - taxa de trasmissão'!AY$2*(AZ57-INDIRECT(ADDRESS(IF($A58&lt;=Dados!$E$3,1,$A58-Dados!$E$3)+1,AZ$1+2)))*(Dados!$E$2-AZ57)/(Dados!$E$3*Dados!$E$2))</f>
        <v>153708.1962</v>
      </c>
      <c r="BA58" s="46">
        <f t="shared" si="1"/>
        <v>153488.6778</v>
      </c>
      <c r="BB58" s="46">
        <f t="shared" si="2"/>
        <v>154787.1285</v>
      </c>
      <c r="BC58" s="46">
        <f t="shared" si="3"/>
        <v>153884.6832</v>
      </c>
      <c r="BD58" s="46">
        <f t="shared" si="4"/>
        <v>153808.1718</v>
      </c>
      <c r="BE58" s="31"/>
    </row>
    <row r="59">
      <c r="A59" s="9">
        <v>58.0</v>
      </c>
      <c r="B59" s="47">
        <v>45028.0</v>
      </c>
      <c r="C59" s="31">
        <f>if($A59&lt;=Dados!$E$3,"Erro",C58+'Cenários - taxa de trasmissão'!B$2*(C58-INDIRECT(ADDRESS(IF($A59&lt;=Dados!$E$3,1,$A59-Dados!$E$3)+1,C$1+2)))*(Dados!$E$2-C58)/(Dados!$E$3*Dados!$E$2))</f>
        <v>154420.1171</v>
      </c>
      <c r="D59" s="31">
        <f>if($A59&lt;=Dados!$E$3,"Erro",D58+'Cenários - taxa de trasmissão'!C$2*(D58-INDIRECT(ADDRESS(IF($A59&lt;=Dados!$E$3,1,$A59-Dados!$E$3)+1,D$1+2)))*(Dados!$E$2-D58)/(Dados!$E$3*Dados!$E$2))</f>
        <v>153787.6413</v>
      </c>
      <c r="E59" s="31">
        <f>if($A59&lt;=Dados!$E$3,"Erro",E58+'Cenários - taxa de trasmissão'!D$2*(E58-INDIRECT(ADDRESS(IF($A59&lt;=Dados!$E$3,1,$A59-Dados!$E$3)+1,E$1+2)))*(Dados!$E$2-E58)/(Dados!$E$3*Dados!$E$2))</f>
        <v>154210.4226</v>
      </c>
      <c r="F59" s="31">
        <f>if($A59&lt;=Dados!$E$3,"Erro",F58+'Cenários - taxa de trasmissão'!E$2*(F58-INDIRECT(ADDRESS(IF($A59&lt;=Dados!$E$3,1,$A59-Dados!$E$3)+1,F$1+2)))*(Dados!$E$2-F58)/(Dados!$E$3*Dados!$E$2))</f>
        <v>153600.4819</v>
      </c>
      <c r="G59" s="31">
        <f>if($A59&lt;=Dados!$E$3,"Erro",G58+'Cenários - taxa de trasmissão'!F$2*(G58-INDIRECT(ADDRESS(IF($A59&lt;=Dados!$E$3,1,$A59-Dados!$E$3)+1,G$1+2)))*(Dados!$E$2-G58)/(Dados!$E$3*Dados!$E$2))</f>
        <v>154021.8294</v>
      </c>
      <c r="H59" s="31">
        <f>if($A59&lt;=Dados!$E$3,"Erro",H58+'Cenários - taxa de trasmissão'!G$2*(H58-INDIRECT(ADDRESS(IF($A59&lt;=Dados!$E$3,1,$A59-Dados!$E$3)+1,H$1+2)))*(Dados!$E$2-H58)/(Dados!$E$3*Dados!$E$2))</f>
        <v>154054.2626</v>
      </c>
      <c r="I59" s="31">
        <f>if($A59&lt;=Dados!$E$3,"Erro",I58+'Cenários - taxa de trasmissão'!H$2*(I58-INDIRECT(ADDRESS(IF($A59&lt;=Dados!$E$3,1,$A59-Dados!$E$3)+1,I$1+2)))*(Dados!$E$2-I58)/(Dados!$E$3*Dados!$E$2))</f>
        <v>153583.8524</v>
      </c>
      <c r="J59" s="31">
        <f>if($A59&lt;=Dados!$E$3,"Erro",J58+'Cenários - taxa de trasmissão'!I$2*(J58-INDIRECT(ADDRESS(IF($A59&lt;=Dados!$E$3,1,$A59-Dados!$E$3)+1,J$1+2)))*(Dados!$E$2-J58)/(Dados!$E$3*Dados!$E$2))</f>
        <v>153870.3107</v>
      </c>
      <c r="K59" s="31">
        <f>if($A59&lt;=Dados!$E$3,"Erro",K58+'Cenários - taxa de trasmissão'!J$2*(K58-INDIRECT(ADDRESS(IF($A59&lt;=Dados!$E$3,1,$A59-Dados!$E$3)+1,K$1+2)))*(Dados!$E$2-K58)/(Dados!$E$3*Dados!$E$2))</f>
        <v>154014.3314</v>
      </c>
      <c r="L59" s="31">
        <f>if($A59&lt;=Dados!$E$3,"Erro",L58+'Cenários - taxa de trasmissão'!K$2*(L58-INDIRECT(ADDRESS(IF($A59&lt;=Dados!$E$3,1,$A59-Dados!$E$3)+1,L$1+2)))*(Dados!$E$2-L58)/(Dados!$E$3*Dados!$E$2))</f>
        <v>153698.3515</v>
      </c>
      <c r="M59" s="31">
        <f>if($A59&lt;=Dados!$E$3,"Erro",M58+'Cenários - taxa de trasmissão'!L$2*(M58-INDIRECT(ADDRESS(IF($A59&lt;=Dados!$E$3,1,$A59-Dados!$E$3)+1,M$1+2)))*(Dados!$E$2-M58)/(Dados!$E$3*Dados!$E$2))</f>
        <v>153934.8058</v>
      </c>
      <c r="N59" s="31">
        <f>if($A59&lt;=Dados!$E$3,"Erro",N58+'Cenários - taxa de trasmissão'!M$2*(N58-INDIRECT(ADDRESS(IF($A59&lt;=Dados!$E$3,1,$A59-Dados!$E$3)+1,N$1+2)))*(Dados!$E$2-N58)/(Dados!$E$3*Dados!$E$2))</f>
        <v>153996.5819</v>
      </c>
      <c r="O59" s="31">
        <f>if($A59&lt;=Dados!$E$3,"Erro",O58+'Cenários - taxa de trasmissão'!N$2*(O58-INDIRECT(ADDRESS(IF($A59&lt;=Dados!$E$3,1,$A59-Dados!$E$3)+1,O$1+2)))*(Dados!$E$2-O58)/(Dados!$E$3*Dados!$E$2))</f>
        <v>153886.2837</v>
      </c>
      <c r="P59" s="31">
        <f>if($A59&lt;=Dados!$E$3,"Erro",P58+'Cenários - taxa de trasmissão'!O$2*(P58-INDIRECT(ADDRESS(IF($A59&lt;=Dados!$E$3,1,$A59-Dados!$E$3)+1,P$1+2)))*(Dados!$E$2-P58)/(Dados!$E$3*Dados!$E$2))</f>
        <v>153638.1411</v>
      </c>
      <c r="Q59" s="31">
        <f>if($A59&lt;=Dados!$E$3,"Erro",Q58+'Cenários - taxa de trasmissão'!P$2*(Q58-INDIRECT(ADDRESS(IF($A59&lt;=Dados!$E$3,1,$A59-Dados!$E$3)+1,Q$1+2)))*(Dados!$E$2-Q58)/(Dados!$E$3*Dados!$E$2))</f>
        <v>154032.2859</v>
      </c>
      <c r="R59" s="31">
        <f>if($A59&lt;=Dados!$E$3,"Erro",R58+'Cenários - taxa de trasmissão'!Q$2*(R58-INDIRECT(ADDRESS(IF($A59&lt;=Dados!$E$3,1,$A59-Dados!$E$3)+1,R$1+2)))*(Dados!$E$2-R58)/(Dados!$E$3*Dados!$E$2))</f>
        <v>153687.2359</v>
      </c>
      <c r="S59" s="31">
        <f>if($A59&lt;=Dados!$E$3,"Erro",S58+'Cenários - taxa de trasmissão'!R$2*(S58-INDIRECT(ADDRESS(IF($A59&lt;=Dados!$E$3,1,$A59-Dados!$E$3)+1,S$1+2)))*(Dados!$E$2-S58)/(Dados!$E$3*Dados!$E$2))</f>
        <v>153749.2605</v>
      </c>
      <c r="T59" s="31">
        <f>if($A59&lt;=Dados!$E$3,"Erro",T58+'Cenários - taxa de trasmissão'!S$2*(T58-INDIRECT(ADDRESS(IF($A59&lt;=Dados!$E$3,1,$A59-Dados!$E$3)+1,T$1+2)))*(Dados!$E$2-T58)/(Dados!$E$3*Dados!$E$2))</f>
        <v>153489.7464</v>
      </c>
      <c r="U59" s="31">
        <f>if($A59&lt;=Dados!$E$3,"Erro",U58+'Cenários - taxa de trasmissão'!T$2*(U58-INDIRECT(ADDRESS(IF($A59&lt;=Dados!$E$3,1,$A59-Dados!$E$3)+1,U$1+2)))*(Dados!$E$2-U58)/(Dados!$E$3*Dados!$E$2))</f>
        <v>153756.7064</v>
      </c>
      <c r="V59" s="31">
        <f>if($A59&lt;=Dados!$E$3,"Erro",V58+'Cenários - taxa de trasmissão'!U$2*(V58-INDIRECT(ADDRESS(IF($A59&lt;=Dados!$E$3,1,$A59-Dados!$E$3)+1,V$1+2)))*(Dados!$E$2-V58)/(Dados!$E$3*Dados!$E$2))</f>
        <v>153967.6746</v>
      </c>
      <c r="W59" s="31">
        <f>if($A59&lt;=Dados!$E$3,"Erro",W58+'Cenários - taxa de trasmissão'!V$2*(W58-INDIRECT(ADDRESS(IF($A59&lt;=Dados!$E$3,1,$A59-Dados!$E$3)+1,W$1+2)))*(Dados!$E$2-W58)/(Dados!$E$3*Dados!$E$2))</f>
        <v>154052.716</v>
      </c>
      <c r="X59" s="31">
        <f>if($A59&lt;=Dados!$E$3,"Erro",X58+'Cenários - taxa de trasmissão'!W$2*(X58-INDIRECT(ADDRESS(IF($A59&lt;=Dados!$E$3,1,$A59-Dados!$E$3)+1,X$1+2)))*(Dados!$E$2-X58)/(Dados!$E$3*Dados!$E$2))</f>
        <v>154141.8475</v>
      </c>
      <c r="Y59" s="31">
        <f>if($A59&lt;=Dados!$E$3,"Erro",Y58+'Cenários - taxa de trasmissão'!X$2*(Y58-INDIRECT(ADDRESS(IF($A59&lt;=Dados!$E$3,1,$A59-Dados!$E$3)+1,Y$1+2)))*(Dados!$E$2-Y58)/(Dados!$E$3*Dados!$E$2))</f>
        <v>153593.8866</v>
      </c>
      <c r="Z59" s="31">
        <f>if($A59&lt;=Dados!$E$3,"Erro",Z58+'Cenários - taxa de trasmissão'!Y$2*(Z58-INDIRECT(ADDRESS(IF($A59&lt;=Dados!$E$3,1,$A59-Dados!$E$3)+1,Z$1+2)))*(Dados!$E$2-Z58)/(Dados!$E$3*Dados!$E$2))</f>
        <v>153602.9521</v>
      </c>
      <c r="AA59" s="31">
        <f>if($A59&lt;=Dados!$E$3,"Erro",AA58+'Cenários - taxa de trasmissão'!Z$2*(AA58-INDIRECT(ADDRESS(IF($A59&lt;=Dados!$E$3,1,$A59-Dados!$E$3)+1,AA$1+2)))*(Dados!$E$2-AA58)/(Dados!$E$3*Dados!$E$2))</f>
        <v>154145.0961</v>
      </c>
      <c r="AB59" s="31">
        <f>if($A59&lt;=Dados!$E$3,"Erro",AB58+'Cenários - taxa de trasmissão'!AA$2*(AB58-INDIRECT(ADDRESS(IF($A59&lt;=Dados!$E$3,1,$A59-Dados!$E$3)+1,AB$1+2)))*(Dados!$E$2-AB58)/(Dados!$E$3*Dados!$E$2))</f>
        <v>153852.4129</v>
      </c>
      <c r="AC59" s="31">
        <f>if($A59&lt;=Dados!$E$3,"Erro",AC58+'Cenários - taxa de trasmissão'!AB$2*(AC58-INDIRECT(ADDRESS(IF($A59&lt;=Dados!$E$3,1,$A59-Dados!$E$3)+1,AC$1+2)))*(Dados!$E$2-AC58)/(Dados!$E$3*Dados!$E$2))</f>
        <v>153580.4078</v>
      </c>
      <c r="AD59" s="31">
        <f>if($A59&lt;=Dados!$E$3,"Erro",AD58+'Cenários - taxa de trasmissão'!AC$2*(AD58-INDIRECT(ADDRESS(IF($A59&lt;=Dados!$E$3,1,$A59-Dados!$E$3)+1,AD$1+2)))*(Dados!$E$2-AD58)/(Dados!$E$3*Dados!$E$2))</f>
        <v>153633.9158</v>
      </c>
      <c r="AE59" s="31">
        <f>if($A59&lt;=Dados!$E$3,"Erro",AE58+'Cenários - taxa de trasmissão'!AD$2*(AE58-INDIRECT(ADDRESS(IF($A59&lt;=Dados!$E$3,1,$A59-Dados!$E$3)+1,AE$1+2)))*(Dados!$E$2-AE58)/(Dados!$E$3*Dados!$E$2))</f>
        <v>154445.6669</v>
      </c>
      <c r="AF59" s="31">
        <f>if($A59&lt;=Dados!$E$3,"Erro",AF58+'Cenários - taxa de trasmissão'!AE$2*(AF58-INDIRECT(ADDRESS(IF($A59&lt;=Dados!$E$3,1,$A59-Dados!$E$3)+1,AF$1+2)))*(Dados!$E$2-AF58)/(Dados!$E$3*Dados!$E$2))</f>
        <v>154542.7656</v>
      </c>
      <c r="AG59" s="31">
        <f>if($A59&lt;=Dados!$E$3,"Erro",AG58+'Cenários - taxa de trasmissão'!AF$2*(AG58-INDIRECT(ADDRESS(IF($A59&lt;=Dados!$E$3,1,$A59-Dados!$E$3)+1,AG$1+2)))*(Dados!$E$2-AG58)/(Dados!$E$3*Dados!$E$2))</f>
        <v>153778.8619</v>
      </c>
      <c r="AH59" s="31">
        <f>if($A59&lt;=Dados!$E$3,"Erro",AH58+'Cenários - taxa de trasmissão'!AG$2*(AH58-INDIRECT(ADDRESS(IF($A59&lt;=Dados!$E$3,1,$A59-Dados!$E$3)+1,AH$1+2)))*(Dados!$E$2-AH58)/(Dados!$E$3*Dados!$E$2))</f>
        <v>153772.7641</v>
      </c>
      <c r="AI59" s="31">
        <f>if($A59&lt;=Dados!$E$3,"Erro",AI58+'Cenários - taxa de trasmissão'!AH$2*(AI58-INDIRECT(ADDRESS(IF($A59&lt;=Dados!$E$3,1,$A59-Dados!$E$3)+1,AI$1+2)))*(Dados!$E$2-AI58)/(Dados!$E$3*Dados!$E$2))</f>
        <v>154275.6231</v>
      </c>
      <c r="AJ59" s="31">
        <f>if($A59&lt;=Dados!$E$3,"Erro",AJ58+'Cenários - taxa de trasmissão'!AI$2*(AJ58-INDIRECT(ADDRESS(IF($A59&lt;=Dados!$E$3,1,$A59-Dados!$E$3)+1,AJ$1+2)))*(Dados!$E$2-AJ58)/(Dados!$E$3*Dados!$E$2))</f>
        <v>153758.5344</v>
      </c>
      <c r="AK59" s="31">
        <f>if($A59&lt;=Dados!$E$3,"Erro",AK58+'Cenários - taxa de trasmissão'!AJ$2*(AK58-INDIRECT(ADDRESS(IF($A59&lt;=Dados!$E$3,1,$A59-Dados!$E$3)+1,AK$1+2)))*(Dados!$E$2-AK58)/(Dados!$E$3*Dados!$E$2))</f>
        <v>153668.7356</v>
      </c>
      <c r="AL59" s="31">
        <f>if($A59&lt;=Dados!$E$3,"Erro",AL58+'Cenários - taxa de trasmissão'!AK$2*(AL58-INDIRECT(ADDRESS(IF($A59&lt;=Dados!$E$3,1,$A59-Dados!$E$3)+1,AL$1+2)))*(Dados!$E$2-AL58)/(Dados!$E$3*Dados!$E$2))</f>
        <v>153650.095</v>
      </c>
      <c r="AM59" s="31">
        <f>if($A59&lt;=Dados!$E$3,"Erro",AM58+'Cenários - taxa de trasmissão'!AL$2*(AM58-INDIRECT(ADDRESS(IF($A59&lt;=Dados!$E$3,1,$A59-Dados!$E$3)+1,AM$1+2)))*(Dados!$E$2-AM58)/(Dados!$E$3*Dados!$E$2))</f>
        <v>153741.8673</v>
      </c>
      <c r="AN59" s="31">
        <f>if($A59&lt;=Dados!$E$3,"Erro",AN58+'Cenários - taxa de trasmissão'!AM$2*(AN58-INDIRECT(ADDRESS(IF($A59&lt;=Dados!$E$3,1,$A59-Dados!$E$3)+1,AN$1+2)))*(Dados!$E$2-AN58)/(Dados!$E$3*Dados!$E$2))</f>
        <v>154134.8701</v>
      </c>
      <c r="AO59" s="31">
        <f>if($A59&lt;=Dados!$E$3,"Erro",AO58+'Cenários - taxa de trasmissão'!AN$2*(AO58-INDIRECT(ADDRESS(IF($A59&lt;=Dados!$E$3,1,$A59-Dados!$E$3)+1,AO$1+2)))*(Dados!$E$2-AO58)/(Dados!$E$3*Dados!$E$2))</f>
        <v>154098.7856</v>
      </c>
      <c r="AP59" s="31">
        <f>if($A59&lt;=Dados!$E$3,"Erro",AP58+'Cenários - taxa de trasmissão'!AO$2*(AP58-INDIRECT(ADDRESS(IF($A59&lt;=Dados!$E$3,1,$A59-Dados!$E$3)+1,AP$1+2)))*(Dados!$E$2-AP58)/(Dados!$E$3*Dados!$E$2))</f>
        <v>153600.7453</v>
      </c>
      <c r="AQ59" s="31">
        <f>if($A59&lt;=Dados!$E$3,"Erro",AQ58+'Cenários - taxa de trasmissão'!AP$2*(AQ58-INDIRECT(ADDRESS(IF($A59&lt;=Dados!$E$3,1,$A59-Dados!$E$3)+1,AQ$1+2)))*(Dados!$E$2-AQ58)/(Dados!$E$3*Dados!$E$2))</f>
        <v>154230.263</v>
      </c>
      <c r="AR59" s="31">
        <f>if($A59&lt;=Dados!$E$3,"Erro",AR58+'Cenários - taxa de trasmissão'!AQ$2*(AR58-INDIRECT(ADDRESS(IF($A59&lt;=Dados!$E$3,1,$A59-Dados!$E$3)+1,AR$1+2)))*(Dados!$E$2-AR58)/(Dados!$E$3*Dados!$E$2))</f>
        <v>153692.503</v>
      </c>
      <c r="AS59" s="31">
        <f>if($A59&lt;=Dados!$E$3,"Erro",AS58+'Cenários - taxa de trasmissão'!AR$2*(AS58-INDIRECT(ADDRESS(IF($A59&lt;=Dados!$E$3,1,$A59-Dados!$E$3)+1,AS$1+2)))*(Dados!$E$2-AS58)/(Dados!$E$3*Dados!$E$2))</f>
        <v>154829.4691</v>
      </c>
      <c r="AT59" s="31">
        <f>if($A59&lt;=Dados!$E$3,"Erro",AT58+'Cenários - taxa de trasmissão'!AS$2*(AT58-INDIRECT(ADDRESS(IF($A59&lt;=Dados!$E$3,1,$A59-Dados!$E$3)+1,AT$1+2)))*(Dados!$E$2-AT58)/(Dados!$E$3*Dados!$E$2))</f>
        <v>153881.1021</v>
      </c>
      <c r="AU59" s="31">
        <f>if($A59&lt;=Dados!$E$3,"Erro",AU58+'Cenários - taxa de trasmissão'!AT$2*(AU58-INDIRECT(ADDRESS(IF($A59&lt;=Dados!$E$3,1,$A59-Dados!$E$3)+1,AU$1+2)))*(Dados!$E$2-AU58)/(Dados!$E$3*Dados!$E$2))</f>
        <v>153618.8708</v>
      </c>
      <c r="AV59" s="31">
        <f>if($A59&lt;=Dados!$E$3,"Erro",AV58+'Cenários - taxa de trasmissão'!AU$2*(AV58-INDIRECT(ADDRESS(IF($A59&lt;=Dados!$E$3,1,$A59-Dados!$E$3)+1,AV$1+2)))*(Dados!$E$2-AV58)/(Dados!$E$3*Dados!$E$2))</f>
        <v>153661.0122</v>
      </c>
      <c r="AW59" s="31">
        <f>if($A59&lt;=Dados!$E$3,"Erro",AW58+'Cenários - taxa de trasmissão'!AV$2*(AW58-INDIRECT(ADDRESS(IF($A59&lt;=Dados!$E$3,1,$A59-Dados!$E$3)+1,AW$1+2)))*(Dados!$E$2-AW58)/(Dados!$E$3*Dados!$E$2))</f>
        <v>153841.6517</v>
      </c>
      <c r="AX59" s="31">
        <f>if($A59&lt;=Dados!$E$3,"Erro",AX58+'Cenários - taxa de trasmissão'!AW$2*(AX58-INDIRECT(ADDRESS(IF($A59&lt;=Dados!$E$3,1,$A59-Dados!$E$3)+1,AX$1+2)))*(Dados!$E$2-AX58)/(Dados!$E$3*Dados!$E$2))</f>
        <v>153757.9007</v>
      </c>
      <c r="AY59" s="31">
        <f>if($A59&lt;=Dados!$E$3,"Erro",AY58+'Cenários - taxa de trasmissão'!AX$2*(AY58-INDIRECT(ADDRESS(IF($A59&lt;=Dados!$E$3,1,$A59-Dados!$E$3)+1,AY$1+2)))*(Dados!$E$2-AY58)/(Dados!$E$3*Dados!$E$2))</f>
        <v>154011.4647</v>
      </c>
      <c r="AZ59" s="31">
        <f>if($A59&lt;=Dados!$E$3,"Erro",AZ58+'Cenários - taxa de trasmissão'!AY$2*(AZ58-INDIRECT(ADDRESS(IF($A59&lt;=Dados!$E$3,1,$A59-Dados!$E$3)+1,AZ$1+2)))*(Dados!$E$2-AZ58)/(Dados!$E$3*Dados!$E$2))</f>
        <v>153712.5159</v>
      </c>
      <c r="BA59" s="46">
        <f t="shared" si="1"/>
        <v>153489.7464</v>
      </c>
      <c r="BB59" s="46">
        <f t="shared" si="2"/>
        <v>154829.4691</v>
      </c>
      <c r="BC59" s="46">
        <f t="shared" si="3"/>
        <v>153894.1925</v>
      </c>
      <c r="BD59" s="46">
        <f t="shared" si="4"/>
        <v>153814.6465</v>
      </c>
      <c r="BE59" s="31"/>
    </row>
    <row r="60">
      <c r="A60" s="44">
        <v>59.0</v>
      </c>
      <c r="B60" s="45">
        <v>45029.0</v>
      </c>
      <c r="C60" s="31">
        <f>if($A60&lt;=Dados!$E$3,"Erro",C59+'Cenários - taxa de trasmissão'!B$2*(C59-INDIRECT(ADDRESS(IF($A60&lt;=Dados!$E$3,1,$A60-Dados!$E$3)+1,C$1+2)))*(Dados!$E$2-C59)/(Dados!$E$3*Dados!$E$2))</f>
        <v>154445.2668</v>
      </c>
      <c r="D60" s="31">
        <f>if($A60&lt;=Dados!$E$3,"Erro",D59+'Cenários - taxa de trasmissão'!C$2*(D59-INDIRECT(ADDRESS(IF($A60&lt;=Dados!$E$3,1,$A60-Dados!$E$3)+1,D$1+2)))*(Dados!$E$2-D59)/(Dados!$E$3*Dados!$E$2))</f>
        <v>153793.2885</v>
      </c>
      <c r="E60" s="31">
        <f>if($A60&lt;=Dados!$E$3,"Erro",E59+'Cenários - taxa de trasmissão'!D$2*(E59-INDIRECT(ADDRESS(IF($A60&lt;=Dados!$E$3,1,$A60-Dados!$E$3)+1,E$1+2)))*(Dados!$E$2-E59)/(Dados!$E$3*Dados!$E$2))</f>
        <v>154227.9534</v>
      </c>
      <c r="F60" s="31">
        <f>if($A60&lt;=Dados!$E$3,"Erro",F59+'Cenários - taxa de trasmissão'!E$2*(F59-INDIRECT(ADDRESS(IF($A60&lt;=Dados!$E$3,1,$A60-Dados!$E$3)+1,F$1+2)))*(Dados!$E$2-F59)/(Dados!$E$3*Dados!$E$2))</f>
        <v>153602.7718</v>
      </c>
      <c r="G60" s="31">
        <f>if($A60&lt;=Dados!$E$3,"Erro",G59+'Cenários - taxa de trasmissão'!F$2*(G59-INDIRECT(ADDRESS(IF($A60&lt;=Dados!$E$3,1,$A60-Dados!$E$3)+1,G$1+2)))*(Dados!$E$2-G59)/(Dados!$E$3*Dados!$E$2))</f>
        <v>154033.4178</v>
      </c>
      <c r="H60" s="31">
        <f>if($A60&lt;=Dados!$E$3,"Erro",H59+'Cenários - taxa de trasmissão'!G$2*(H59-INDIRECT(ADDRESS(IF($A60&lt;=Dados!$E$3,1,$A60-Dados!$E$3)+1,H$1+2)))*(Dados!$E$2-H59)/(Dados!$E$3*Dados!$E$2))</f>
        <v>154066.8053</v>
      </c>
      <c r="I60" s="31">
        <f>if($A60&lt;=Dados!$E$3,"Erro",I59+'Cenários - taxa de trasmissão'!H$2*(I59-INDIRECT(ADDRESS(IF($A60&lt;=Dados!$E$3,1,$A60-Dados!$E$3)+1,I$1+2)))*(Dados!$E$2-I59)/(Dados!$E$3*Dados!$E$2))</f>
        <v>153585.9129</v>
      </c>
      <c r="J60" s="31">
        <f>if($A60&lt;=Dados!$E$3,"Erro",J59+'Cenários - taxa de trasmissão'!I$2*(J59-INDIRECT(ADDRESS(IF($A60&lt;=Dados!$E$3,1,$A60-Dados!$E$3)+1,J$1+2)))*(Dados!$E$2-J59)/(Dados!$E$3*Dados!$E$2))</f>
        <v>153877.8535</v>
      </c>
      <c r="K60" s="31">
        <f>if($A60&lt;=Dados!$E$3,"Erro",K59+'Cenários - taxa de trasmissão'!J$2*(K59-INDIRECT(ADDRESS(IF($A60&lt;=Dados!$E$3,1,$A60-Dados!$E$3)+1,K$1+2)))*(Dados!$E$2-K59)/(Dados!$E$3*Dados!$E$2))</f>
        <v>154025.7035</v>
      </c>
      <c r="L60" s="31">
        <f>if($A60&lt;=Dados!$E$3,"Erro",L59+'Cenários - taxa de trasmissão'!K$2*(L59-INDIRECT(ADDRESS(IF($A60&lt;=Dados!$E$3,1,$A60-Dados!$E$3)+1,L$1+2)))*(Dados!$E$2-L59)/(Dados!$E$3*Dados!$E$2))</f>
        <v>153702.2259</v>
      </c>
      <c r="M60" s="31">
        <f>if($A60&lt;=Dados!$E$3,"Erro",M59+'Cenários - taxa de trasmissão'!L$2*(M59-INDIRECT(ADDRESS(IF($A60&lt;=Dados!$E$3,1,$A60-Dados!$E$3)+1,M$1+2)))*(Dados!$E$2-M59)/(Dados!$E$3*Dados!$E$2))</f>
        <v>153943.9846</v>
      </c>
      <c r="N60" s="31">
        <f>if($A60&lt;=Dados!$E$3,"Erro",N59+'Cenários - taxa de trasmissão'!M$2*(N59-INDIRECT(ADDRESS(IF($A60&lt;=Dados!$E$3,1,$A60-Dados!$E$3)+1,N$1+2)))*(Dados!$E$2-N59)/(Dados!$E$3*Dados!$E$2))</f>
        <v>154007.4482</v>
      </c>
      <c r="O60" s="31">
        <f>if($A60&lt;=Dados!$E$3,"Erro",O59+'Cenários - taxa de trasmissão'!N$2*(O59-INDIRECT(ADDRESS(IF($A60&lt;=Dados!$E$3,1,$A60-Dados!$E$3)+1,O$1+2)))*(Dados!$E$2-O59)/(Dados!$E$3*Dados!$E$2))</f>
        <v>153894.2192</v>
      </c>
      <c r="P60" s="31">
        <f>if($A60&lt;=Dados!$E$3,"Erro",P59+'Cenários - taxa de trasmissão'!O$2*(P59-INDIRECT(ADDRESS(IF($A60&lt;=Dados!$E$3,1,$A60-Dados!$E$3)+1,P$1+2)))*(Dados!$E$2-P59)/(Dados!$E$3*Dados!$E$2))</f>
        <v>153640.9941</v>
      </c>
      <c r="Q60" s="31">
        <f>if($A60&lt;=Dados!$E$3,"Erro",Q59+'Cenários - taxa de trasmissão'!P$2*(Q59-INDIRECT(ADDRESS(IF($A60&lt;=Dados!$E$3,1,$A60-Dados!$E$3)+1,Q$1+2)))*(Dados!$E$2-Q59)/(Dados!$E$3*Dados!$E$2))</f>
        <v>154044.1788</v>
      </c>
      <c r="R60" s="31">
        <f>if($A60&lt;=Dados!$E$3,"Erro",R59+'Cenários - taxa de trasmissão'!Q$2*(R59-INDIRECT(ADDRESS(IF($A60&lt;=Dados!$E$3,1,$A60-Dados!$E$3)+1,R$1+2)))*(Dados!$E$2-R59)/(Dados!$E$3*Dados!$E$2))</f>
        <v>153690.9108</v>
      </c>
      <c r="S60" s="31">
        <f>if($A60&lt;=Dados!$E$3,"Erro",S59+'Cenários - taxa de trasmissão'!R$2*(S59-INDIRECT(ADDRESS(IF($A60&lt;=Dados!$E$3,1,$A60-Dados!$E$3)+1,S$1+2)))*(Dados!$E$2-S59)/(Dados!$E$3*Dados!$E$2))</f>
        <v>153754.1092</v>
      </c>
      <c r="T60" s="31">
        <f>if($A60&lt;=Dados!$E$3,"Erro",T59+'Cenários - taxa de trasmissão'!S$2*(T59-INDIRECT(ADDRESS(IF($A60&lt;=Dados!$E$3,1,$A60-Dados!$E$3)+1,T$1+2)))*(Dados!$E$2-T59)/(Dados!$E$3*Dados!$E$2))</f>
        <v>153490.7389</v>
      </c>
      <c r="U60" s="31">
        <f>if($A60&lt;=Dados!$E$3,"Erro",U59+'Cenários - taxa de trasmissão'!T$2*(U59-INDIRECT(ADDRESS(IF($A60&lt;=Dados!$E$3,1,$A60-Dados!$E$3)+1,U$1+2)))*(Dados!$E$2-U59)/(Dados!$E$3*Dados!$E$2))</f>
        <v>153761.7058</v>
      </c>
      <c r="V60" s="31">
        <f>if($A60&lt;=Dados!$E$3,"Erro",V59+'Cenários - taxa de trasmissão'!U$2*(V59-INDIRECT(ADDRESS(IF($A60&lt;=Dados!$E$3,1,$A60-Dados!$E$3)+1,V$1+2)))*(Dados!$E$2-V59)/(Dados!$E$3*Dados!$E$2))</f>
        <v>153977.737</v>
      </c>
      <c r="W60" s="31">
        <f>if($A60&lt;=Dados!$E$3,"Erro",W59+'Cenários - taxa de trasmissão'!V$2*(W59-INDIRECT(ADDRESS(IF($A60&lt;=Dados!$E$3,1,$A60-Dados!$E$3)+1,W$1+2)))*(Dados!$E$2-W59)/(Dados!$E$3*Dados!$E$2))</f>
        <v>154065.2125</v>
      </c>
      <c r="X60" s="31">
        <f>if($A60&lt;=Dados!$E$3,"Erro",X59+'Cenários - taxa de trasmissão'!W$2*(X59-INDIRECT(ADDRESS(IF($A60&lt;=Dados!$E$3,1,$A60-Dados!$E$3)+1,X$1+2)))*(Dados!$E$2-X59)/(Dados!$E$3*Dados!$E$2))</f>
        <v>154157.1102</v>
      </c>
      <c r="Y60" s="31">
        <f>if($A60&lt;=Dados!$E$3,"Erro",Y59+'Cenários - taxa de trasmissão'!X$2*(Y59-INDIRECT(ADDRESS(IF($A60&lt;=Dados!$E$3,1,$A60-Dados!$E$3)+1,Y$1+2)))*(Dados!$E$2-Y59)/(Dados!$E$3*Dados!$E$2))</f>
        <v>153596.0841</v>
      </c>
      <c r="Z60" s="31">
        <f>if($A60&lt;=Dados!$E$3,"Erro",Z59+'Cenários - taxa de trasmissão'!Y$2*(Z59-INDIRECT(ADDRESS(IF($A60&lt;=Dados!$E$3,1,$A60-Dados!$E$3)+1,Z$1+2)))*(Dados!$E$2-Z59)/(Dados!$E$3*Dados!$E$2))</f>
        <v>153605.2771</v>
      </c>
      <c r="AA60" s="31">
        <f>if($A60&lt;=Dados!$E$3,"Erro",AA59+'Cenários - taxa de trasmissão'!Z$2*(AA59-INDIRECT(ADDRESS(IF($A60&lt;=Dados!$E$3,1,$A60-Dados!$E$3)+1,AA$1+2)))*(Dados!$E$2-AA59)/(Dados!$E$3*Dados!$E$2))</f>
        <v>154160.4636</v>
      </c>
      <c r="AB60" s="31">
        <f>if($A60&lt;=Dados!$E$3,"Erro",AB59+'Cenários - taxa de trasmissão'!AA$2*(AB59-INDIRECT(ADDRESS(IF($A60&lt;=Dados!$E$3,1,$A60-Dados!$E$3)+1,AB$1+2)))*(Dados!$E$2-AB59)/(Dados!$E$3*Dados!$E$2))</f>
        <v>153859.5256</v>
      </c>
      <c r="AC60" s="31">
        <f>if($A60&lt;=Dados!$E$3,"Erro",AC59+'Cenários - taxa de trasmissão'!AB$2*(AC59-INDIRECT(ADDRESS(IF($A60&lt;=Dados!$E$3,1,$A60-Dados!$E$3)+1,AC$1+2)))*(Dados!$E$2-AC59)/(Dados!$E$3*Dados!$E$2))</f>
        <v>153582.4222</v>
      </c>
      <c r="AD60" s="31">
        <f>if($A60&lt;=Dados!$E$3,"Erro",AD59+'Cenários - taxa de trasmissão'!AC$2*(AD59-INDIRECT(ADDRESS(IF($A60&lt;=Dados!$E$3,1,$A60-Dados!$E$3)+1,AD$1+2)))*(Dados!$E$2-AD59)/(Dados!$E$3*Dados!$E$2))</f>
        <v>153636.7027</v>
      </c>
      <c r="AE60" s="31">
        <f>if($A60&lt;=Dados!$E$3,"Erro",AE59+'Cenários - taxa de trasmissão'!AD$2*(AE59-INDIRECT(ADDRESS(IF($A60&lt;=Dados!$E$3,1,$A60-Dados!$E$3)+1,AE$1+2)))*(Dados!$E$2-AE59)/(Dados!$E$3*Dados!$E$2))</f>
        <v>154471.8102</v>
      </c>
      <c r="AF60" s="31">
        <f>if($A60&lt;=Dados!$E$3,"Erro",AF59+'Cenários - taxa de trasmissão'!AE$2*(AF59-INDIRECT(ADDRESS(IF($A60&lt;=Dados!$E$3,1,$A60-Dados!$E$3)+1,AF$1+2)))*(Dados!$E$2-AF59)/(Dados!$E$3*Dados!$E$2))</f>
        <v>154572.8038</v>
      </c>
      <c r="AG60" s="31">
        <f>if($A60&lt;=Dados!$E$3,"Erro",AG59+'Cenários - taxa de trasmissão'!AF$2*(AG59-INDIRECT(ADDRESS(IF($A60&lt;=Dados!$E$3,1,$A60-Dados!$E$3)+1,AG$1+2)))*(Dados!$E$2-AG59)/(Dados!$E$3*Dados!$E$2))</f>
        <v>153784.3217</v>
      </c>
      <c r="AH60" s="31">
        <f>if($A60&lt;=Dados!$E$3,"Erro",AH59+'Cenários - taxa de trasmissão'!AG$2*(AH59-INDIRECT(ADDRESS(IF($A60&lt;=Dados!$E$3,1,$A60-Dados!$E$3)+1,AH$1+2)))*(Dados!$E$2-AH59)/(Dados!$E$3*Dados!$E$2))</f>
        <v>153778.0953</v>
      </c>
      <c r="AI60" s="31">
        <f>if($A60&lt;=Dados!$E$3,"Erro",AI59+'Cenários - taxa de trasmissão'!AH$2*(AI59-INDIRECT(ADDRESS(IF($A60&lt;=Dados!$E$3,1,$A60-Dados!$E$3)+1,AI$1+2)))*(Dados!$E$2-AI59)/(Dados!$E$3*Dados!$E$2))</f>
        <v>154295.4163</v>
      </c>
      <c r="AJ60" s="31">
        <f>if($A60&lt;=Dados!$E$3,"Erro",AJ59+'Cenários - taxa de trasmissão'!AI$2*(AJ59-INDIRECT(ADDRESS(IF($A60&lt;=Dados!$E$3,1,$A60-Dados!$E$3)+1,AJ$1+2)))*(Dados!$E$2-AJ59)/(Dados!$E$3*Dados!$E$2))</f>
        <v>153763.5711</v>
      </c>
      <c r="AK60" s="31">
        <f>if($A60&lt;=Dados!$E$3,"Erro",AK59+'Cenários - taxa de trasmissão'!AJ$2*(AK59-INDIRECT(ADDRESS(IF($A60&lt;=Dados!$E$3,1,$A60-Dados!$E$3)+1,AK$1+2)))*(Dados!$E$2-AK59)/(Dados!$E$3*Dados!$E$2))</f>
        <v>153672.0893</v>
      </c>
      <c r="AL60" s="31">
        <f>if($A60&lt;=Dados!$E$3,"Erro",AL59+'Cenários - taxa de trasmissão'!AK$2*(AL59-INDIRECT(ADDRESS(IF($A60&lt;=Dados!$E$3,1,$A60-Dados!$E$3)+1,AL$1+2)))*(Dados!$E$2-AL59)/(Dados!$E$3*Dados!$E$2))</f>
        <v>153653.1391</v>
      </c>
      <c r="AM60" s="31">
        <f>if($A60&lt;=Dados!$E$3,"Erro",AM59+'Cenários - taxa de trasmissão'!AL$2*(AM59-INDIRECT(ADDRESS(IF($A60&lt;=Dados!$E$3,1,$A60-Dados!$E$3)+1,AM$1+2)))*(Dados!$E$2-AM59)/(Dados!$E$3*Dados!$E$2))</f>
        <v>153746.5685</v>
      </c>
      <c r="AN60" s="31">
        <f>if($A60&lt;=Dados!$E$3,"Erro",AN59+'Cenários - taxa de trasmissão'!AM$2*(AN59-INDIRECT(ADDRESS(IF($A60&lt;=Dados!$E$3,1,$A60-Dados!$E$3)+1,AN$1+2)))*(Dados!$E$2-AN59)/(Dados!$E$3*Dados!$E$2))</f>
        <v>154149.9087</v>
      </c>
      <c r="AO60" s="31">
        <f>if($A60&lt;=Dados!$E$3,"Erro",AO59+'Cenários - taxa de trasmissão'!AN$2*(AO59-INDIRECT(ADDRESS(IF($A60&lt;=Dados!$E$3,1,$A60-Dados!$E$3)+1,AO$1+2)))*(Dados!$E$2-AO59)/(Dados!$E$3*Dados!$E$2))</f>
        <v>154112.6855</v>
      </c>
      <c r="AP60" s="31">
        <f>if($A60&lt;=Dados!$E$3,"Erro",AP59+'Cenários - taxa de trasmissão'!AO$2*(AP59-INDIRECT(ADDRESS(IF($A60&lt;=Dados!$E$3,1,$A60-Dados!$E$3)+1,AP$1+2)))*(Dados!$E$2-AP59)/(Dados!$E$3*Dados!$E$2))</f>
        <v>153603.0389</v>
      </c>
      <c r="AQ60" s="31">
        <f>if($A60&lt;=Dados!$E$3,"Erro",AQ59+'Cenários - taxa de trasmissão'!AP$2*(AQ59-INDIRECT(ADDRESS(IF($A60&lt;=Dados!$E$3,1,$A60-Dados!$E$3)+1,AQ$1+2)))*(Dados!$E$2-AQ59)/(Dados!$E$3*Dados!$E$2))</f>
        <v>154248.4716</v>
      </c>
      <c r="AR60" s="31">
        <f>if($A60&lt;=Dados!$E$3,"Erro",AR59+'Cenários - taxa de trasmissão'!AQ$2*(AR59-INDIRECT(ADDRESS(IF($A60&lt;=Dados!$E$3,1,$A60-Dados!$E$3)+1,AR$1+2)))*(Dados!$E$2-AR59)/(Dados!$E$3*Dados!$E$2))</f>
        <v>153696.2718</v>
      </c>
      <c r="AS60" s="31">
        <f>if($A60&lt;=Dados!$E$3,"Erro",AS59+'Cenários - taxa de trasmissão'!AR$2*(AS59-INDIRECT(ADDRESS(IF($A60&lt;=Dados!$E$3,1,$A60-Dados!$E$3)+1,AS$1+2)))*(Dados!$E$2-AS59)/(Dados!$E$3*Dados!$E$2))</f>
        <v>154872.0179</v>
      </c>
      <c r="AT60" s="31">
        <f>if($A60&lt;=Dados!$E$3,"Erro",AT59+'Cenários - taxa de trasmissão'!AS$2*(AT59-INDIRECT(ADDRESS(IF($A60&lt;=Dados!$E$3,1,$A60-Dados!$E$3)+1,AT$1+2)))*(Dados!$E$2-AT59)/(Dados!$E$3*Dados!$E$2))</f>
        <v>153888.9093</v>
      </c>
      <c r="AU60" s="31">
        <f>if($A60&lt;=Dados!$E$3,"Erro",AU59+'Cenários - taxa de trasmissão'!AT$2*(AU59-INDIRECT(ADDRESS(IF($A60&lt;=Dados!$E$3,1,$A60-Dados!$E$3)+1,AU$1+2)))*(Dados!$E$2-AU59)/(Dados!$E$3*Dados!$E$2))</f>
        <v>153621.4282</v>
      </c>
      <c r="AV60" s="31">
        <f>if($A60&lt;=Dados!$E$3,"Erro",AV59+'Cenários - taxa de trasmissão'!AU$2*(AV59-INDIRECT(ADDRESS(IF($A60&lt;=Dados!$E$3,1,$A60-Dados!$E$3)+1,AV$1+2)))*(Dados!$E$2-AV59)/(Dados!$E$3*Dados!$E$2))</f>
        <v>153664.236</v>
      </c>
      <c r="AW60" s="31">
        <f>if($A60&lt;=Dados!$E$3,"Erro",AW59+'Cenários - taxa de trasmissão'!AV$2*(AW59-INDIRECT(ADDRESS(IF($A60&lt;=Dados!$E$3,1,$A60-Dados!$E$3)+1,AW$1+2)))*(Dados!$E$2-AW59)/(Dados!$E$3*Dados!$E$2))</f>
        <v>153848.5109</v>
      </c>
      <c r="AX60" s="31">
        <f>if($A60&lt;=Dados!$E$3,"Erro",AX59+'Cenários - taxa de trasmissão'!AW$2*(AX59-INDIRECT(ADDRESS(IF($A60&lt;=Dados!$E$3,1,$A60-Dados!$E$3)+1,AX$1+2)))*(Dados!$E$2-AX59)/(Dados!$E$3*Dados!$E$2))</f>
        <v>153762.9245</v>
      </c>
      <c r="AY60" s="31">
        <f>if($A60&lt;=Dados!$E$3,"Erro",AY59+'Cenários - taxa de trasmissão'!AX$2*(AY59-INDIRECT(ADDRESS(IF($A60&lt;=Dados!$E$3,1,$A60-Dados!$E$3)+1,AY$1+2)))*(Dados!$E$2-AY59)/(Dados!$E$3*Dados!$E$2))</f>
        <v>154022.7545</v>
      </c>
      <c r="AZ60" s="31">
        <f>if($A60&lt;=Dados!$E$3,"Erro",AZ59+'Cenários - taxa de trasmissão'!AY$2*(AZ59-INDIRECT(ADDRESS(IF($A60&lt;=Dados!$E$3,1,$A60-Dados!$E$3)+1,AZ$1+2)))*(Dados!$E$2-AZ59)/(Dados!$E$3*Dados!$E$2))</f>
        <v>153716.6514</v>
      </c>
      <c r="BA60" s="46">
        <f t="shared" si="1"/>
        <v>153490.7389</v>
      </c>
      <c r="BB60" s="46">
        <f t="shared" si="2"/>
        <v>154872.0179</v>
      </c>
      <c r="BC60" s="46">
        <f t="shared" si="3"/>
        <v>153903.513</v>
      </c>
      <c r="BD60" s="46">
        <f t="shared" si="4"/>
        <v>153820.8997</v>
      </c>
      <c r="BE60" s="31"/>
    </row>
    <row r="61">
      <c r="A61" s="9">
        <v>60.0</v>
      </c>
      <c r="B61" s="47">
        <v>45030.0</v>
      </c>
      <c r="C61" s="31">
        <f>if($A61&lt;=Dados!$E$3,"Erro",C60+'Cenários - taxa de trasmissão'!B$2*(C60-INDIRECT(ADDRESS(IF($A61&lt;=Dados!$E$3,1,$A61-Dados!$E$3)+1,C$1+2)))*(Dados!$E$2-C60)/(Dados!$E$3*Dados!$E$2))</f>
        <v>154470.2734</v>
      </c>
      <c r="D61" s="31">
        <f>if($A61&lt;=Dados!$E$3,"Erro",D60+'Cenários - taxa de trasmissão'!C$2*(D60-INDIRECT(ADDRESS(IF($A61&lt;=Dados!$E$3,1,$A61-Dados!$E$3)+1,D$1+2)))*(Dados!$E$2-D60)/(Dados!$E$3*Dados!$E$2))</f>
        <v>153798.7327</v>
      </c>
      <c r="E61" s="31">
        <f>if($A61&lt;=Dados!$E$3,"Erro",E60+'Cenários - taxa de trasmissão'!D$2*(E60-INDIRECT(ADDRESS(IF($A61&lt;=Dados!$E$3,1,$A61-Dados!$E$3)+1,E$1+2)))*(Dados!$E$2-E60)/(Dados!$E$3*Dados!$E$2))</f>
        <v>154245.2553</v>
      </c>
      <c r="F61" s="31">
        <f>if($A61&lt;=Dados!$E$3,"Erro",F60+'Cenários - taxa de trasmissão'!E$2*(F60-INDIRECT(ADDRESS(IF($A61&lt;=Dados!$E$3,1,$A61-Dados!$E$3)+1,F$1+2)))*(Dados!$E$2-F60)/(Dados!$E$3*Dados!$E$2))</f>
        <v>153604.9382</v>
      </c>
      <c r="G61" s="31">
        <f>if($A61&lt;=Dados!$E$3,"Erro",G60+'Cenários - taxa de trasmissão'!F$2*(G60-INDIRECT(ADDRESS(IF($A61&lt;=Dados!$E$3,1,$A61-Dados!$E$3)+1,G$1+2)))*(Dados!$E$2-G60)/(Dados!$E$3*Dados!$E$2))</f>
        <v>154044.7577</v>
      </c>
      <c r="H61" s="31">
        <f>if($A61&lt;=Dados!$E$3,"Erro",H60+'Cenários - taxa de trasmissão'!G$2*(H60-INDIRECT(ADDRESS(IF($A61&lt;=Dados!$E$3,1,$A61-Dados!$E$3)+1,H$1+2)))*(Dados!$E$2-H60)/(Dados!$E$3*Dados!$E$2))</f>
        <v>154079.099</v>
      </c>
      <c r="I61" s="31">
        <f>if($A61&lt;=Dados!$E$3,"Erro",I60+'Cenários - taxa de trasmissão'!H$2*(I60-INDIRECT(ADDRESS(IF($A61&lt;=Dados!$E$3,1,$A61-Dados!$E$3)+1,I$1+2)))*(Dados!$E$2-I60)/(Dados!$E$3*Dados!$E$2))</f>
        <v>153587.8579</v>
      </c>
      <c r="J61" s="31">
        <f>if($A61&lt;=Dados!$E$3,"Erro",J60+'Cenários - taxa de trasmissão'!I$2*(J60-INDIRECT(ADDRESS(IF($A61&lt;=Dados!$E$3,1,$A61-Dados!$E$3)+1,J$1+2)))*(Dados!$E$2-J60)/(Dados!$E$3*Dados!$E$2))</f>
        <v>153885.1692</v>
      </c>
      <c r="K61" s="31">
        <f>if($A61&lt;=Dados!$E$3,"Erro",K60+'Cenários - taxa de trasmissão'!J$2*(K60-INDIRECT(ADDRESS(IF($A61&lt;=Dados!$E$3,1,$A61-Dados!$E$3)+1,K$1+2)))*(Dados!$E$2-K60)/(Dados!$E$3*Dados!$E$2))</f>
        <v>154036.8272</v>
      </c>
      <c r="L61" s="31">
        <f>if($A61&lt;=Dados!$E$3,"Erro",L60+'Cenários - taxa de trasmissão'!K$2*(L60-INDIRECT(ADDRESS(IF($A61&lt;=Dados!$E$3,1,$A61-Dados!$E$3)+1,L$1+2)))*(Dados!$E$2-L60)/(Dados!$E$3*Dados!$E$2))</f>
        <v>153705.9319</v>
      </c>
      <c r="M61" s="31">
        <f>if($A61&lt;=Dados!$E$3,"Erro",M60+'Cenários - taxa de trasmissão'!L$2*(M60-INDIRECT(ADDRESS(IF($A61&lt;=Dados!$E$3,1,$A61-Dados!$E$3)+1,M$1+2)))*(Dados!$E$2-M60)/(Dados!$E$3*Dados!$E$2))</f>
        <v>153952.9232</v>
      </c>
      <c r="N61" s="31">
        <f>if($A61&lt;=Dados!$E$3,"Erro",N60+'Cenários - taxa de trasmissão'!M$2*(N60-INDIRECT(ADDRESS(IF($A61&lt;=Dados!$E$3,1,$A61-Dados!$E$3)+1,N$1+2)))*(Dados!$E$2-N60)/(Dados!$E$3*Dados!$E$2))</f>
        <v>154018.0673</v>
      </c>
      <c r="O61" s="31">
        <f>if($A61&lt;=Dados!$E$3,"Erro",O60+'Cenários - taxa de trasmissão'!N$2*(O60-INDIRECT(ADDRESS(IF($A61&lt;=Dados!$E$3,1,$A61-Dados!$E$3)+1,O$1+2)))*(Dados!$E$2-O60)/(Dados!$E$3*Dados!$E$2))</f>
        <v>153901.9239</v>
      </c>
      <c r="P61" s="31">
        <f>if($A61&lt;=Dados!$E$3,"Erro",P60+'Cenários - taxa de trasmissão'!O$2*(P60-INDIRECT(ADDRESS(IF($A61&lt;=Dados!$E$3,1,$A61-Dados!$E$3)+1,P$1+2)))*(Dados!$E$2-P60)/(Dados!$E$3*Dados!$E$2))</f>
        <v>153643.7057</v>
      </c>
      <c r="Q61" s="31">
        <f>if($A61&lt;=Dados!$E$3,"Erro",Q60+'Cenários - taxa de trasmissão'!P$2*(Q60-INDIRECT(ADDRESS(IF($A61&lt;=Dados!$E$3,1,$A61-Dados!$E$3)+1,Q$1+2)))*(Dados!$E$2-Q60)/(Dados!$E$3*Dados!$E$2))</f>
        <v>154055.8227</v>
      </c>
      <c r="R61" s="31">
        <f>if($A61&lt;=Dados!$E$3,"Erro",R60+'Cenários - taxa de trasmissão'!Q$2*(R60-INDIRECT(ADDRESS(IF($A61&lt;=Dados!$E$3,1,$A61-Dados!$E$3)+1,R$1+2)))*(Dados!$E$2-R60)/(Dados!$E$3*Dados!$E$2))</f>
        <v>153694.4222</v>
      </c>
      <c r="S61" s="31">
        <f>if($A61&lt;=Dados!$E$3,"Erro",S60+'Cenários - taxa de trasmissão'!R$2*(S60-INDIRECT(ADDRESS(IF($A61&lt;=Dados!$E$3,1,$A61-Dados!$E$3)+1,S$1+2)))*(Dados!$E$2-S60)/(Dados!$E$3*Dados!$E$2))</f>
        <v>153758.769</v>
      </c>
      <c r="T61" s="31">
        <f>if($A61&lt;=Dados!$E$3,"Erro",T60+'Cenários - taxa de trasmissão'!S$2*(T60-INDIRECT(ADDRESS(IF($A61&lt;=Dados!$E$3,1,$A61-Dados!$E$3)+1,T$1+2)))*(Dados!$E$2-T60)/(Dados!$E$3*Dados!$E$2))</f>
        <v>153491.6616</v>
      </c>
      <c r="U61" s="31">
        <f>if($A61&lt;=Dados!$E$3,"Erro",U60+'Cenários - taxa de trasmissão'!T$2*(U60-INDIRECT(ADDRESS(IF($A61&lt;=Dados!$E$3,1,$A61-Dados!$E$3)+1,U$1+2)))*(Dados!$E$2-U60)/(Dados!$E$3*Dados!$E$2))</f>
        <v>153766.5134</v>
      </c>
      <c r="V61" s="31">
        <f>if($A61&lt;=Dados!$E$3,"Erro",V60+'Cenários - taxa de trasmissão'!U$2*(V60-INDIRECT(ADDRESS(IF($A61&lt;=Dados!$E$3,1,$A61-Dados!$E$3)+1,V$1+2)))*(Dados!$E$2-V60)/(Dados!$E$3*Dados!$E$2))</f>
        <v>153987.5548</v>
      </c>
      <c r="W61" s="31">
        <f>if($A61&lt;=Dados!$E$3,"Erro",W60+'Cenários - taxa de trasmissão'!V$2*(W60-INDIRECT(ADDRESS(IF($A61&lt;=Dados!$E$3,1,$A61-Dados!$E$3)+1,W$1+2)))*(Dados!$E$2-W60)/(Dados!$E$3*Dados!$E$2))</f>
        <v>154077.46</v>
      </c>
      <c r="X61" s="31">
        <f>if($A61&lt;=Dados!$E$3,"Erro",X60+'Cenários - taxa de trasmissão'!W$2*(X60-INDIRECT(ADDRESS(IF($A61&lt;=Dados!$E$3,1,$A61-Dados!$E$3)+1,X$1+2)))*(Dados!$E$2-X60)/(Dados!$E$3*Dados!$E$2))</f>
        <v>154172.1308</v>
      </c>
      <c r="Y61" s="31">
        <f>if($A61&lt;=Dados!$E$3,"Erro",Y60+'Cenários - taxa de trasmissão'!X$2*(Y60-INDIRECT(ADDRESS(IF($A61&lt;=Dados!$E$3,1,$A61-Dados!$E$3)+1,Y$1+2)))*(Dados!$E$2-Y60)/(Dados!$E$3*Dados!$E$2))</f>
        <v>153598.1613</v>
      </c>
      <c r="Z61" s="31">
        <f>if($A61&lt;=Dados!$E$3,"Erro",Z60+'Cenários - taxa de trasmissão'!Y$2*(Z60-INDIRECT(ADDRESS(IF($A61&lt;=Dados!$E$3,1,$A61-Dados!$E$3)+1,Z$1+2)))*(Dados!$E$2-Z60)/(Dados!$E$3*Dados!$E$2))</f>
        <v>153607.4774</v>
      </c>
      <c r="AA61" s="31">
        <f>if($A61&lt;=Dados!$E$3,"Erro",AA60+'Cenários - taxa de trasmissão'!Z$2*(AA60-INDIRECT(ADDRESS(IF($A61&lt;=Dados!$E$3,1,$A61-Dados!$E$3)+1,AA$1+2)))*(Dados!$E$2-AA60)/(Dados!$E$3*Dados!$E$2))</f>
        <v>154175.5894</v>
      </c>
      <c r="AB61" s="31">
        <f>if($A61&lt;=Dados!$E$3,"Erro",AB60+'Cenários - taxa de trasmissão'!AA$2*(AB60-INDIRECT(ADDRESS(IF($A61&lt;=Dados!$E$3,1,$A61-Dados!$E$3)+1,AB$1+2)))*(Dados!$E$2-AB60)/(Dados!$E$3*Dados!$E$2))</f>
        <v>153866.4157</v>
      </c>
      <c r="AC61" s="31">
        <f>if($A61&lt;=Dados!$E$3,"Erro",AC60+'Cenários - taxa de trasmissão'!AB$2*(AC60-INDIRECT(ADDRESS(IF($A61&lt;=Dados!$E$3,1,$A61-Dados!$E$3)+1,AC$1+2)))*(Dados!$E$2-AC60)/(Dados!$E$3*Dados!$E$2))</f>
        <v>153584.3229</v>
      </c>
      <c r="AD61" s="31">
        <f>if($A61&lt;=Dados!$E$3,"Erro",AD60+'Cenários - taxa de trasmissão'!AC$2*(AD60-INDIRECT(ADDRESS(IF($A61&lt;=Dados!$E$3,1,$A61-Dados!$E$3)+1,AD$1+2)))*(Dados!$E$2-AD60)/(Dados!$E$3*Dados!$E$2))</f>
        <v>153639.3502</v>
      </c>
      <c r="AE61" s="31">
        <f>if($A61&lt;=Dados!$E$3,"Erro",AE60+'Cenários - taxa de trasmissão'!AD$2*(AE60-INDIRECT(ADDRESS(IF($A61&lt;=Dados!$E$3,1,$A61-Dados!$E$3)+1,AE$1+2)))*(Dados!$E$2-AE60)/(Dados!$E$3*Dados!$E$2))</f>
        <v>154497.8253</v>
      </c>
      <c r="AF61" s="31">
        <f>if($A61&lt;=Dados!$E$3,"Erro",AF60+'Cenários - taxa de trasmissão'!AE$2*(AF60-INDIRECT(ADDRESS(IF($A61&lt;=Dados!$E$3,1,$A61-Dados!$E$3)+1,AF$1+2)))*(Dados!$E$2-AF60)/(Dados!$E$3*Dados!$E$2))</f>
        <v>154602.7803</v>
      </c>
      <c r="AG61" s="31">
        <f>if($A61&lt;=Dados!$E$3,"Erro",AG60+'Cenários - taxa de trasmissão'!AF$2*(AG60-INDIRECT(ADDRESS(IF($A61&lt;=Dados!$E$3,1,$A61-Dados!$E$3)+1,AG$1+2)))*(Dados!$E$2-AG60)/(Dados!$E$3*Dados!$E$2))</f>
        <v>153789.5817</v>
      </c>
      <c r="AH61" s="31">
        <f>if($A61&lt;=Dados!$E$3,"Erro",AH60+'Cenários - taxa de trasmissão'!AG$2*(AH60-INDIRECT(ADDRESS(IF($A61&lt;=Dados!$E$3,1,$A61-Dados!$E$3)+1,AH$1+2)))*(Dados!$E$2-AH60)/(Dados!$E$3*Dados!$E$2))</f>
        <v>153783.229</v>
      </c>
      <c r="AI61" s="31">
        <f>if($A61&lt;=Dados!$E$3,"Erro",AI60+'Cenários - taxa de trasmissão'!AH$2*(AI60-INDIRECT(ADDRESS(IF($A61&lt;=Dados!$E$3,1,$A61-Dados!$E$3)+1,AI$1+2)))*(Dados!$E$2-AI60)/(Dados!$E$3*Dados!$E$2))</f>
        <v>154315.0001</v>
      </c>
      <c r="AJ61" s="31">
        <f>if($A61&lt;=Dados!$E$3,"Erro",AJ60+'Cenários - taxa de trasmissão'!AI$2*(AJ60-INDIRECT(ADDRESS(IF($A61&lt;=Dados!$E$3,1,$A61-Dados!$E$3)+1,AJ$1+2)))*(Dados!$E$2-AJ60)/(Dados!$E$3*Dados!$E$2))</f>
        <v>153768.4153</v>
      </c>
      <c r="AK61" s="31">
        <f>if($A61&lt;=Dados!$E$3,"Erro",AK60+'Cenários - taxa de trasmissão'!AJ$2*(AK60-INDIRECT(ADDRESS(IF($A61&lt;=Dados!$E$3,1,$A61-Dados!$E$3)+1,AK$1+2)))*(Dados!$E$2-AK60)/(Dados!$E$3*Dados!$E$2))</f>
        <v>153675.2877</v>
      </c>
      <c r="AL61" s="31">
        <f>if($A61&lt;=Dados!$E$3,"Erro",AL60+'Cenários - taxa de trasmissão'!AK$2*(AL60-INDIRECT(ADDRESS(IF($A61&lt;=Dados!$E$3,1,$A61-Dados!$E$3)+1,AL$1+2)))*(Dados!$E$2-AL60)/(Dados!$E$3*Dados!$E$2))</f>
        <v>153656.0363</v>
      </c>
      <c r="AM61" s="31">
        <f>if($A61&lt;=Dados!$E$3,"Erro",AM60+'Cenários - taxa de trasmissão'!AL$2*(AM60-INDIRECT(ADDRESS(IF($A61&lt;=Dados!$E$3,1,$A61-Dados!$E$3)+1,AM$1+2)))*(Dados!$E$2-AM60)/(Dados!$E$3*Dados!$E$2))</f>
        <v>153751.0835</v>
      </c>
      <c r="AN61" s="31">
        <f>if($A61&lt;=Dados!$E$3,"Erro",AN60+'Cenários - taxa de trasmissão'!AM$2*(AN60-INDIRECT(ADDRESS(IF($A61&lt;=Dados!$E$3,1,$A61-Dados!$E$3)+1,AN$1+2)))*(Dados!$E$2-AN60)/(Dados!$E$3*Dados!$E$2))</f>
        <v>154164.7042</v>
      </c>
      <c r="AO61" s="31">
        <f>if($A61&lt;=Dados!$E$3,"Erro",AO60+'Cenários - taxa de trasmissão'!AN$2*(AO60-INDIRECT(ADDRESS(IF($A61&lt;=Dados!$E$3,1,$A61-Dados!$E$3)+1,AO$1+2)))*(Dados!$E$2-AO60)/(Dados!$E$3*Dados!$E$2))</f>
        <v>154126.3384</v>
      </c>
      <c r="AP61" s="31">
        <f>if($A61&lt;=Dados!$E$3,"Erro",AP60+'Cenários - taxa de trasmissão'!AO$2*(AP60-INDIRECT(ADDRESS(IF($A61&lt;=Dados!$E$3,1,$A61-Dados!$E$3)+1,AP$1+2)))*(Dados!$E$2-AP60)/(Dados!$E$3*Dados!$E$2))</f>
        <v>153605.2089</v>
      </c>
      <c r="AQ61" s="31">
        <f>if($A61&lt;=Dados!$E$3,"Erro",AQ60+'Cenários - taxa de trasmissão'!AP$2*(AQ60-INDIRECT(ADDRESS(IF($A61&lt;=Dados!$E$3,1,$A61-Dados!$E$3)+1,AQ$1+2)))*(Dados!$E$2-AQ60)/(Dados!$E$3*Dados!$E$2))</f>
        <v>154266.4565</v>
      </c>
      <c r="AR61" s="31">
        <f>if($A61&lt;=Dados!$E$3,"Erro",AR60+'Cenários - taxa de trasmissão'!AQ$2*(AR60-INDIRECT(ADDRESS(IF($A61&lt;=Dados!$E$3,1,$A61-Dados!$E$3)+1,AR$1+2)))*(Dados!$E$2-AR60)/(Dados!$E$3*Dados!$E$2))</f>
        <v>153699.8747</v>
      </c>
      <c r="AS61" s="31">
        <f>if($A61&lt;=Dados!$E$3,"Erro",AS60+'Cenários - taxa de trasmissão'!AR$2*(AS60-INDIRECT(ADDRESS(IF($A61&lt;=Dados!$E$3,1,$A61-Dados!$E$3)+1,AS$1+2)))*(Dados!$E$2-AS60)/(Dados!$E$3*Dados!$E$2))</f>
        <v>154914.7835</v>
      </c>
      <c r="AT61" s="31">
        <f>if($A61&lt;=Dados!$E$3,"Erro",AT60+'Cenários - taxa de trasmissão'!AS$2*(AT60-INDIRECT(ADDRESS(IF($A61&lt;=Dados!$E$3,1,$A61-Dados!$E$3)+1,AT$1+2)))*(Dados!$E$2-AT60)/(Dados!$E$3*Dados!$E$2))</f>
        <v>153896.4869</v>
      </c>
      <c r="AU61" s="31">
        <f>if($A61&lt;=Dados!$E$3,"Erro",AU60+'Cenários - taxa de trasmissão'!AT$2*(AU60-INDIRECT(ADDRESS(IF($A61&lt;=Dados!$E$3,1,$A61-Dados!$E$3)+1,AU$1+2)))*(Dados!$E$2-AU60)/(Dados!$E$3*Dados!$E$2))</f>
        <v>153623.8533</v>
      </c>
      <c r="AV61" s="31">
        <f>if($A61&lt;=Dados!$E$3,"Erro",AV60+'Cenários - taxa de trasmissão'!AU$2*(AV60-INDIRECT(ADDRESS(IF($A61&lt;=Dados!$E$3,1,$A61-Dados!$E$3)+1,AV$1+2)))*(Dados!$E$2-AV60)/(Dados!$E$3*Dados!$E$2))</f>
        <v>153667.3078</v>
      </c>
      <c r="AW61" s="31">
        <f>if($A61&lt;=Dados!$E$3,"Erro",AW60+'Cenários - taxa de trasmissão'!AV$2*(AW60-INDIRECT(ADDRESS(IF($A61&lt;=Dados!$E$3,1,$A61-Dados!$E$3)+1,AW$1+2)))*(Dados!$E$2-AW60)/(Dados!$E$3*Dados!$E$2))</f>
        <v>153855.1505</v>
      </c>
      <c r="AX61" s="31">
        <f>if($A61&lt;=Dados!$E$3,"Erro",AX60+'Cenários - taxa de trasmissão'!AW$2*(AX60-INDIRECT(ADDRESS(IF($A61&lt;=Dados!$E$3,1,$A61-Dados!$E$3)+1,AX$1+2)))*(Dados!$E$2-AX60)/(Dados!$E$3*Dados!$E$2))</f>
        <v>153767.756</v>
      </c>
      <c r="AY61" s="31">
        <f>if($A61&lt;=Dados!$E$3,"Erro",AY60+'Cenários - taxa de trasmissão'!AX$2*(AY60-INDIRECT(ADDRESS(IF($A61&lt;=Dados!$E$3,1,$A61-Dados!$E$3)+1,AY$1+2)))*(Dados!$E$2-AY60)/(Dados!$E$3*Dados!$E$2))</f>
        <v>154033.7961</v>
      </c>
      <c r="AZ61" s="31">
        <f>if($A61&lt;=Dados!$E$3,"Erro",AZ60+'Cenários - taxa de trasmissão'!AY$2*(AZ60-INDIRECT(ADDRESS(IF($A61&lt;=Dados!$E$3,1,$A61-Dados!$E$3)+1,AZ$1+2)))*(Dados!$E$2-AZ60)/(Dados!$E$3*Dados!$E$2))</f>
        <v>153720.6126</v>
      </c>
      <c r="BA61" s="46">
        <f t="shared" si="1"/>
        <v>153491.6616</v>
      </c>
      <c r="BB61" s="46">
        <f t="shared" si="2"/>
        <v>154914.7835</v>
      </c>
      <c r="BC61" s="46">
        <f t="shared" si="3"/>
        <v>153912.6537</v>
      </c>
      <c r="BD61" s="46">
        <f t="shared" si="4"/>
        <v>153826.9416</v>
      </c>
      <c r="BE61" s="31"/>
    </row>
    <row r="62">
      <c r="A62" s="44">
        <v>61.0</v>
      </c>
      <c r="B62" s="45">
        <v>45031.0</v>
      </c>
      <c r="C62" s="31">
        <f>if($A62&lt;=Dados!$E$3,"Erro",C61+'Cenários - taxa de trasmissão'!B$2*(C61-INDIRECT(ADDRESS(IF($A62&lt;=Dados!$E$3,1,$A62-Dados!$E$3)+1,C$1+2)))*(Dados!$E$2-C61)/(Dados!$E$3*Dados!$E$2))</f>
        <v>154495.1439</v>
      </c>
      <c r="D62" s="31">
        <f>if($A62&lt;=Dados!$E$3,"Erro",D61+'Cenários - taxa de trasmissão'!C$2*(D61-INDIRECT(ADDRESS(IF($A62&lt;=Dados!$E$3,1,$A62-Dados!$E$3)+1,D$1+2)))*(Dados!$E$2-D61)/(Dados!$E$3*Dados!$E$2))</f>
        <v>153803.9841</v>
      </c>
      <c r="E62" s="31">
        <f>if($A62&lt;=Dados!$E$3,"Erro",E61+'Cenários - taxa de trasmissão'!D$2*(E61-INDIRECT(ADDRESS(IF($A62&lt;=Dados!$E$3,1,$A62-Dados!$E$3)+1,E$1+2)))*(Dados!$E$2-E61)/(Dados!$E$3*Dados!$E$2))</f>
        <v>154262.3367</v>
      </c>
      <c r="F62" s="31">
        <f>if($A62&lt;=Dados!$E$3,"Erro",F61+'Cenários - taxa de trasmissão'!E$2*(F61-INDIRECT(ADDRESS(IF($A62&lt;=Dados!$E$3,1,$A62-Dados!$E$3)+1,F$1+2)))*(Dados!$E$2-F61)/(Dados!$E$3*Dados!$E$2))</f>
        <v>153606.9895</v>
      </c>
      <c r="G62" s="31">
        <f>if($A62&lt;=Dados!$E$3,"Erro",G61+'Cenários - taxa de trasmissão'!F$2*(G61-INDIRECT(ADDRESS(IF($A62&lt;=Dados!$E$3,1,$A62-Dados!$E$3)+1,G$1+2)))*(Dados!$E$2-G61)/(Dados!$E$3*Dados!$E$2))</f>
        <v>154055.8584</v>
      </c>
      <c r="H62" s="31">
        <f>if($A62&lt;=Dados!$E$3,"Erro",H61+'Cenários - taxa de trasmissão'!G$2*(H61-INDIRECT(ADDRESS(IF($A62&lt;=Dados!$E$3,1,$A62-Dados!$E$3)+1,H$1+2)))*(Dados!$E$2-H61)/(Dados!$E$3*Dados!$E$2))</f>
        <v>154091.1529</v>
      </c>
      <c r="I62" s="31">
        <f>if($A62&lt;=Dados!$E$3,"Erro",I61+'Cenários - taxa de trasmissão'!H$2*(I61-INDIRECT(ADDRESS(IF($A62&lt;=Dados!$E$3,1,$A62-Dados!$E$3)+1,I$1+2)))*(Dados!$E$2-I61)/(Dados!$E$3*Dados!$E$2))</f>
        <v>153589.6956</v>
      </c>
      <c r="J62" s="31">
        <f>if($A62&lt;=Dados!$E$3,"Erro",J61+'Cenários - taxa de trasmissão'!I$2*(J61-INDIRECT(ADDRESS(IF($A62&lt;=Dados!$E$3,1,$A62-Dados!$E$3)+1,J$1+2)))*(Dados!$E$2-J61)/(Dados!$E$3*Dados!$E$2))</f>
        <v>153892.2678</v>
      </c>
      <c r="K62" s="31">
        <f>if($A62&lt;=Dados!$E$3,"Erro",K61+'Cenários - taxa de trasmissão'!J$2*(K61-INDIRECT(ADDRESS(IF($A62&lt;=Dados!$E$3,1,$A62-Dados!$E$3)+1,K$1+2)))*(Dados!$E$2-K61)/(Dados!$E$3*Dados!$E$2))</f>
        <v>154047.7122</v>
      </c>
      <c r="L62" s="31">
        <f>if($A62&lt;=Dados!$E$3,"Erro",L61+'Cenários - taxa de trasmissão'!K$2*(L61-INDIRECT(ADDRESS(IF($A62&lt;=Dados!$E$3,1,$A62-Dados!$E$3)+1,L$1+2)))*(Dados!$E$2-L61)/(Dados!$E$3*Dados!$E$2))</f>
        <v>153709.4791</v>
      </c>
      <c r="M62" s="31">
        <f>if($A62&lt;=Dados!$E$3,"Erro",M61+'Cenários - taxa de trasmissão'!L$2*(M61-INDIRECT(ADDRESS(IF($A62&lt;=Dados!$E$3,1,$A62-Dados!$E$3)+1,M$1+2)))*(Dados!$E$2-M61)/(Dados!$E$3*Dados!$E$2))</f>
        <v>153961.6316</v>
      </c>
      <c r="N62" s="31">
        <f>if($A62&lt;=Dados!$E$3,"Erro",N61+'Cenários - taxa de trasmissão'!M$2*(N61-INDIRECT(ADDRESS(IF($A62&lt;=Dados!$E$3,1,$A62-Dados!$E$3)+1,N$1+2)))*(Dados!$E$2-N61)/(Dados!$E$3*Dados!$E$2))</f>
        <v>154028.4487</v>
      </c>
      <c r="O62" s="31">
        <f>if($A62&lt;=Dados!$E$3,"Erro",O61+'Cenários - taxa de trasmissão'!N$2*(O61-INDIRECT(ADDRESS(IF($A62&lt;=Dados!$E$3,1,$A62-Dados!$E$3)+1,O$1+2)))*(Dados!$E$2-O61)/(Dados!$E$3*Dados!$E$2))</f>
        <v>153909.4078</v>
      </c>
      <c r="P62" s="31">
        <f>if($A62&lt;=Dados!$E$3,"Erro",P61+'Cenários - taxa de trasmissão'!O$2*(P61-INDIRECT(ADDRESS(IF($A62&lt;=Dados!$E$3,1,$A62-Dados!$E$3)+1,P$1+2)))*(Dados!$E$2-P61)/(Dados!$E$3*Dados!$E$2))</f>
        <v>153646.2849</v>
      </c>
      <c r="Q62" s="31">
        <f>if($A62&lt;=Dados!$E$3,"Erro",Q61+'Cenários - taxa de trasmissão'!P$2*(Q61-INDIRECT(ADDRESS(IF($A62&lt;=Dados!$E$3,1,$A62-Dados!$E$3)+1,Q$1+2)))*(Dados!$E$2-Q61)/(Dados!$E$3*Dados!$E$2))</f>
        <v>154067.2272</v>
      </c>
      <c r="R62" s="31">
        <f>if($A62&lt;=Dados!$E$3,"Erro",R61+'Cenários - taxa de trasmissão'!Q$2*(R61-INDIRECT(ADDRESS(IF($A62&lt;=Dados!$E$3,1,$A62-Dados!$E$3)+1,R$1+2)))*(Dados!$E$2-R61)/(Dados!$E$3*Dados!$E$2))</f>
        <v>153697.7794</v>
      </c>
      <c r="S62" s="31">
        <f>if($A62&lt;=Dados!$E$3,"Erro",S61+'Cenários - taxa de trasmissão'!R$2*(S61-INDIRECT(ADDRESS(IF($A62&lt;=Dados!$E$3,1,$A62-Dados!$E$3)+1,S$1+2)))*(Dados!$E$2-S61)/(Dados!$E$3*Dados!$E$2))</f>
        <v>153763.2496</v>
      </c>
      <c r="T62" s="31">
        <f>if($A62&lt;=Dados!$E$3,"Erro",T61+'Cenários - taxa de trasmissão'!S$2*(T61-INDIRECT(ADDRESS(IF($A62&lt;=Dados!$E$3,1,$A62-Dados!$E$3)+1,T$1+2)))*(Dados!$E$2-T61)/(Dados!$E$3*Dados!$E$2))</f>
        <v>153492.5203</v>
      </c>
      <c r="U62" s="31">
        <f>if($A62&lt;=Dados!$E$3,"Erro",U61+'Cenários - taxa de trasmissão'!T$2*(U61-INDIRECT(ADDRESS(IF($A62&lt;=Dados!$E$3,1,$A62-Dados!$E$3)+1,U$1+2)))*(Dados!$E$2-U61)/(Dados!$E$3*Dados!$E$2))</f>
        <v>153771.1392</v>
      </c>
      <c r="V62" s="31">
        <f>if($A62&lt;=Dados!$E$3,"Erro",V61+'Cenários - taxa de trasmissão'!U$2*(V61-INDIRECT(ADDRESS(IF($A62&lt;=Dados!$E$3,1,$A62-Dados!$E$3)+1,V$1+2)))*(Dados!$E$2-V61)/(Dados!$E$3*Dados!$E$2))</f>
        <v>153997.1378</v>
      </c>
      <c r="W62" s="31">
        <f>if($A62&lt;=Dados!$E$3,"Erro",W61+'Cenários - taxa de trasmissão'!V$2*(W61-INDIRECT(ADDRESS(IF($A62&lt;=Dados!$E$3,1,$A62-Dados!$E$3)+1,W$1+2)))*(Dados!$E$2-W61)/(Dados!$E$3*Dados!$E$2))</f>
        <v>154089.4678</v>
      </c>
      <c r="X62" s="31">
        <f>if($A62&lt;=Dados!$E$3,"Erro",X61+'Cenários - taxa de trasmissão'!W$2*(X61-INDIRECT(ADDRESS(IF($A62&lt;=Dados!$E$3,1,$A62-Dados!$E$3)+1,X$1+2)))*(Dados!$E$2-X61)/(Dados!$E$3*Dados!$E$2))</f>
        <v>154186.9178</v>
      </c>
      <c r="Y62" s="31">
        <f>if($A62&lt;=Dados!$E$3,"Erro",Y61+'Cenários - taxa de trasmissão'!X$2*(Y61-INDIRECT(ADDRESS(IF($A62&lt;=Dados!$E$3,1,$A62-Dados!$E$3)+1,Y$1+2)))*(Dados!$E$2-Y61)/(Dados!$E$3*Dados!$E$2))</f>
        <v>153600.1264</v>
      </c>
      <c r="Z62" s="31">
        <f>if($A62&lt;=Dados!$E$3,"Erro",Z61+'Cenários - taxa de trasmissão'!Y$2*(Z61-INDIRECT(ADDRESS(IF($A62&lt;=Dados!$E$3,1,$A62-Dados!$E$3)+1,Z$1+2)))*(Dados!$E$2-Z61)/(Dados!$E$3*Dados!$E$2))</f>
        <v>153609.5615</v>
      </c>
      <c r="AA62" s="31">
        <f>if($A62&lt;=Dados!$E$3,"Erro",AA61+'Cenários - taxa de trasmissão'!Z$2*(AA61-INDIRECT(ADDRESS(IF($A62&lt;=Dados!$E$3,1,$A62-Dados!$E$3)+1,AA$1+2)))*(Dados!$E$2-AA61)/(Dados!$E$3*Dados!$E$2))</f>
        <v>154190.4821</v>
      </c>
      <c r="AB62" s="31">
        <f>if($A62&lt;=Dados!$E$3,"Erro",AB61+'Cenários - taxa de trasmissão'!AA$2*(AB61-INDIRECT(ADDRESS(IF($A62&lt;=Dados!$E$3,1,$A62-Dados!$E$3)+1,AB$1+2)))*(Dados!$E$2-AB61)/(Dados!$E$3*Dados!$E$2))</f>
        <v>153873.0933</v>
      </c>
      <c r="AC62" s="31">
        <f>if($A62&lt;=Dados!$E$3,"Erro",AC61+'Cenários - taxa de trasmissão'!AB$2*(AC61-INDIRECT(ADDRESS(IF($A62&lt;=Dados!$E$3,1,$A62-Dados!$E$3)+1,AC$1+2)))*(Dados!$E$2-AC61)/(Dados!$E$3*Dados!$E$2))</f>
        <v>153586.1178</v>
      </c>
      <c r="AD62" s="31">
        <f>if($A62&lt;=Dados!$E$3,"Erro",AD61+'Cenários - taxa de trasmissão'!AC$2*(AD61-INDIRECT(ADDRESS(IF($A62&lt;=Dados!$E$3,1,$A62-Dados!$E$3)+1,AD$1+2)))*(Dados!$E$2-AD61)/(Dados!$E$3*Dados!$E$2))</f>
        <v>153641.8671</v>
      </c>
      <c r="AE62" s="31">
        <f>if($A62&lt;=Dados!$E$3,"Erro",AE61+'Cenários - taxa de trasmissão'!AD$2*(AE61-INDIRECT(ADDRESS(IF($A62&lt;=Dados!$E$3,1,$A62-Dados!$E$3)+1,AE$1+2)))*(Dados!$E$2-AE61)/(Dados!$E$3*Dados!$E$2))</f>
        <v>154523.7194</v>
      </c>
      <c r="AF62" s="31">
        <f>if($A62&lt;=Dados!$E$3,"Erro",AF61+'Cenários - taxa de trasmissão'!AE$2*(AF61-INDIRECT(ADDRESS(IF($A62&lt;=Dados!$E$3,1,$A62-Dados!$E$3)+1,AF$1+2)))*(Dados!$E$2-AF61)/(Dados!$E$3*Dados!$E$2))</f>
        <v>154632.7021</v>
      </c>
      <c r="AG62" s="31">
        <f>if($A62&lt;=Dados!$E$3,"Erro",AG61+'Cenários - taxa de trasmissão'!AF$2*(AG61-INDIRECT(ADDRESS(IF($A62&lt;=Dados!$E$3,1,$A62-Dados!$E$3)+1,AG$1+2)))*(Dados!$E$2-AG61)/(Dados!$E$3*Dados!$E$2))</f>
        <v>153794.6518</v>
      </c>
      <c r="AH62" s="31">
        <f>if($A62&lt;=Dados!$E$3,"Erro",AH61+'Cenários - taxa de trasmissão'!AG$2*(AH61-INDIRECT(ADDRESS(IF($A62&lt;=Dados!$E$3,1,$A62-Dados!$E$3)+1,AH$1+2)))*(Dados!$E$2-AH61)/(Dados!$E$3*Dados!$E$2))</f>
        <v>153788.1749</v>
      </c>
      <c r="AI62" s="31">
        <f>if($A62&lt;=Dados!$E$3,"Erro",AI61+'Cenários - taxa de trasmissão'!AH$2*(AI61-INDIRECT(ADDRESS(IF($A62&lt;=Dados!$E$3,1,$A62-Dados!$E$3)+1,AI$1+2)))*(Dados!$E$2-AI61)/(Dados!$E$3*Dados!$E$2))</f>
        <v>154334.3821</v>
      </c>
      <c r="AJ62" s="31">
        <f>if($A62&lt;=Dados!$E$3,"Erro",AJ61+'Cenários - taxa de trasmissão'!AI$2*(AJ61-INDIRECT(ADDRESS(IF($A62&lt;=Dados!$E$3,1,$A62-Dados!$E$3)+1,AJ$1+2)))*(Dados!$E$2-AJ61)/(Dados!$E$3*Dados!$E$2))</f>
        <v>153773.077</v>
      </c>
      <c r="AK62" s="31">
        <f>if($A62&lt;=Dados!$E$3,"Erro",AK61+'Cenários - taxa de trasmissão'!AJ$2*(AK61-INDIRECT(ADDRESS(IF($A62&lt;=Dados!$E$3,1,$A62-Dados!$E$3)+1,AK$1+2)))*(Dados!$E$2-AK61)/(Dados!$E$3*Dados!$E$2))</f>
        <v>153678.34</v>
      </c>
      <c r="AL62" s="31">
        <f>if($A62&lt;=Dados!$E$3,"Erro",AL61+'Cenários - taxa de trasmissão'!AK$2*(AL61-INDIRECT(ADDRESS(IF($A62&lt;=Dados!$E$3,1,$A62-Dados!$E$3)+1,AL$1+2)))*(Dados!$E$2-AL61)/(Dados!$E$3*Dados!$E$2))</f>
        <v>153658.7957</v>
      </c>
      <c r="AM62" s="31">
        <f>if($A62&lt;=Dados!$E$3,"Erro",AM61+'Cenários - taxa de trasmissão'!AL$2*(AM61-INDIRECT(ADDRESS(IF($A62&lt;=Dados!$E$3,1,$A62-Dados!$E$3)+1,AM$1+2)))*(Dados!$E$2-AM61)/(Dados!$E$3*Dados!$E$2))</f>
        <v>153755.4222</v>
      </c>
      <c r="AN62" s="31">
        <f>if($A62&lt;=Dados!$E$3,"Erro",AN61+'Cenários - taxa de trasmissão'!AM$2*(AN61-INDIRECT(ADDRESS(IF($A62&lt;=Dados!$E$3,1,$A62-Dados!$E$3)+1,AN$1+2)))*(Dados!$E$2-AN61)/(Dados!$E$3*Dados!$E$2))</f>
        <v>154179.2652</v>
      </c>
      <c r="AO62" s="31">
        <f>if($A62&lt;=Dados!$E$3,"Erro",AO61+'Cenários - taxa de trasmissão'!AN$2*(AO61-INDIRECT(ADDRESS(IF($A62&lt;=Dados!$E$3,1,$A62-Dados!$E$3)+1,AO$1+2)))*(Dados!$E$2-AO61)/(Dados!$E$3*Dados!$E$2))</f>
        <v>154139.7533</v>
      </c>
      <c r="AP62" s="31">
        <f>if($A62&lt;=Dados!$E$3,"Erro",AP61+'Cenários - taxa de trasmissão'!AO$2*(AP61-INDIRECT(ADDRESS(IF($A62&lt;=Dados!$E$3,1,$A62-Dados!$E$3)+1,AP$1+2)))*(Dados!$E$2-AP61)/(Dados!$E$3*Dados!$E$2))</f>
        <v>153607.2637</v>
      </c>
      <c r="AQ62" s="31">
        <f>if($A62&lt;=Dados!$E$3,"Erro",AQ61+'Cenários - taxa de trasmissão'!AP$2*(AQ61-INDIRECT(ADDRESS(IF($A62&lt;=Dados!$E$3,1,$A62-Dados!$E$3)+1,AQ$1+2)))*(Dados!$E$2-AQ61)/(Dados!$E$3*Dados!$E$2))</f>
        <v>154284.2259</v>
      </c>
      <c r="AR62" s="31">
        <f>if($A62&lt;=Dados!$E$3,"Erro",AR61+'Cenários - taxa de trasmissão'!AQ$2*(AR61-INDIRECT(ADDRESS(IF($A62&lt;=Dados!$E$3,1,$A62-Dados!$E$3)+1,AR$1+2)))*(Dados!$E$2-AR61)/(Dados!$E$3*Dados!$E$2))</f>
        <v>153703.3214</v>
      </c>
      <c r="AS62" s="31">
        <f>if($A62&lt;=Dados!$E$3,"Erro",AS61+'Cenários - taxa de trasmissão'!AR$2*(AS61-INDIRECT(ADDRESS(IF($A62&lt;=Dados!$E$3,1,$A62-Dados!$E$3)+1,AS$1+2)))*(Dados!$E$2-AS61)/(Dados!$E$3*Dados!$E$2))</f>
        <v>154957.775</v>
      </c>
      <c r="AT62" s="31">
        <f>if($A62&lt;=Dados!$E$3,"Erro",AT61+'Cenários - taxa de trasmissão'!AS$2*(AT61-INDIRECT(ADDRESS(IF($A62&lt;=Dados!$E$3,1,$A62-Dados!$E$3)+1,AT$1+2)))*(Dados!$E$2-AT61)/(Dados!$E$3*Dados!$E$2))</f>
        <v>153903.8448</v>
      </c>
      <c r="AU62" s="31">
        <f>if($A62&lt;=Dados!$E$3,"Erro",AU61+'Cenários - taxa de trasmissão'!AT$2*(AU61-INDIRECT(ADDRESS(IF($A62&lt;=Dados!$E$3,1,$A62-Dados!$E$3)+1,AU$1+2)))*(Dados!$E$2-AU61)/(Dados!$E$3*Dados!$E$2))</f>
        <v>153626.1548</v>
      </c>
      <c r="AV62" s="31">
        <f>if($A62&lt;=Dados!$E$3,"Erro",AV61+'Cenários - taxa de trasmissão'!AU$2*(AV61-INDIRECT(ADDRESS(IF($A62&lt;=Dados!$E$3,1,$A62-Dados!$E$3)+1,AV$1+2)))*(Dados!$E$2-AV61)/(Dados!$E$3*Dados!$E$2))</f>
        <v>153670.237</v>
      </c>
      <c r="AW62" s="31">
        <f>if($A62&lt;=Dados!$E$3,"Erro",AW61+'Cenários - taxa de trasmissão'!AV$2*(AW61-INDIRECT(ADDRESS(IF($A62&lt;=Dados!$E$3,1,$A62-Dados!$E$3)+1,AW$1+2)))*(Dados!$E$2-AW61)/(Dados!$E$3*Dados!$E$2))</f>
        <v>153861.5805</v>
      </c>
      <c r="AX62" s="31">
        <f>if($A62&lt;=Dados!$E$3,"Erro",AX61+'Cenários - taxa de trasmissão'!AW$2*(AX61-INDIRECT(ADDRESS(IF($A62&lt;=Dados!$E$3,1,$A62-Dados!$E$3)+1,AX$1+2)))*(Dados!$E$2-AX61)/(Dados!$E$3*Dados!$E$2))</f>
        <v>153772.4052</v>
      </c>
      <c r="AY62" s="31">
        <f>if($A62&lt;=Dados!$E$3,"Erro",AY61+'Cenários - taxa de trasmissão'!AX$2*(AY61-INDIRECT(ADDRESS(IF($A62&lt;=Dados!$E$3,1,$A62-Dados!$E$3)+1,AY$1+2)))*(Dados!$E$2-AY61)/(Dados!$E$3*Dados!$E$2))</f>
        <v>154044.5991</v>
      </c>
      <c r="AZ62" s="31">
        <f>if($A62&lt;=Dados!$E$3,"Erro",AZ61+'Cenários - taxa de trasmissão'!AY$2*(AZ61-INDIRECT(ADDRESS(IF($A62&lt;=Dados!$E$3,1,$A62-Dados!$E$3)+1,AZ$1+2)))*(Dados!$E$2-AZ61)/(Dados!$E$3*Dados!$E$2))</f>
        <v>153724.4091</v>
      </c>
      <c r="BA62" s="46">
        <f t="shared" si="1"/>
        <v>153492.5203</v>
      </c>
      <c r="BB62" s="46">
        <f t="shared" si="2"/>
        <v>154957.775</v>
      </c>
      <c r="BC62" s="46">
        <f t="shared" si="3"/>
        <v>153921.6236</v>
      </c>
      <c r="BD62" s="46">
        <f t="shared" si="4"/>
        <v>153832.7823</v>
      </c>
      <c r="BE62" s="31"/>
    </row>
    <row r="63">
      <c r="A63" s="9">
        <v>62.0</v>
      </c>
      <c r="B63" s="47">
        <v>45032.0</v>
      </c>
      <c r="C63" s="31">
        <f>if($A63&lt;=Dados!$E$3,"Erro",C62+'Cenários - taxa de trasmissão'!B$2*(C62-INDIRECT(ADDRESS(IF($A63&lt;=Dados!$E$3,1,$A63-Dados!$E$3)+1,C$1+2)))*(Dados!$E$2-C62)/(Dados!$E$3*Dados!$E$2))</f>
        <v>154519.8849</v>
      </c>
      <c r="D63" s="31">
        <f>if($A63&lt;=Dados!$E$3,"Erro",D62+'Cenários - taxa de trasmissão'!C$2*(D62-INDIRECT(ADDRESS(IF($A63&lt;=Dados!$E$3,1,$A63-Dados!$E$3)+1,D$1+2)))*(Dados!$E$2-D62)/(Dados!$E$3*Dados!$E$2))</f>
        <v>153809.0522</v>
      </c>
      <c r="E63" s="31">
        <f>if($A63&lt;=Dados!$E$3,"Erro",E62+'Cenários - taxa de trasmissão'!D$2*(E62-INDIRECT(ADDRESS(IF($A63&lt;=Dados!$E$3,1,$A63-Dados!$E$3)+1,E$1+2)))*(Dados!$E$2-E62)/(Dados!$E$3*Dados!$E$2))</f>
        <v>154279.2049</v>
      </c>
      <c r="F63" s="31">
        <f>if($A63&lt;=Dados!$E$3,"Erro",F62+'Cenários - taxa de trasmissão'!E$2*(F62-INDIRECT(ADDRESS(IF($A63&lt;=Dados!$E$3,1,$A63-Dados!$E$3)+1,F$1+2)))*(Dados!$E$2-F62)/(Dados!$E$3*Dados!$E$2))</f>
        <v>153608.9333</v>
      </c>
      <c r="G63" s="31">
        <f>if($A63&lt;=Dados!$E$3,"Erro",G62+'Cenários - taxa de trasmissão'!F$2*(G62-INDIRECT(ADDRESS(IF($A63&lt;=Dados!$E$3,1,$A63-Dados!$E$3)+1,G$1+2)))*(Dados!$E$2-G62)/(Dados!$E$3*Dados!$E$2))</f>
        <v>154066.7288</v>
      </c>
      <c r="H63" s="31">
        <f>if($A63&lt;=Dados!$E$3,"Erro",H62+'Cenários - taxa de trasmissão'!G$2*(H62-INDIRECT(ADDRESS(IF($A63&lt;=Dados!$E$3,1,$A63-Dados!$E$3)+1,H$1+2)))*(Dados!$E$2-H62)/(Dados!$E$3*Dados!$E$2))</f>
        <v>154102.9759</v>
      </c>
      <c r="I63" s="31">
        <f>if($A63&lt;=Dados!$E$3,"Erro",I62+'Cenários - taxa de trasmissão'!H$2*(I62-INDIRECT(ADDRESS(IF($A63&lt;=Dados!$E$3,1,$A63-Dados!$E$3)+1,I$1+2)))*(Dados!$E$2-I62)/(Dados!$E$3*Dados!$E$2))</f>
        <v>153591.4332</v>
      </c>
      <c r="J63" s="31">
        <f>if($A63&lt;=Dados!$E$3,"Erro",J62+'Cenários - taxa de trasmissão'!I$2*(J62-INDIRECT(ADDRESS(IF($A63&lt;=Dados!$E$3,1,$A63-Dados!$E$3)+1,J$1+2)))*(Dados!$E$2-J62)/(Dados!$E$3*Dados!$E$2))</f>
        <v>153899.1588</v>
      </c>
      <c r="K63" s="31">
        <f>if($A63&lt;=Dados!$E$3,"Erro",K62+'Cenários - taxa de trasmissão'!J$2*(K62-INDIRECT(ADDRESS(IF($A63&lt;=Dados!$E$3,1,$A63-Dados!$E$3)+1,K$1+2)))*(Dados!$E$2-K62)/(Dados!$E$3*Dados!$E$2))</f>
        <v>154058.3674</v>
      </c>
      <c r="L63" s="31">
        <f>if($A63&lt;=Dados!$E$3,"Erro",L62+'Cenários - taxa de trasmissão'!K$2*(L62-INDIRECT(ADDRESS(IF($A63&lt;=Dados!$E$3,1,$A63-Dados!$E$3)+1,L$1+2)))*(Dados!$E$2-L62)/(Dados!$E$3*Dados!$E$2))</f>
        <v>153712.8763</v>
      </c>
      <c r="M63" s="31">
        <f>if($A63&lt;=Dados!$E$3,"Erro",M62+'Cenários - taxa de trasmissão'!L$2*(M62-INDIRECT(ADDRESS(IF($A63&lt;=Dados!$E$3,1,$A63-Dados!$E$3)+1,M$1+2)))*(Dados!$E$2-M62)/(Dados!$E$3*Dados!$E$2))</f>
        <v>153970.1191</v>
      </c>
      <c r="N63" s="31">
        <f>if($A63&lt;=Dados!$E$3,"Erro",N62+'Cenários - taxa de trasmissão'!M$2*(N62-INDIRECT(ADDRESS(IF($A63&lt;=Dados!$E$3,1,$A63-Dados!$E$3)+1,N$1+2)))*(Dados!$E$2-N62)/(Dados!$E$3*Dados!$E$2))</f>
        <v>154038.6016</v>
      </c>
      <c r="O63" s="31">
        <f>if($A63&lt;=Dados!$E$3,"Erro",O62+'Cenários - taxa de trasmissão'!N$2*(O62-INDIRECT(ADDRESS(IF($A63&lt;=Dados!$E$3,1,$A63-Dados!$E$3)+1,O$1+2)))*(Dados!$E$2-O62)/(Dados!$E$3*Dados!$E$2))</f>
        <v>153916.6803</v>
      </c>
      <c r="P63" s="31">
        <f>if($A63&lt;=Dados!$E$3,"Erro",P62+'Cenários - taxa de trasmissão'!O$2*(P62-INDIRECT(ADDRESS(IF($A63&lt;=Dados!$E$3,1,$A63-Dados!$E$3)+1,P$1+2)))*(Dados!$E$2-P62)/(Dados!$E$3*Dados!$E$2))</f>
        <v>153648.7398</v>
      </c>
      <c r="Q63" s="31">
        <f>if($A63&lt;=Dados!$E$3,"Erro",Q62+'Cenários - taxa de trasmissão'!P$2*(Q62-INDIRECT(ADDRESS(IF($A63&lt;=Dados!$E$3,1,$A63-Dados!$E$3)+1,Q$1+2)))*(Dados!$E$2-Q62)/(Dados!$E$3*Dados!$E$2))</f>
        <v>154078.401</v>
      </c>
      <c r="R63" s="31">
        <f>if($A63&lt;=Dados!$E$3,"Erro",R62+'Cenários - taxa de trasmissão'!Q$2*(R62-INDIRECT(ADDRESS(IF($A63&lt;=Dados!$E$3,1,$A63-Dados!$E$3)+1,R$1+2)))*(Dados!$E$2-R62)/(Dados!$E$3*Dados!$E$2))</f>
        <v>153700.9913</v>
      </c>
      <c r="S63" s="31">
        <f>if($A63&lt;=Dados!$E$3,"Erro",S62+'Cenários - taxa de trasmissão'!R$2*(S62-INDIRECT(ADDRESS(IF($A63&lt;=Dados!$E$3,1,$A63-Dados!$E$3)+1,S$1+2)))*(Dados!$E$2-S62)/(Dados!$E$3*Dados!$E$2))</f>
        <v>153767.5604</v>
      </c>
      <c r="T63" s="31">
        <f>if($A63&lt;=Dados!$E$3,"Erro",T62+'Cenários - taxa de trasmissão'!S$2*(T62-INDIRECT(ADDRESS(IF($A63&lt;=Dados!$E$3,1,$A63-Dados!$E$3)+1,T$1+2)))*(Dados!$E$2-T62)/(Dados!$E$3*Dados!$E$2))</f>
        <v>153493.3204</v>
      </c>
      <c r="U63" s="31">
        <f>if($A63&lt;=Dados!$E$3,"Erro",U62+'Cenários - taxa de trasmissão'!T$2*(U62-INDIRECT(ADDRESS(IF($A63&lt;=Dados!$E$3,1,$A63-Dados!$E$3)+1,U$1+2)))*(Dados!$E$2-U62)/(Dados!$E$3*Dados!$E$2))</f>
        <v>153775.5923</v>
      </c>
      <c r="V63" s="31">
        <f>if($A63&lt;=Dados!$E$3,"Erro",V62+'Cenários - taxa de trasmissão'!U$2*(V62-INDIRECT(ADDRESS(IF($A63&lt;=Dados!$E$3,1,$A63-Dados!$E$3)+1,V$1+2)))*(Dados!$E$2-V62)/(Dados!$E$3*Dados!$E$2))</f>
        <v>154006.4952</v>
      </c>
      <c r="W63" s="31">
        <f>if($A63&lt;=Dados!$E$3,"Erro",W62+'Cenários - taxa de trasmissão'!V$2*(W62-INDIRECT(ADDRESS(IF($A63&lt;=Dados!$E$3,1,$A63-Dados!$E$3)+1,W$1+2)))*(Dados!$E$2-W62)/(Dados!$E$3*Dados!$E$2))</f>
        <v>154101.2445</v>
      </c>
      <c r="X63" s="31">
        <f>if($A63&lt;=Dados!$E$3,"Erro",X62+'Cenários - taxa de trasmissão'!W$2*(X62-INDIRECT(ADDRESS(IF($A63&lt;=Dados!$E$3,1,$A63-Dados!$E$3)+1,X$1+2)))*(Dados!$E$2-X62)/(Dados!$E$3*Dados!$E$2))</f>
        <v>154201.4793</v>
      </c>
      <c r="Y63" s="31">
        <f>if($A63&lt;=Dados!$E$3,"Erro",Y62+'Cenários - taxa de trasmissão'!X$2*(Y62-INDIRECT(ADDRESS(IF($A63&lt;=Dados!$E$3,1,$A63-Dados!$E$3)+1,Y$1+2)))*(Dados!$E$2-Y62)/(Dados!$E$3*Dados!$E$2))</f>
        <v>153601.987</v>
      </c>
      <c r="Z63" s="31">
        <f>if($A63&lt;=Dados!$E$3,"Erro",Z62+'Cenários - taxa de trasmissão'!Y$2*(Z62-INDIRECT(ADDRESS(IF($A63&lt;=Dados!$E$3,1,$A63-Dados!$E$3)+1,Z$1+2)))*(Dados!$E$2-Z62)/(Dados!$E$3*Dados!$E$2))</f>
        <v>153611.5369</v>
      </c>
      <c r="AA63" s="31">
        <f>if($A63&lt;=Dados!$E$3,"Erro",AA62+'Cenários - taxa de trasmissão'!Z$2*(AA62-INDIRECT(ADDRESS(IF($A63&lt;=Dados!$E$3,1,$A63-Dados!$E$3)+1,AA$1+2)))*(Dados!$E$2-AA62)/(Dados!$E$3*Dados!$E$2))</f>
        <v>154205.1498</v>
      </c>
      <c r="AB63" s="31">
        <f>if($A63&lt;=Dados!$E$3,"Erro",AB62+'Cenários - taxa de trasmissão'!AA$2*(AB62-INDIRECT(ADDRESS(IF($A63&lt;=Dados!$E$3,1,$A63-Dados!$E$3)+1,AB$1+2)))*(Dados!$E$2-AB62)/(Dados!$E$3*Dados!$E$2))</f>
        <v>153879.568</v>
      </c>
      <c r="AC63" s="31">
        <f>if($A63&lt;=Dados!$E$3,"Erro",AC62+'Cenários - taxa de trasmissão'!AB$2*(AC62-INDIRECT(ADDRESS(IF($A63&lt;=Dados!$E$3,1,$A63-Dados!$E$3)+1,AC$1+2)))*(Dados!$E$2-AC62)/(Dados!$E$3*Dados!$E$2))</f>
        <v>153587.8143</v>
      </c>
      <c r="AD63" s="31">
        <f>if($A63&lt;=Dados!$E$3,"Erro",AD62+'Cenários - taxa de trasmissão'!AC$2*(AD62-INDIRECT(ADDRESS(IF($A63&lt;=Dados!$E$3,1,$A63-Dados!$E$3)+1,AD$1+2)))*(Dados!$E$2-AD62)/(Dados!$E$3*Dados!$E$2))</f>
        <v>153644.2616</v>
      </c>
      <c r="AE63" s="31">
        <f>if($A63&lt;=Dados!$E$3,"Erro",AE62+'Cenários - taxa de trasmissão'!AD$2*(AE62-INDIRECT(ADDRESS(IF($A63&lt;=Dados!$E$3,1,$A63-Dados!$E$3)+1,AE$1+2)))*(Dados!$E$2-AE62)/(Dados!$E$3*Dados!$E$2))</f>
        <v>154549.4989</v>
      </c>
      <c r="AF63" s="31">
        <f>if($A63&lt;=Dados!$E$3,"Erro",AF62+'Cenários - taxa de trasmissão'!AE$2*(AF62-INDIRECT(ADDRESS(IF($A63&lt;=Dados!$E$3,1,$A63-Dados!$E$3)+1,AF$1+2)))*(Dados!$E$2-AF62)/(Dados!$E$3*Dados!$E$2))</f>
        <v>154662.5755</v>
      </c>
      <c r="AG63" s="31">
        <f>if($A63&lt;=Dados!$E$3,"Erro",AG62+'Cenários - taxa de trasmissão'!AF$2*(AG62-INDIRECT(ADDRESS(IF($A63&lt;=Dados!$E$3,1,$A63-Dados!$E$3)+1,AG$1+2)))*(Dados!$E$2-AG62)/(Dados!$E$3*Dados!$E$2))</f>
        <v>153799.5415</v>
      </c>
      <c r="AH63" s="31">
        <f>if($A63&lt;=Dados!$E$3,"Erro",AH62+'Cenários - taxa de trasmissão'!AG$2*(AH62-INDIRECT(ADDRESS(IF($A63&lt;=Dados!$E$3,1,$A63-Dados!$E$3)+1,AH$1+2)))*(Dados!$E$2-AH62)/(Dados!$E$3*Dados!$E$2))</f>
        <v>153792.9426</v>
      </c>
      <c r="AI63" s="31">
        <f>if($A63&lt;=Dados!$E$3,"Erro",AI62+'Cenários - taxa de trasmissão'!AH$2*(AI62-INDIRECT(ADDRESS(IF($A63&lt;=Dados!$E$3,1,$A63-Dados!$E$3)+1,AI$1+2)))*(Dados!$E$2-AI62)/(Dados!$E$3*Dados!$E$2))</f>
        <v>154353.5697</v>
      </c>
      <c r="AJ63" s="31">
        <f>if($A63&lt;=Dados!$E$3,"Erro",AJ62+'Cenários - taxa de trasmissão'!AI$2*(AJ62-INDIRECT(ADDRESS(IF($A63&lt;=Dados!$E$3,1,$A63-Dados!$E$3)+1,AJ$1+2)))*(Dados!$E$2-AJ62)/(Dados!$E$3*Dados!$E$2))</f>
        <v>153777.5655</v>
      </c>
      <c r="AK63" s="31">
        <f>if($A63&lt;=Dados!$E$3,"Erro",AK62+'Cenários - taxa de trasmissão'!AJ$2*(AK62-INDIRECT(ADDRESS(IF($A63&lt;=Dados!$E$3,1,$A63-Dados!$E$3)+1,AK$1+2)))*(Dados!$E$2-AK62)/(Dados!$E$3*Dados!$E$2))</f>
        <v>153681.2547</v>
      </c>
      <c r="AL63" s="31">
        <f>if($A63&lt;=Dados!$E$3,"Erro",AL62+'Cenários - taxa de trasmissão'!AK$2*(AL62-INDIRECT(ADDRESS(IF($A63&lt;=Dados!$E$3,1,$A63-Dados!$E$3)+1,AL$1+2)))*(Dados!$E$2-AL62)/(Dados!$E$3*Dados!$E$2))</f>
        <v>153661.4255</v>
      </c>
      <c r="AM63" s="31">
        <f>if($A63&lt;=Dados!$E$3,"Erro",AM62+'Cenários - taxa de trasmissão'!AL$2*(AM62-INDIRECT(ADDRESS(IF($A63&lt;=Dados!$E$3,1,$A63-Dados!$E$3)+1,AM$1+2)))*(Dados!$E$2-AM62)/(Dados!$E$3*Dados!$E$2))</f>
        <v>153759.5938</v>
      </c>
      <c r="AN63" s="31">
        <f>if($A63&lt;=Dados!$E$3,"Erro",AN62+'Cenários - taxa de trasmissão'!AM$2*(AN62-INDIRECT(ADDRESS(IF($A63&lt;=Dados!$E$3,1,$A63-Dados!$E$3)+1,AN$1+2)))*(Dados!$E$2-AN62)/(Dados!$E$3*Dados!$E$2))</f>
        <v>154193.5999</v>
      </c>
      <c r="AO63" s="31">
        <f>if($A63&lt;=Dados!$E$3,"Erro",AO62+'Cenários - taxa de trasmissão'!AN$2*(AO62-INDIRECT(ADDRESS(IF($A63&lt;=Dados!$E$3,1,$A63-Dados!$E$3)+1,AO$1+2)))*(Dados!$E$2-AO62)/(Dados!$E$3*Dados!$E$2))</f>
        <v>154152.9385</v>
      </c>
      <c r="AP63" s="31">
        <f>if($A63&lt;=Dados!$E$3,"Erro",AP62+'Cenários - taxa de trasmissão'!AO$2*(AP62-INDIRECT(ADDRESS(IF($A63&lt;=Dados!$E$3,1,$A63-Dados!$E$3)+1,AP$1+2)))*(Dados!$E$2-AP62)/(Dados!$E$3*Dados!$E$2))</f>
        <v>153609.2108</v>
      </c>
      <c r="AQ63" s="31">
        <f>if($A63&lt;=Dados!$E$3,"Erro",AQ62+'Cenários - taxa de trasmissão'!AP$2*(AQ62-INDIRECT(ADDRESS(IF($A63&lt;=Dados!$E$3,1,$A63-Dados!$E$3)+1,AQ$1+2)))*(Dados!$E$2-AQ62)/(Dados!$E$3*Dados!$E$2))</f>
        <v>154301.7871</v>
      </c>
      <c r="AR63" s="31">
        <f>if($A63&lt;=Dados!$E$3,"Erro",AR62+'Cenários - taxa de trasmissão'!AQ$2*(AR62-INDIRECT(ADDRESS(IF($A63&lt;=Dados!$E$3,1,$A63-Dados!$E$3)+1,AR$1+2)))*(Dados!$E$2-AR62)/(Dados!$E$3*Dados!$E$2))</f>
        <v>153706.6204</v>
      </c>
      <c r="AS63" s="31">
        <f>if($A63&lt;=Dados!$E$3,"Erro",AS62+'Cenários - taxa de trasmissão'!AR$2*(AS62-INDIRECT(ADDRESS(IF($A63&lt;=Dados!$E$3,1,$A63-Dados!$E$3)+1,AS$1+2)))*(Dados!$E$2-AS62)/(Dados!$E$3*Dados!$E$2))</f>
        <v>155001.0008</v>
      </c>
      <c r="AT63" s="31">
        <f>if($A63&lt;=Dados!$E$3,"Erro",AT62+'Cenários - taxa de trasmissão'!AS$2*(AT62-INDIRECT(ADDRESS(IF($A63&lt;=Dados!$E$3,1,$A63-Dados!$E$3)+1,AT$1+2)))*(Dados!$E$2-AT62)/(Dados!$E$3*Dados!$E$2))</f>
        <v>153910.9925</v>
      </c>
      <c r="AU63" s="31">
        <f>if($A63&lt;=Dados!$E$3,"Erro",AU62+'Cenários - taxa de trasmissão'!AT$2*(AU62-INDIRECT(ADDRESS(IF($A63&lt;=Dados!$E$3,1,$A63-Dados!$E$3)+1,AU$1+2)))*(Dados!$E$2-AU62)/(Dados!$E$3*Dados!$E$2))</f>
        <v>153628.3405</v>
      </c>
      <c r="AV63" s="31">
        <f>if($A63&lt;=Dados!$E$3,"Erro",AV62+'Cenários - taxa de trasmissão'!AU$2*(AV62-INDIRECT(ADDRESS(IF($A63&lt;=Dados!$E$3,1,$A63-Dados!$E$3)+1,AV$1+2)))*(Dados!$E$2-AV62)/(Dados!$E$3*Dados!$E$2))</f>
        <v>153673.0319</v>
      </c>
      <c r="AW63" s="31">
        <f>if($A63&lt;=Dados!$E$3,"Erro",AW62+'Cenários - taxa de trasmissão'!AV$2*(AW62-INDIRECT(ADDRESS(IF($A63&lt;=Dados!$E$3,1,$A63-Dados!$E$3)+1,AW$1+2)))*(Dados!$E$2-AW62)/(Dados!$E$3*Dados!$E$2))</f>
        <v>153867.8105</v>
      </c>
      <c r="AX63" s="31">
        <f>if($A63&lt;=Dados!$E$3,"Erro",AX62+'Cenários - taxa de trasmissão'!AW$2*(AX62-INDIRECT(ADDRESS(IF($A63&lt;=Dados!$E$3,1,$A63-Dados!$E$3)+1,AX$1+2)))*(Dados!$E$2-AX62)/(Dados!$E$3*Dados!$E$2))</f>
        <v>153776.8815</v>
      </c>
      <c r="AY63" s="31">
        <f>if($A63&lt;=Dados!$E$3,"Erro",AY62+'Cenários - taxa de trasmissão'!AX$2*(AY62-INDIRECT(ADDRESS(IF($A63&lt;=Dados!$E$3,1,$A63-Dados!$E$3)+1,AY$1+2)))*(Dados!$E$2-AY62)/(Dados!$E$3*Dados!$E$2))</f>
        <v>154055.1724</v>
      </c>
      <c r="AZ63" s="31">
        <f>if($A63&lt;=Dados!$E$3,"Erro",AZ62+'Cenários - taxa de trasmissão'!AY$2*(AZ62-INDIRECT(ADDRESS(IF($A63&lt;=Dados!$E$3,1,$A63-Dados!$E$3)+1,AZ$1+2)))*(Dados!$E$2-AZ62)/(Dados!$E$3*Dados!$E$2))</f>
        <v>153728.05</v>
      </c>
      <c r="BA63" s="46">
        <f t="shared" si="1"/>
        <v>153493.3204</v>
      </c>
      <c r="BB63" s="46">
        <f t="shared" si="2"/>
        <v>155001.0008</v>
      </c>
      <c r="BC63" s="46">
        <f t="shared" si="3"/>
        <v>153930.4313</v>
      </c>
      <c r="BD63" s="46">
        <f t="shared" si="4"/>
        <v>153838.4314</v>
      </c>
      <c r="BE63" s="31"/>
    </row>
    <row r="64">
      <c r="A64" s="44">
        <v>63.0</v>
      </c>
      <c r="B64" s="45">
        <v>45033.0</v>
      </c>
      <c r="C64" s="31">
        <f>if($A64&lt;=Dados!$E$3,"Erro",C63+'Cenários - taxa de trasmissão'!B$2*(C63-INDIRECT(ADDRESS(IF($A64&lt;=Dados!$E$3,1,$A64-Dados!$E$3)+1,C$1+2)))*(Dados!$E$2-C63)/(Dados!$E$3*Dados!$E$2))</f>
        <v>154544.5005</v>
      </c>
      <c r="D64" s="31">
        <f>if($A64&lt;=Dados!$E$3,"Erro",D63+'Cenários - taxa de trasmissão'!C$2*(D63-INDIRECT(ADDRESS(IF($A64&lt;=Dados!$E$3,1,$A64-Dados!$E$3)+1,D$1+2)))*(Dados!$E$2-D63)/(Dados!$E$3*Dados!$E$2))</f>
        <v>153813.9449</v>
      </c>
      <c r="E64" s="31">
        <f>if($A64&lt;=Dados!$E$3,"Erro",E63+'Cenários - taxa de trasmissão'!D$2*(E63-INDIRECT(ADDRESS(IF($A64&lt;=Dados!$E$3,1,$A64-Dados!$E$3)+1,E$1+2)))*(Dados!$E$2-E63)/(Dados!$E$3*Dados!$E$2))</f>
        <v>154295.8658</v>
      </c>
      <c r="F64" s="31">
        <f>if($A64&lt;=Dados!$E$3,"Erro",F63+'Cenários - taxa de trasmissão'!E$2*(F63-INDIRECT(ADDRESS(IF($A64&lt;=Dados!$E$3,1,$A64-Dados!$E$3)+1,F$1+2)))*(Dados!$E$2-F63)/(Dados!$E$3*Dados!$E$2))</f>
        <v>153610.7763</v>
      </c>
      <c r="G64" s="31">
        <f>if($A64&lt;=Dados!$E$3,"Erro",G63+'Cenários - taxa de trasmissão'!F$2*(G63-INDIRECT(ADDRESS(IF($A64&lt;=Dados!$E$3,1,$A64-Dados!$E$3)+1,G$1+2)))*(Dados!$E$2-G63)/(Dados!$E$3*Dados!$E$2))</f>
        <v>154077.3763</v>
      </c>
      <c r="H64" s="31">
        <f>if($A64&lt;=Dados!$E$3,"Erro",H63+'Cenários - taxa de trasmissão'!G$2*(H63-INDIRECT(ADDRESS(IF($A64&lt;=Dados!$E$3,1,$A64-Dados!$E$3)+1,H$1+2)))*(Dados!$E$2-H63)/(Dados!$E$3*Dados!$E$2))</f>
        <v>154114.5748</v>
      </c>
      <c r="I64" s="31">
        <f>if($A64&lt;=Dados!$E$3,"Erro",I63+'Cenários - taxa de trasmissão'!H$2*(I63-INDIRECT(ADDRESS(IF($A64&lt;=Dados!$E$3,1,$A64-Dados!$E$3)+1,I$1+2)))*(Dados!$E$2-I63)/(Dados!$E$3*Dados!$E$2))</f>
        <v>153593.0773</v>
      </c>
      <c r="J64" s="31">
        <f>if($A64&lt;=Dados!$E$3,"Erro",J63+'Cenários - taxa de trasmissão'!I$2*(J63-INDIRECT(ADDRESS(IF($A64&lt;=Dados!$E$3,1,$A64-Dados!$E$3)+1,J$1+2)))*(Dados!$E$2-J63)/(Dados!$E$3*Dados!$E$2))</f>
        <v>153905.8504</v>
      </c>
      <c r="K64" s="31">
        <f>if($A64&lt;=Dados!$E$3,"Erro",K63+'Cenários - taxa de trasmissão'!J$2*(K63-INDIRECT(ADDRESS(IF($A64&lt;=Dados!$E$3,1,$A64-Dados!$E$3)+1,K$1+2)))*(Dados!$E$2-K63)/(Dados!$E$3*Dados!$E$2))</f>
        <v>154068.8</v>
      </c>
      <c r="L64" s="31">
        <f>if($A64&lt;=Dados!$E$3,"Erro",L63+'Cenários - taxa de trasmissão'!K$2*(L63-INDIRECT(ADDRESS(IF($A64&lt;=Dados!$E$3,1,$A64-Dados!$E$3)+1,L$1+2)))*(Dados!$E$2-L63)/(Dados!$E$3*Dados!$E$2))</f>
        <v>153716.1315</v>
      </c>
      <c r="M64" s="31">
        <f>if($A64&lt;=Dados!$E$3,"Erro",M63+'Cenários - taxa de trasmissão'!L$2*(M63-INDIRECT(ADDRESS(IF($A64&lt;=Dados!$E$3,1,$A64-Dados!$E$3)+1,M$1+2)))*(Dados!$E$2-M63)/(Dados!$E$3*Dados!$E$2))</f>
        <v>153978.3935</v>
      </c>
      <c r="N64" s="31">
        <f>if($A64&lt;=Dados!$E$3,"Erro",N63+'Cenários - taxa de trasmissão'!M$2*(N63-INDIRECT(ADDRESS(IF($A64&lt;=Dados!$E$3,1,$A64-Dados!$E$3)+1,N$1+2)))*(Dados!$E$2-N63)/(Dados!$E$3*Dados!$E$2))</f>
        <v>154048.5333</v>
      </c>
      <c r="O64" s="31">
        <f>if($A64&lt;=Dados!$E$3,"Erro",O63+'Cenários - taxa de trasmissão'!N$2*(O63-INDIRECT(ADDRESS(IF($A64&lt;=Dados!$E$3,1,$A64-Dados!$E$3)+1,O$1+2)))*(Dados!$E$2-O63)/(Dados!$E$3*Dados!$E$2))</f>
        <v>153923.7495</v>
      </c>
      <c r="P64" s="31">
        <f>if($A64&lt;=Dados!$E$3,"Erro",P63+'Cenários - taxa de trasmissão'!O$2*(P63-INDIRECT(ADDRESS(IF($A64&lt;=Dados!$E$3,1,$A64-Dados!$E$3)+1,P$1+2)))*(Dados!$E$2-P63)/(Dados!$E$3*Dados!$E$2))</f>
        <v>153651.0776</v>
      </c>
      <c r="Q64" s="31">
        <f>if($A64&lt;=Dados!$E$3,"Erro",Q63+'Cenários - taxa de trasmissão'!P$2*(Q63-INDIRECT(ADDRESS(IF($A64&lt;=Dados!$E$3,1,$A64-Dados!$E$3)+1,Q$1+2)))*(Dados!$E$2-Q63)/(Dados!$E$3*Dados!$E$2))</f>
        <v>154089.3514</v>
      </c>
      <c r="R64" s="31">
        <f>if($A64&lt;=Dados!$E$3,"Erro",R63+'Cenários - taxa de trasmissão'!Q$2*(R63-INDIRECT(ADDRESS(IF($A64&lt;=Dados!$E$3,1,$A64-Dados!$E$3)+1,R$1+2)))*(Dados!$E$2-R63)/(Dados!$E$3*Dados!$E$2))</f>
        <v>153704.0655</v>
      </c>
      <c r="S64" s="31">
        <f>if($A64&lt;=Dados!$E$3,"Erro",S63+'Cenários - taxa de trasmissão'!R$2*(S63-INDIRECT(ADDRESS(IF($A64&lt;=Dados!$E$3,1,$A64-Dados!$E$3)+1,S$1+2)))*(Dados!$E$2-S63)/(Dados!$E$3*Dados!$E$2))</f>
        <v>153771.7095</v>
      </c>
      <c r="T64" s="31">
        <f>if($A64&lt;=Dados!$E$3,"Erro",T63+'Cenários - taxa de trasmissão'!S$2*(T63-INDIRECT(ADDRESS(IF($A64&lt;=Dados!$E$3,1,$A64-Dados!$E$3)+1,T$1+2)))*(Dados!$E$2-T63)/(Dados!$E$3*Dados!$E$2))</f>
        <v>153494.0665</v>
      </c>
      <c r="U64" s="31">
        <f>if($A64&lt;=Dados!$E$3,"Erro",U63+'Cenários - taxa de trasmissão'!T$2*(U63-INDIRECT(ADDRESS(IF($A64&lt;=Dados!$E$3,1,$A64-Dados!$E$3)+1,U$1+2)))*(Dados!$E$2-U63)/(Dados!$E$3*Dados!$E$2))</f>
        <v>153779.881</v>
      </c>
      <c r="V64" s="31">
        <f>if($A64&lt;=Dados!$E$3,"Erro",V63+'Cenários - taxa de trasmissão'!U$2*(V63-INDIRECT(ADDRESS(IF($A64&lt;=Dados!$E$3,1,$A64-Dados!$E$3)+1,V$1+2)))*(Dados!$E$2-V63)/(Dados!$E$3*Dados!$E$2))</f>
        <v>154015.6346</v>
      </c>
      <c r="W64" s="31">
        <f>if($A64&lt;=Dados!$E$3,"Erro",W63+'Cenários - taxa de trasmissão'!V$2*(W63-INDIRECT(ADDRESS(IF($A64&lt;=Dados!$E$3,1,$A64-Dados!$E$3)+1,W$1+2)))*(Dados!$E$2-W63)/(Dados!$E$3*Dados!$E$2))</f>
        <v>154112.7973</v>
      </c>
      <c r="X64" s="31">
        <f>if($A64&lt;=Dados!$E$3,"Erro",X63+'Cenários - taxa de trasmissão'!W$2*(X63-INDIRECT(ADDRESS(IF($A64&lt;=Dados!$E$3,1,$A64-Dados!$E$3)+1,X$1+2)))*(Dados!$E$2-X63)/(Dados!$E$3*Dados!$E$2))</f>
        <v>154215.8217</v>
      </c>
      <c r="Y64" s="31">
        <f>if($A64&lt;=Dados!$E$3,"Erro",Y63+'Cenários - taxa de trasmissão'!X$2*(Y63-INDIRECT(ADDRESS(IF($A64&lt;=Dados!$E$3,1,$A64-Dados!$E$3)+1,Y$1+2)))*(Dados!$E$2-Y63)/(Dados!$E$3*Dados!$E$2))</f>
        <v>153603.7497</v>
      </c>
      <c r="Z64" s="31">
        <f>if($A64&lt;=Dados!$E$3,"Erro",Z63+'Cenários - taxa de trasmissão'!Y$2*(Z63-INDIRECT(ADDRESS(IF($A64&lt;=Dados!$E$3,1,$A64-Dados!$E$3)+1,Z$1+2)))*(Dados!$E$2-Z63)/(Dados!$E$3*Dados!$E$2))</f>
        <v>153613.4105</v>
      </c>
      <c r="AA64" s="31">
        <f>if($A64&lt;=Dados!$E$3,"Erro",AA63+'Cenários - taxa de trasmissão'!Z$2*(AA63-INDIRECT(ADDRESS(IF($A64&lt;=Dados!$E$3,1,$A64-Dados!$E$3)+1,AA$1+2)))*(Dados!$E$2-AA63)/(Dados!$E$3*Dados!$E$2))</f>
        <v>154219.5986</v>
      </c>
      <c r="AB64" s="31">
        <f>if($A64&lt;=Dados!$E$3,"Erro",AB63+'Cenários - taxa de trasmissão'!AA$2*(AB63-INDIRECT(ADDRESS(IF($A64&lt;=Dados!$E$3,1,$A64-Dados!$E$3)+1,AB$1+2)))*(Dados!$E$2-AB63)/(Dados!$E$3*Dados!$E$2))</f>
        <v>153885.8478</v>
      </c>
      <c r="AC64" s="31">
        <f>if($A64&lt;=Dados!$E$3,"Erro",AC63+'Cenários - taxa de trasmissão'!AB$2*(AC63-INDIRECT(ADDRESS(IF($A64&lt;=Dados!$E$3,1,$A64-Dados!$E$3)+1,AC$1+2)))*(Dados!$E$2-AC63)/(Dados!$E$3*Dados!$E$2))</f>
        <v>153589.4187</v>
      </c>
      <c r="AD64" s="31">
        <f>if($A64&lt;=Dados!$E$3,"Erro",AD63+'Cenários - taxa de trasmissão'!AC$2*(AD63-INDIRECT(ADDRESS(IF($A64&lt;=Dados!$E$3,1,$A64-Dados!$E$3)+1,AD$1+2)))*(Dados!$E$2-AD63)/(Dados!$E$3*Dados!$E$2))</f>
        <v>153646.5408</v>
      </c>
      <c r="AE64" s="31">
        <f>if($A64&lt;=Dados!$E$3,"Erro",AE63+'Cenários - taxa de trasmissão'!AD$2*(AE63-INDIRECT(ADDRESS(IF($A64&lt;=Dados!$E$3,1,$A64-Dados!$E$3)+1,AE$1+2)))*(Dados!$E$2-AE63)/(Dados!$E$3*Dados!$E$2))</f>
        <v>154575.1678</v>
      </c>
      <c r="AF64" s="31">
        <f>if($A64&lt;=Dados!$E$3,"Erro",AF63+'Cenários - taxa de trasmissão'!AE$2*(AF63-INDIRECT(ADDRESS(IF($A64&lt;=Dados!$E$3,1,$A64-Dados!$E$3)+1,AF$1+2)))*(Dados!$E$2-AF63)/(Dados!$E$3*Dados!$E$2))</f>
        <v>154692.4043</v>
      </c>
      <c r="AG64" s="31">
        <f>if($A64&lt;=Dados!$E$3,"Erro",AG63+'Cenários - taxa de trasmissão'!AF$2*(AG63-INDIRECT(ADDRESS(IF($A64&lt;=Dados!$E$3,1,$A64-Dados!$E$3)+1,AG$1+2)))*(Dados!$E$2-AG63)/(Dados!$E$3*Dados!$E$2))</f>
        <v>153804.259</v>
      </c>
      <c r="AH64" s="31">
        <f>if($A64&lt;=Dados!$E$3,"Erro",AH63+'Cenários - taxa de trasmissão'!AG$2*(AH63-INDIRECT(ADDRESS(IF($A64&lt;=Dados!$E$3,1,$A64-Dados!$E$3)+1,AH$1+2)))*(Dados!$E$2-AH63)/(Dados!$E$3*Dados!$E$2))</f>
        <v>153797.54</v>
      </c>
      <c r="AI64" s="31">
        <f>if($A64&lt;=Dados!$E$3,"Erro",AI63+'Cenários - taxa de trasmissão'!AH$2*(AI63-INDIRECT(ADDRESS(IF($A64&lt;=Dados!$E$3,1,$A64-Dados!$E$3)+1,AI$1+2)))*(Dados!$E$2-AI63)/(Dados!$E$3*Dados!$E$2))</f>
        <v>154372.5679</v>
      </c>
      <c r="AJ64" s="31">
        <f>if($A64&lt;=Dados!$E$3,"Erro",AJ63+'Cenários - taxa de trasmissão'!AI$2*(AJ63-INDIRECT(ADDRESS(IF($A64&lt;=Dados!$E$3,1,$A64-Dados!$E$3)+1,AJ$1+2)))*(Dados!$E$2-AJ63)/(Dados!$E$3*Dados!$E$2))</f>
        <v>153781.8888</v>
      </c>
      <c r="AK64" s="31">
        <f>if($A64&lt;=Dados!$E$3,"Erro",AK63+'Cenários - taxa de trasmissão'!AJ$2*(AK63-INDIRECT(ADDRESS(IF($A64&lt;=Dados!$E$3,1,$A64-Dados!$E$3)+1,AK$1+2)))*(Dados!$E$2-AK63)/(Dados!$E$3*Dados!$E$2))</f>
        <v>153684.0394</v>
      </c>
      <c r="AL64" s="31">
        <f>if($A64&lt;=Dados!$E$3,"Erro",AL63+'Cenários - taxa de trasmissão'!AK$2*(AL63-INDIRECT(ADDRESS(IF($A64&lt;=Dados!$E$3,1,$A64-Dados!$E$3)+1,AL$1+2)))*(Dados!$E$2-AL63)/(Dados!$E$3*Dados!$E$2))</f>
        <v>153663.9332</v>
      </c>
      <c r="AM64" s="31">
        <f>if($A64&lt;=Dados!$E$3,"Erro",AM63+'Cenários - taxa de trasmissão'!AL$2*(AM63-INDIRECT(ADDRESS(IF($A64&lt;=Dados!$E$3,1,$A64-Dados!$E$3)+1,AM$1+2)))*(Dados!$E$2-AM63)/(Dados!$E$3*Dados!$E$2))</f>
        <v>153763.6065</v>
      </c>
      <c r="AN64" s="31">
        <f>if($A64&lt;=Dados!$E$3,"Erro",AN63+'Cenários - taxa de trasmissão'!AM$2*(AN63-INDIRECT(ADDRESS(IF($A64&lt;=Dados!$E$3,1,$A64-Dados!$E$3)+1,AN$1+2)))*(Dados!$E$2-AN63)/(Dados!$E$3*Dados!$E$2))</f>
        <v>154207.7146</v>
      </c>
      <c r="AO64" s="31">
        <f>if($A64&lt;=Dados!$E$3,"Erro",AO63+'Cenários - taxa de trasmissão'!AN$2*(AO63-INDIRECT(ADDRESS(IF($A64&lt;=Dados!$E$3,1,$A64-Dados!$E$3)+1,AO$1+2)))*(Dados!$E$2-AO63)/(Dados!$E$3*Dados!$E$2))</f>
        <v>154165.9008</v>
      </c>
      <c r="AP64" s="31">
        <f>if($A64&lt;=Dados!$E$3,"Erro",AP63+'Cenários - taxa de trasmissão'!AO$2*(AP63-INDIRECT(ADDRESS(IF($A64&lt;=Dados!$E$3,1,$A64-Dados!$E$3)+1,AP$1+2)))*(Dados!$E$2-AP63)/(Dados!$E$3*Dados!$E$2))</f>
        <v>153611.0571</v>
      </c>
      <c r="AQ64" s="31">
        <f>if($A64&lt;=Dados!$E$3,"Erro",AQ63+'Cenários - taxa de trasmissão'!AP$2*(AQ63-INDIRECT(ADDRESS(IF($A64&lt;=Dados!$E$3,1,$A64-Dados!$E$3)+1,AQ$1+2)))*(Dados!$E$2-AQ63)/(Dados!$E$3*Dados!$E$2))</f>
        <v>154319.1458</v>
      </c>
      <c r="AR64" s="31">
        <f>if($A64&lt;=Dados!$E$3,"Erro",AR63+'Cenários - taxa de trasmissão'!AQ$2*(AR63-INDIRECT(ADDRESS(IF($A64&lt;=Dados!$E$3,1,$A64-Dados!$E$3)+1,AR$1+2)))*(Dados!$E$2-AR63)/(Dados!$E$3*Dados!$E$2))</f>
        <v>153709.7797</v>
      </c>
      <c r="AS64" s="31">
        <f>if($A64&lt;=Dados!$E$3,"Erro",AS63+'Cenários - taxa de trasmissão'!AR$2*(AS63-INDIRECT(ADDRESS(IF($A64&lt;=Dados!$E$3,1,$A64-Dados!$E$3)+1,AS$1+2)))*(Dados!$E$2-AS63)/(Dados!$E$3*Dados!$E$2))</f>
        <v>155044.4664</v>
      </c>
      <c r="AT64" s="31">
        <f>if($A64&lt;=Dados!$E$3,"Erro",AT63+'Cenários - taxa de trasmissão'!AS$2*(AT63-INDIRECT(ADDRESS(IF($A64&lt;=Dados!$E$3,1,$A64-Dados!$E$3)+1,AT$1+2)))*(Dados!$E$2-AT63)/(Dados!$E$3*Dados!$E$2))</f>
        <v>153917.9382</v>
      </c>
      <c r="AU64" s="31">
        <f>if($A64&lt;=Dados!$E$3,"Erro",AU63+'Cenários - taxa de trasmissão'!AT$2*(AU63-INDIRECT(ADDRESS(IF($A64&lt;=Dados!$E$3,1,$A64-Dados!$E$3)+1,AU$1+2)))*(Dados!$E$2-AU63)/(Dados!$E$3*Dados!$E$2))</f>
        <v>153630.4175</v>
      </c>
      <c r="AV64" s="31">
        <f>if($A64&lt;=Dados!$E$3,"Erro",AV63+'Cenários - taxa de trasmissão'!AU$2*(AV63-INDIRECT(ADDRESS(IF($A64&lt;=Dados!$E$3,1,$A64-Dados!$E$3)+1,AV$1+2)))*(Dados!$E$2-AV63)/(Dados!$E$3*Dados!$E$2))</f>
        <v>153675.7</v>
      </c>
      <c r="AW64" s="31">
        <f>if($A64&lt;=Dados!$E$3,"Erro",AW63+'Cenários - taxa de trasmissão'!AV$2*(AW63-INDIRECT(ADDRESS(IF($A64&lt;=Dados!$E$3,1,$A64-Dados!$E$3)+1,AW$1+2)))*(Dados!$E$2-AW63)/(Dados!$E$3*Dados!$E$2))</f>
        <v>153873.8486</v>
      </c>
      <c r="AX64" s="31">
        <f>if($A64&lt;=Dados!$E$3,"Erro",AX63+'Cenários - taxa de trasmissão'!AW$2*(AX63-INDIRECT(ADDRESS(IF($A64&lt;=Dados!$E$3,1,$A64-Dados!$E$3)+1,AX$1+2)))*(Dados!$E$2-AX63)/(Dados!$E$3*Dados!$E$2))</f>
        <v>153781.1927</v>
      </c>
      <c r="AY64" s="31">
        <f>if($A64&lt;=Dados!$E$3,"Erro",AY63+'Cenários - taxa de trasmissão'!AX$2*(AY63-INDIRECT(ADDRESS(IF($A64&lt;=Dados!$E$3,1,$A64-Dados!$E$3)+1,AY$1+2)))*(Dados!$E$2-AY63)/(Dados!$E$3*Dados!$E$2))</f>
        <v>154065.5234</v>
      </c>
      <c r="AZ64" s="31">
        <f>if($A64&lt;=Dados!$E$3,"Erro",AZ63+'Cenários - taxa de trasmissão'!AY$2*(AZ63-INDIRECT(ADDRESS(IF($A64&lt;=Dados!$E$3,1,$A64-Dados!$E$3)+1,AZ$1+2)))*(Dados!$E$2-AZ63)/(Dados!$E$3*Dados!$E$2))</f>
        <v>153731.5431</v>
      </c>
      <c r="BA64" s="46">
        <f t="shared" si="1"/>
        <v>153494.0665</v>
      </c>
      <c r="BB64" s="46">
        <f t="shared" si="2"/>
        <v>155044.4664</v>
      </c>
      <c r="BC64" s="46">
        <f t="shared" si="3"/>
        <v>153939.0836</v>
      </c>
      <c r="BD64" s="46">
        <f t="shared" si="4"/>
        <v>153843.8968</v>
      </c>
      <c r="BE64" s="31"/>
    </row>
    <row r="65">
      <c r="A65" s="9">
        <v>64.0</v>
      </c>
      <c r="B65" s="47">
        <v>45034.0</v>
      </c>
      <c r="C65" s="31">
        <f>if($A65&lt;=Dados!$E$3,"Erro",C64+'Cenários - taxa de trasmissão'!B$2*(C64-INDIRECT(ADDRESS(IF($A65&lt;=Dados!$E$3,1,$A65-Dados!$E$3)+1,C$1+2)))*(Dados!$E$2-C64)/(Dados!$E$3*Dados!$E$2))</f>
        <v>154568.991</v>
      </c>
      <c r="D65" s="31">
        <f>if($A65&lt;=Dados!$E$3,"Erro",D64+'Cenários - taxa de trasmissão'!C$2*(D64-INDIRECT(ADDRESS(IF($A65&lt;=Dados!$E$3,1,$A65-Dados!$E$3)+1,D$1+2)))*(Dados!$E$2-D64)/(Dados!$E$3*Dados!$E$2))</f>
        <v>153818.6686</v>
      </c>
      <c r="E65" s="31">
        <f>if($A65&lt;=Dados!$E$3,"Erro",E64+'Cenários - taxa de trasmissão'!D$2*(E64-INDIRECT(ADDRESS(IF($A65&lt;=Dados!$E$3,1,$A65-Dados!$E$3)+1,E$1+2)))*(Dados!$E$2-E64)/(Dados!$E$3*Dados!$E$2))</f>
        <v>154312.3217</v>
      </c>
      <c r="F65" s="31">
        <f>if($A65&lt;=Dados!$E$3,"Erro",F64+'Cenários - taxa de trasmissão'!E$2*(F64-INDIRECT(ADDRESS(IF($A65&lt;=Dados!$E$3,1,$A65-Dados!$E$3)+1,F$1+2)))*(Dados!$E$2-F64)/(Dados!$E$3*Dados!$E$2))</f>
        <v>153612.5239</v>
      </c>
      <c r="G65" s="31">
        <f>if($A65&lt;=Dados!$E$3,"Erro",G64+'Cenários - taxa de trasmissão'!F$2*(G64-INDIRECT(ADDRESS(IF($A65&lt;=Dados!$E$3,1,$A65-Dados!$E$3)+1,G$1+2)))*(Dados!$E$2-G64)/(Dados!$E$3*Dados!$E$2))</f>
        <v>154087.8054</v>
      </c>
      <c r="H65" s="31">
        <f>if($A65&lt;=Dados!$E$3,"Erro",H64+'Cenários - taxa de trasmissão'!G$2*(H64-INDIRECT(ADDRESS(IF($A65&lt;=Dados!$E$3,1,$A65-Dados!$E$3)+1,H$1+2)))*(Dados!$E$2-H64)/(Dados!$E$3*Dados!$E$2))</f>
        <v>154125.954</v>
      </c>
      <c r="I65" s="31">
        <f>if($A65&lt;=Dados!$E$3,"Erro",I64+'Cenários - taxa de trasmissão'!H$2*(I64-INDIRECT(ADDRESS(IF($A65&lt;=Dados!$E$3,1,$A65-Dados!$E$3)+1,I$1+2)))*(Dados!$E$2-I64)/(Dados!$E$3*Dados!$E$2))</f>
        <v>153594.6331</v>
      </c>
      <c r="J65" s="31">
        <f>if($A65&lt;=Dados!$E$3,"Erro",J64+'Cenários - taxa de trasmissão'!I$2*(J64-INDIRECT(ADDRESS(IF($A65&lt;=Dados!$E$3,1,$A65-Dados!$E$3)+1,J$1+2)))*(Dados!$E$2-J64)/(Dados!$E$3*Dados!$E$2))</f>
        <v>153912.3483</v>
      </c>
      <c r="K65" s="31">
        <f>if($A65&lt;=Dados!$E$3,"Erro",K64+'Cenários - taxa de trasmissão'!J$2*(K64-INDIRECT(ADDRESS(IF($A65&lt;=Dados!$E$3,1,$A65-Dados!$E$3)+1,K$1+2)))*(Dados!$E$2-K64)/(Dados!$E$3*Dados!$E$2))</f>
        <v>154079.0148</v>
      </c>
      <c r="L65" s="31">
        <f>if($A65&lt;=Dados!$E$3,"Erro",L64+'Cenários - taxa de trasmissão'!K$2*(L64-INDIRECT(ADDRESS(IF($A65&lt;=Dados!$E$3,1,$A65-Dados!$E$3)+1,L$1+2)))*(Dados!$E$2-L64)/(Dados!$E$3*Dados!$E$2))</f>
        <v>153719.2505</v>
      </c>
      <c r="M65" s="31">
        <f>if($A65&lt;=Dados!$E$3,"Erro",M64+'Cenários - taxa de trasmissão'!L$2*(M64-INDIRECT(ADDRESS(IF($A65&lt;=Dados!$E$3,1,$A65-Dados!$E$3)+1,M$1+2)))*(Dados!$E$2-M64)/(Dados!$E$3*Dados!$E$2))</f>
        <v>153986.4603</v>
      </c>
      <c r="N65" s="31">
        <f>if($A65&lt;=Dados!$E$3,"Erro",N64+'Cenários - taxa de trasmissão'!M$2*(N64-INDIRECT(ADDRESS(IF($A65&lt;=Dados!$E$3,1,$A65-Dados!$E$3)+1,N$1+2)))*(Dados!$E$2-N64)/(Dados!$E$3*Dados!$E$2))</f>
        <v>154058.2487</v>
      </c>
      <c r="O65" s="31">
        <f>if($A65&lt;=Dados!$E$3,"Erro",O64+'Cenários - taxa de trasmissão'!N$2*(O64-INDIRECT(ADDRESS(IF($A65&lt;=Dados!$E$3,1,$A65-Dados!$E$3)+1,O$1+2)))*(Dados!$E$2-O64)/(Dados!$E$3*Dados!$E$2))</f>
        <v>153930.6212</v>
      </c>
      <c r="P65" s="31">
        <f>if($A65&lt;=Dados!$E$3,"Erro",P64+'Cenários - taxa de trasmissão'!O$2*(P64-INDIRECT(ADDRESS(IF($A65&lt;=Dados!$E$3,1,$A65-Dados!$E$3)+1,P$1+2)))*(Dados!$E$2-P64)/(Dados!$E$3*Dados!$E$2))</f>
        <v>153653.3041</v>
      </c>
      <c r="Q65" s="31">
        <f>if($A65&lt;=Dados!$E$3,"Erro",Q64+'Cenários - taxa de trasmissão'!P$2*(Q64-INDIRECT(ADDRESS(IF($A65&lt;=Dados!$E$3,1,$A65-Dados!$E$3)+1,Q$1+2)))*(Dados!$E$2-Q64)/(Dados!$E$3*Dados!$E$2))</f>
        <v>154100.0827</v>
      </c>
      <c r="R65" s="31">
        <f>if($A65&lt;=Dados!$E$3,"Erro",R64+'Cenários - taxa de trasmissão'!Q$2*(R64-INDIRECT(ADDRESS(IF($A65&lt;=Dados!$E$3,1,$A65-Dados!$E$3)+1,R$1+2)))*(Dados!$E$2-R64)/(Dados!$E$3*Dados!$E$2))</f>
        <v>153707.0081</v>
      </c>
      <c r="S65" s="31">
        <f>if($A65&lt;=Dados!$E$3,"Erro",S64+'Cenários - taxa de trasmissão'!R$2*(S64-INDIRECT(ADDRESS(IF($A65&lt;=Dados!$E$3,1,$A65-Dados!$E$3)+1,S$1+2)))*(Dados!$E$2-S64)/(Dados!$E$3*Dados!$E$2))</f>
        <v>153775.7029</v>
      </c>
      <c r="T65" s="31">
        <f>if($A65&lt;=Dados!$E$3,"Erro",T64+'Cenários - taxa de trasmissão'!S$2*(T64-INDIRECT(ADDRESS(IF($A65&lt;=Dados!$E$3,1,$A65-Dados!$E$3)+1,T$1+2)))*(Dados!$E$2-T64)/(Dados!$E$3*Dados!$E$2))</f>
        <v>153494.7625</v>
      </c>
      <c r="U65" s="31">
        <f>if($A65&lt;=Dados!$E$3,"Erro",U64+'Cenários - taxa de trasmissão'!T$2*(U64-INDIRECT(ADDRESS(IF($A65&lt;=Dados!$E$3,1,$A65-Dados!$E$3)+1,U$1+2)))*(Dados!$E$2-U64)/(Dados!$E$3*Dados!$E$2))</f>
        <v>153784.0114</v>
      </c>
      <c r="V65" s="31">
        <f>if($A65&lt;=Dados!$E$3,"Erro",V64+'Cenários - taxa de trasmissão'!U$2*(V64-INDIRECT(ADDRESS(IF($A65&lt;=Dados!$E$3,1,$A65-Dados!$E$3)+1,V$1+2)))*(Dados!$E$2-V64)/(Dados!$E$3*Dados!$E$2))</f>
        <v>154024.5611</v>
      </c>
      <c r="W65" s="31">
        <f>if($A65&lt;=Dados!$E$3,"Erro",W64+'Cenários - taxa de trasmissão'!V$2*(W64-INDIRECT(ADDRESS(IF($A65&lt;=Dados!$E$3,1,$A65-Dados!$E$3)+1,W$1+2)))*(Dados!$E$2-W64)/(Dados!$E$3*Dados!$E$2))</f>
        <v>154124.1303</v>
      </c>
      <c r="X65" s="31">
        <f>if($A65&lt;=Dados!$E$3,"Erro",X64+'Cenários - taxa de trasmissão'!W$2*(X64-INDIRECT(ADDRESS(IF($A65&lt;=Dados!$E$3,1,$A65-Dados!$E$3)+1,X$1+2)))*(Dados!$E$2-X64)/(Dados!$E$3*Dados!$E$2))</f>
        <v>154229.948</v>
      </c>
      <c r="Y65" s="31">
        <f>if($A65&lt;=Dados!$E$3,"Erro",Y64+'Cenários - taxa de trasmissão'!X$2*(Y64-INDIRECT(ADDRESS(IF($A65&lt;=Dados!$E$3,1,$A65-Dados!$E$3)+1,Y$1+2)))*(Dados!$E$2-Y64)/(Dados!$E$3*Dados!$E$2))</f>
        <v>153605.4198</v>
      </c>
      <c r="Z65" s="31">
        <f>if($A65&lt;=Dados!$E$3,"Erro",Z64+'Cenários - taxa de trasmissão'!Y$2*(Z64-INDIRECT(ADDRESS(IF($A65&lt;=Dados!$E$3,1,$A65-Dados!$E$3)+1,Z$1+2)))*(Dados!$E$2-Z64)/(Dados!$E$3*Dados!$E$2))</f>
        <v>153615.1876</v>
      </c>
      <c r="AA65" s="31">
        <f>if($A65&lt;=Dados!$E$3,"Erro",AA64+'Cenários - taxa de trasmissão'!Z$2*(AA64-INDIRECT(ADDRESS(IF($A65&lt;=Dados!$E$3,1,$A65-Dados!$E$3)+1,AA$1+2)))*(Dados!$E$2-AA64)/(Dados!$E$3*Dados!$E$2))</f>
        <v>154233.8319</v>
      </c>
      <c r="AB65" s="31">
        <f>if($A65&lt;=Dados!$E$3,"Erro",AB64+'Cenários - taxa de trasmissão'!AA$2*(AB64-INDIRECT(ADDRESS(IF($A65&lt;=Dados!$E$3,1,$A65-Dados!$E$3)+1,AB$1+2)))*(Dados!$E$2-AB64)/(Dados!$E$3*Dados!$E$2))</f>
        <v>153891.9387</v>
      </c>
      <c r="AC65" s="31">
        <f>if($A65&lt;=Dados!$E$3,"Erro",AC64+'Cenários - taxa de trasmissão'!AB$2*(AC64-INDIRECT(ADDRESS(IF($A65&lt;=Dados!$E$3,1,$A65-Dados!$E$3)+1,AC$1+2)))*(Dados!$E$2-AC64)/(Dados!$E$3*Dados!$E$2))</f>
        <v>153590.9362</v>
      </c>
      <c r="AD65" s="31">
        <f>if($A65&lt;=Dados!$E$3,"Erro",AD64+'Cenários - taxa de trasmissão'!AC$2*(AD64-INDIRECT(ADDRESS(IF($A65&lt;=Dados!$E$3,1,$A65-Dados!$E$3)+1,AD$1+2)))*(Dados!$E$2-AD64)/(Dados!$E$3*Dados!$E$2))</f>
        <v>153648.7105</v>
      </c>
      <c r="AE65" s="31">
        <f>if($A65&lt;=Dados!$E$3,"Erro",AE64+'Cenários - taxa de trasmissão'!AD$2*(AE64-INDIRECT(ADDRESS(IF($A65&lt;=Dados!$E$3,1,$A65-Dados!$E$3)+1,AE$1+2)))*(Dados!$E$2-AE64)/(Dados!$E$3*Dados!$E$2))</f>
        <v>154600.7263</v>
      </c>
      <c r="AF65" s="31">
        <f>if($A65&lt;=Dados!$E$3,"Erro",AF64+'Cenários - taxa de trasmissão'!AE$2*(AF64-INDIRECT(ADDRESS(IF($A65&lt;=Dados!$E$3,1,$A65-Dados!$E$3)+1,AF$1+2)))*(Dados!$E$2-AF64)/(Dados!$E$3*Dados!$E$2))</f>
        <v>154722.188</v>
      </c>
      <c r="AG65" s="31">
        <f>if($A65&lt;=Dados!$E$3,"Erro",AG64+'Cenários - taxa de trasmissão'!AF$2*(AG64-INDIRECT(ADDRESS(IF($A65&lt;=Dados!$E$3,1,$A65-Dados!$E$3)+1,AG$1+2)))*(Dados!$E$2-AG64)/(Dados!$E$3*Dados!$E$2))</f>
        <v>153808.8103</v>
      </c>
      <c r="AH65" s="31">
        <f>if($A65&lt;=Dados!$E$3,"Erro",AH64+'Cenários - taxa de trasmissão'!AG$2*(AH64-INDIRECT(ADDRESS(IF($A65&lt;=Dados!$E$3,1,$A65-Dados!$E$3)+1,AH$1+2)))*(Dados!$E$2-AH64)/(Dados!$E$3*Dados!$E$2))</f>
        <v>153801.9735</v>
      </c>
      <c r="AI65" s="31">
        <f>if($A65&lt;=Dados!$E$3,"Erro",AI64+'Cenários - taxa de trasmissão'!AH$2*(AI64-INDIRECT(ADDRESS(IF($A65&lt;=Dados!$E$3,1,$A65-Dados!$E$3)+1,AI$1+2)))*(Dados!$E$2-AI64)/(Dados!$E$3*Dados!$E$2))</f>
        <v>154391.3784</v>
      </c>
      <c r="AJ65" s="31">
        <f>if($A65&lt;=Dados!$E$3,"Erro",AJ64+'Cenários - taxa de trasmissão'!AI$2*(AJ64-INDIRECT(ADDRESS(IF($A65&lt;=Dados!$E$3,1,$A65-Dados!$E$3)+1,AJ$1+2)))*(Dados!$E$2-AJ64)/(Dados!$E$3*Dados!$E$2))</f>
        <v>153786.0532</v>
      </c>
      <c r="AK65" s="31">
        <f>if($A65&lt;=Dados!$E$3,"Erro",AK64+'Cenários - taxa de trasmissão'!AJ$2*(AK64-INDIRECT(ADDRESS(IF($A65&lt;=Dados!$E$3,1,$A65-Dados!$E$3)+1,AK$1+2)))*(Dados!$E$2-AK64)/(Dados!$E$3*Dados!$E$2))</f>
        <v>153686.7001</v>
      </c>
      <c r="AL65" s="31">
        <f>if($A65&lt;=Dados!$E$3,"Erro",AL64+'Cenários - taxa de trasmissão'!AK$2*(AL64-INDIRECT(ADDRESS(IF($A65&lt;=Dados!$E$3,1,$A65-Dados!$E$3)+1,AL$1+2)))*(Dados!$E$2-AL64)/(Dados!$E$3*Dados!$E$2))</f>
        <v>153666.3245</v>
      </c>
      <c r="AM65" s="31">
        <f>if($A65&lt;=Dados!$E$3,"Erro",AM64+'Cenários - taxa de trasmissão'!AL$2*(AM64-INDIRECT(ADDRESS(IF($A65&lt;=Dados!$E$3,1,$A65-Dados!$E$3)+1,AM$1+2)))*(Dados!$E$2-AM64)/(Dados!$E$3*Dados!$E$2))</f>
        <v>153767.4662</v>
      </c>
      <c r="AN65" s="31">
        <f>if($A65&lt;=Dados!$E$3,"Erro",AN64+'Cenários - taxa de trasmissão'!AM$2*(AN64-INDIRECT(ADDRESS(IF($A65&lt;=Dados!$E$3,1,$A65-Dados!$E$3)+1,AN$1+2)))*(Dados!$E$2-AN64)/(Dados!$E$3*Dados!$E$2))</f>
        <v>154221.6126</v>
      </c>
      <c r="AO65" s="31">
        <f>if($A65&lt;=Dados!$E$3,"Erro",AO64+'Cenários - taxa de trasmissão'!AN$2*(AO64-INDIRECT(ADDRESS(IF($A65&lt;=Dados!$E$3,1,$A65-Dados!$E$3)+1,AO$1+2)))*(Dados!$E$2-AO64)/(Dados!$E$3*Dados!$E$2))</f>
        <v>154178.6439</v>
      </c>
      <c r="AP65" s="31">
        <f>if($A65&lt;=Dados!$E$3,"Erro",AP64+'Cenários - taxa de trasmissão'!AO$2*(AP64-INDIRECT(ADDRESS(IF($A65&lt;=Dados!$E$3,1,$A65-Dados!$E$3)+1,AP$1+2)))*(Dados!$E$2-AP64)/(Dados!$E$3*Dados!$E$2))</f>
        <v>153612.8078</v>
      </c>
      <c r="AQ65" s="31">
        <f>if($A65&lt;=Dados!$E$3,"Erro",AQ64+'Cenários - taxa de trasmissão'!AP$2*(AQ64-INDIRECT(ADDRESS(IF($A65&lt;=Dados!$E$3,1,$A65-Dados!$E$3)+1,AQ$1+2)))*(Dados!$E$2-AQ64)/(Dados!$E$3*Dados!$E$2))</f>
        <v>154336.304</v>
      </c>
      <c r="AR65" s="31">
        <f>if($A65&lt;=Dados!$E$3,"Erro",AR64+'Cenários - taxa de trasmissão'!AQ$2*(AR64-INDIRECT(ADDRESS(IF($A65&lt;=Dados!$E$3,1,$A65-Dados!$E$3)+1,AR$1+2)))*(Dados!$E$2-AR64)/(Dados!$E$3*Dados!$E$2))</f>
        <v>153712.8053</v>
      </c>
      <c r="AS65" s="31">
        <f>if($A65&lt;=Dados!$E$3,"Erro",AS64+'Cenários - taxa de trasmissão'!AR$2*(AS64-INDIRECT(ADDRESS(IF($A65&lt;=Dados!$E$3,1,$A65-Dados!$E$3)+1,AS$1+2)))*(Dados!$E$2-AS64)/(Dados!$E$3*Dados!$E$2))</f>
        <v>155088.172</v>
      </c>
      <c r="AT65" s="31">
        <f>if($A65&lt;=Dados!$E$3,"Erro",AT64+'Cenários - taxa de trasmissão'!AS$2*(AT64-INDIRECT(ADDRESS(IF($A65&lt;=Dados!$E$3,1,$A65-Dados!$E$3)+1,AT$1+2)))*(Dados!$E$2-AT64)/(Dados!$E$3*Dados!$E$2))</f>
        <v>153924.6875</v>
      </c>
      <c r="AU65" s="31">
        <f>if($A65&lt;=Dados!$E$3,"Erro",AU64+'Cenários - taxa de trasmissão'!AT$2*(AU64-INDIRECT(ADDRESS(IF($A65&lt;=Dados!$E$3,1,$A65-Dados!$E$3)+1,AU$1+2)))*(Dados!$E$2-AU64)/(Dados!$E$3*Dados!$E$2))</f>
        <v>153632.3912</v>
      </c>
      <c r="AV65" s="31">
        <f>if($A65&lt;=Dados!$E$3,"Erro",AV64+'Cenários - taxa de trasmissão'!AU$2*(AV64-INDIRECT(ADDRESS(IF($A65&lt;=Dados!$E$3,1,$A65-Dados!$E$3)+1,AV$1+2)))*(Dados!$E$2-AV64)/(Dados!$E$3*Dados!$E$2))</f>
        <v>153678.2472</v>
      </c>
      <c r="AW65" s="31">
        <f>if($A65&lt;=Dados!$E$3,"Erro",AW64+'Cenários - taxa de trasmissão'!AV$2*(AW64-INDIRECT(ADDRESS(IF($A65&lt;=Dados!$E$3,1,$A65-Dados!$E$3)+1,AW$1+2)))*(Dados!$E$2-AW64)/(Dados!$E$3*Dados!$E$2))</f>
        <v>153879.7008</v>
      </c>
      <c r="AX65" s="31">
        <f>if($A65&lt;=Dados!$E$3,"Erro",AX64+'Cenários - taxa de trasmissão'!AW$2*(AX64-INDIRECT(ADDRESS(IF($A65&lt;=Dados!$E$3,1,$A65-Dados!$E$3)+1,AX$1+2)))*(Dados!$E$2-AX64)/(Dados!$E$3*Dados!$E$2))</f>
        <v>153785.3453</v>
      </c>
      <c r="AY65" s="31">
        <f>if($A65&lt;=Dados!$E$3,"Erro",AY64+'Cenários - taxa de trasmissão'!AX$2*(AY64-INDIRECT(ADDRESS(IF($A65&lt;=Dados!$E$3,1,$A65-Dados!$E$3)+1,AY$1+2)))*(Dados!$E$2-AY64)/(Dados!$E$3*Dados!$E$2))</f>
        <v>154075.6568</v>
      </c>
      <c r="AZ65" s="31">
        <f>if($A65&lt;=Dados!$E$3,"Erro",AZ64+'Cenários - taxa de trasmissão'!AY$2*(AZ64-INDIRECT(ADDRESS(IF($A65&lt;=Dados!$E$3,1,$A65-Dados!$E$3)+1,AZ$1+2)))*(Dados!$E$2-AZ64)/(Dados!$E$3*Dados!$E$2))</f>
        <v>153734.8945</v>
      </c>
      <c r="BA65" s="46">
        <f t="shared" si="1"/>
        <v>153494.7625</v>
      </c>
      <c r="BB65" s="46">
        <f t="shared" si="2"/>
        <v>155088.172</v>
      </c>
      <c r="BC65" s="46">
        <f t="shared" si="3"/>
        <v>153947.5853</v>
      </c>
      <c r="BD65" s="46">
        <f t="shared" si="4"/>
        <v>153849.1847</v>
      </c>
      <c r="BE65" s="31"/>
    </row>
    <row r="66">
      <c r="A66" s="44">
        <v>65.0</v>
      </c>
      <c r="B66" s="45">
        <v>45035.0</v>
      </c>
      <c r="C66" s="31">
        <f>if($A66&lt;=Dados!$E$3,"Erro",C65+'Cenários - taxa de trasmissão'!B$2*(C65-INDIRECT(ADDRESS(IF($A66&lt;=Dados!$E$3,1,$A66-Dados!$E$3)+1,C$1+2)))*(Dados!$E$2-C65)/(Dados!$E$3*Dados!$E$2))</f>
        <v>154593.3504</v>
      </c>
      <c r="D66" s="31">
        <f>if($A66&lt;=Dados!$E$3,"Erro",D65+'Cenários - taxa de trasmissão'!C$2*(D65-INDIRECT(ADDRESS(IF($A66&lt;=Dados!$E$3,1,$A66-Dados!$E$3)+1,D$1+2)))*(Dados!$E$2-D65)/(Dados!$E$3*Dados!$E$2))</f>
        <v>153823.2266</v>
      </c>
      <c r="E66" s="31">
        <f>if($A66&lt;=Dados!$E$3,"Erro",E65+'Cenários - taxa de trasmissão'!D$2*(E65-INDIRECT(ADDRESS(IF($A66&lt;=Dados!$E$3,1,$A66-Dados!$E$3)+1,E$1+2)))*(Dados!$E$2-E65)/(Dados!$E$3*Dados!$E$2))</f>
        <v>154328.57</v>
      </c>
      <c r="F66" s="31">
        <f>if($A66&lt;=Dados!$E$3,"Erro",F65+'Cenários - taxa de trasmissão'!E$2*(F65-INDIRECT(ADDRESS(IF($A66&lt;=Dados!$E$3,1,$A66-Dados!$E$3)+1,F$1+2)))*(Dados!$E$2-F65)/(Dados!$E$3*Dados!$E$2))</f>
        <v>153614.1797</v>
      </c>
      <c r="G66" s="31">
        <f>if($A66&lt;=Dados!$E$3,"Erro",G65+'Cenários - taxa de trasmissão'!F$2*(G65-INDIRECT(ADDRESS(IF($A66&lt;=Dados!$E$3,1,$A66-Dados!$E$3)+1,G$1+2)))*(Dados!$E$2-G65)/(Dados!$E$3*Dados!$E$2))</f>
        <v>154098.0167</v>
      </c>
      <c r="H66" s="31">
        <f>if($A66&lt;=Dados!$E$3,"Erro",H65+'Cenários - taxa de trasmissão'!G$2*(H65-INDIRECT(ADDRESS(IF($A66&lt;=Dados!$E$3,1,$A66-Dados!$E$3)+1,H$1+2)))*(Dados!$E$2-H65)/(Dados!$E$3*Dados!$E$2))</f>
        <v>154137.1134</v>
      </c>
      <c r="I66" s="31">
        <f>if($A66&lt;=Dados!$E$3,"Erro",I65+'Cenários - taxa de trasmissão'!H$2*(I65-INDIRECT(ADDRESS(IF($A66&lt;=Dados!$E$3,1,$A66-Dados!$E$3)+1,I$1+2)))*(Dados!$E$2-I65)/(Dados!$E$3*Dados!$E$2))</f>
        <v>153596.104</v>
      </c>
      <c r="J66" s="31">
        <f>if($A66&lt;=Dados!$E$3,"Erro",J65+'Cenários - taxa de trasmissão'!I$2*(J65-INDIRECT(ADDRESS(IF($A66&lt;=Dados!$E$3,1,$A66-Dados!$E$3)+1,J$1+2)))*(Dados!$E$2-J65)/(Dados!$E$3*Dados!$E$2))</f>
        <v>153918.6552</v>
      </c>
      <c r="K66" s="31">
        <f>if($A66&lt;=Dados!$E$3,"Erro",K65+'Cenários - taxa de trasmissão'!J$2*(K65-INDIRECT(ADDRESS(IF($A66&lt;=Dados!$E$3,1,$A66-Dados!$E$3)+1,K$1+2)))*(Dados!$E$2-K65)/(Dados!$E$3*Dados!$E$2))</f>
        <v>154089.0123</v>
      </c>
      <c r="L66" s="31">
        <f>if($A66&lt;=Dados!$E$3,"Erro",L65+'Cenários - taxa de trasmissão'!K$2*(L65-INDIRECT(ADDRESS(IF($A66&lt;=Dados!$E$3,1,$A66-Dados!$E$3)+1,L$1+2)))*(Dados!$E$2-L65)/(Dados!$E$3*Dados!$E$2))</f>
        <v>153722.2372</v>
      </c>
      <c r="M66" s="31">
        <f>if($A66&lt;=Dados!$E$3,"Erro",M65+'Cenários - taxa de trasmissão'!L$2*(M65-INDIRECT(ADDRESS(IF($A66&lt;=Dados!$E$3,1,$A66-Dados!$E$3)+1,M$1+2)))*(Dados!$E$2-M65)/(Dados!$E$3*Dados!$E$2))</f>
        <v>153994.3212</v>
      </c>
      <c r="N66" s="31">
        <f>if($A66&lt;=Dados!$E$3,"Erro",N65+'Cenários - taxa de trasmissão'!M$2*(N65-INDIRECT(ADDRESS(IF($A66&lt;=Dados!$E$3,1,$A66-Dados!$E$3)+1,N$1+2)))*(Dados!$E$2-N65)/(Dados!$E$3*Dados!$E$2))</f>
        <v>154067.7487</v>
      </c>
      <c r="O66" s="31">
        <f>if($A66&lt;=Dados!$E$3,"Erro",O65+'Cenários - taxa de trasmissão'!N$2*(O65-INDIRECT(ADDRESS(IF($A66&lt;=Dados!$E$3,1,$A66-Dados!$E$3)+1,O$1+2)))*(Dados!$E$2-O65)/(Dados!$E$3*Dados!$E$2))</f>
        <v>153937.2977</v>
      </c>
      <c r="P66" s="31">
        <f>if($A66&lt;=Dados!$E$3,"Erro",P65+'Cenários - taxa de trasmissão'!O$2*(P65-INDIRECT(ADDRESS(IF($A66&lt;=Dados!$E$3,1,$A66-Dados!$E$3)+1,P$1+2)))*(Dados!$E$2-P65)/(Dados!$E$3*Dados!$E$2))</f>
        <v>153655.423</v>
      </c>
      <c r="Q66" s="31">
        <f>if($A66&lt;=Dados!$E$3,"Erro",Q65+'Cenários - taxa de trasmissão'!P$2*(Q65-INDIRECT(ADDRESS(IF($A66&lt;=Dados!$E$3,1,$A66-Dados!$E$3)+1,Q$1+2)))*(Dados!$E$2-Q65)/(Dados!$E$3*Dados!$E$2))</f>
        <v>154110.5954</v>
      </c>
      <c r="R66" s="31">
        <f>if($A66&lt;=Dados!$E$3,"Erro",R65+'Cenários - taxa de trasmissão'!Q$2*(R65-INDIRECT(ADDRESS(IF($A66&lt;=Dados!$E$3,1,$A66-Dados!$E$3)+1,R$1+2)))*(Dados!$E$2-R65)/(Dados!$E$3*Dados!$E$2))</f>
        <v>153709.8229</v>
      </c>
      <c r="S66" s="31">
        <f>if($A66&lt;=Dados!$E$3,"Erro",S65+'Cenários - taxa de trasmissão'!R$2*(S65-INDIRECT(ADDRESS(IF($A66&lt;=Dados!$E$3,1,$A66-Dados!$E$3)+1,S$1+2)))*(Dados!$E$2-S65)/(Dados!$E$3*Dados!$E$2))</f>
        <v>153779.5444</v>
      </c>
      <c r="T66" s="31">
        <f>if($A66&lt;=Dados!$E$3,"Erro",T65+'Cenários - taxa de trasmissão'!S$2*(T65-INDIRECT(ADDRESS(IF($A66&lt;=Dados!$E$3,1,$A66-Dados!$E$3)+1,T$1+2)))*(Dados!$E$2-T65)/(Dados!$E$3*Dados!$E$2))</f>
        <v>153495.411</v>
      </c>
      <c r="U66" s="31">
        <f>if($A66&lt;=Dados!$E$3,"Erro",U65+'Cenários - taxa de trasmissão'!T$2*(U65-INDIRECT(ADDRESS(IF($A66&lt;=Dados!$E$3,1,$A66-Dados!$E$3)+1,U$1+2)))*(Dados!$E$2-U65)/(Dados!$E$3*Dados!$E$2))</f>
        <v>153787.9871</v>
      </c>
      <c r="V66" s="31">
        <f>if($A66&lt;=Dados!$E$3,"Erro",V65+'Cenários - taxa de trasmissão'!U$2*(V65-INDIRECT(ADDRESS(IF($A66&lt;=Dados!$E$3,1,$A66-Dados!$E$3)+1,V$1+2)))*(Dados!$E$2-V65)/(Dados!$E$3*Dados!$E$2))</f>
        <v>154033.2761</v>
      </c>
      <c r="W66" s="31">
        <f>if($A66&lt;=Dados!$E$3,"Erro",W65+'Cenários - taxa de trasmissão'!V$2*(W65-INDIRECT(ADDRESS(IF($A66&lt;=Dados!$E$3,1,$A66-Dados!$E$3)+1,W$1+2)))*(Dados!$E$2-W65)/(Dados!$E$3*Dados!$E$2))</f>
        <v>154135.2436</v>
      </c>
      <c r="X66" s="31">
        <f>if($A66&lt;=Dados!$E$3,"Erro",X65+'Cenários - taxa de trasmissão'!W$2*(X65-INDIRECT(ADDRESS(IF($A66&lt;=Dados!$E$3,1,$A66-Dados!$E$3)+1,X$1+2)))*(Dados!$E$2-X65)/(Dados!$E$3*Dados!$E$2))</f>
        <v>154243.8569</v>
      </c>
      <c r="Y66" s="31">
        <f>if($A66&lt;=Dados!$E$3,"Erro",Y65+'Cenários - taxa de trasmissão'!X$2*(Y65-INDIRECT(ADDRESS(IF($A66&lt;=Dados!$E$3,1,$A66-Dados!$E$3)+1,Y$1+2)))*(Dados!$E$2-Y65)/(Dados!$E$3*Dados!$E$2))</f>
        <v>153607.0008</v>
      </c>
      <c r="Z66" s="31">
        <f>if($A66&lt;=Dados!$E$3,"Erro",Z65+'Cenários - taxa de trasmissão'!Y$2*(Z65-INDIRECT(ADDRESS(IF($A66&lt;=Dados!$E$3,1,$A66-Dados!$E$3)+1,Z$1+2)))*(Dados!$E$2-Z65)/(Dados!$E$3*Dados!$E$2))</f>
        <v>153616.8719</v>
      </c>
      <c r="AA66" s="31">
        <f>if($A66&lt;=Dados!$E$3,"Erro",AA65+'Cenários - taxa de trasmissão'!Z$2*(AA65-INDIRECT(ADDRESS(IF($A66&lt;=Dados!$E$3,1,$A66-Dados!$E$3)+1,AA$1+2)))*(Dados!$E$2-AA65)/(Dados!$E$3*Dados!$E$2))</f>
        <v>154247.848</v>
      </c>
      <c r="AB66" s="31">
        <f>if($A66&lt;=Dados!$E$3,"Erro",AB65+'Cenários - taxa de trasmissão'!AA$2*(AB65-INDIRECT(ADDRESS(IF($A66&lt;=Dados!$E$3,1,$A66-Dados!$E$3)+1,AB$1+2)))*(Dados!$E$2-AB65)/(Dados!$E$3*Dados!$E$2))</f>
        <v>153897.8435</v>
      </c>
      <c r="AC66" s="31">
        <f>if($A66&lt;=Dados!$E$3,"Erro",AC65+'Cenários - taxa de trasmissão'!AB$2*(AC65-INDIRECT(ADDRESS(IF($A66&lt;=Dados!$E$3,1,$A66-Dados!$E$3)+1,AC$1+2)))*(Dados!$E$2-AC65)/(Dados!$E$3*Dados!$E$2))</f>
        <v>153592.3703</v>
      </c>
      <c r="AD66" s="31">
        <f>if($A66&lt;=Dados!$E$3,"Erro",AD65+'Cenários - taxa de trasmissão'!AC$2*(AD65-INDIRECT(ADDRESS(IF($A66&lt;=Dados!$E$3,1,$A66-Dados!$E$3)+1,AD$1+2)))*(Dados!$E$2-AD65)/(Dados!$E$3*Dados!$E$2))</f>
        <v>153650.7744</v>
      </c>
      <c r="AE66" s="31">
        <f>if($A66&lt;=Dados!$E$3,"Erro",AE65+'Cenários - taxa de trasmissão'!AD$2*(AE65-INDIRECT(ADDRESS(IF($A66&lt;=Dados!$E$3,1,$A66-Dados!$E$3)+1,AE$1+2)))*(Dados!$E$2-AE65)/(Dados!$E$3*Dados!$E$2))</f>
        <v>154626.1679</v>
      </c>
      <c r="AF66" s="31">
        <f>if($A66&lt;=Dados!$E$3,"Erro",AF65+'Cenários - taxa de trasmissão'!AE$2*(AF65-INDIRECT(ADDRESS(IF($A66&lt;=Dados!$E$3,1,$A66-Dados!$E$3)+1,AF$1+2)))*(Dados!$E$2-AF65)/(Dados!$E$3*Dados!$E$2))</f>
        <v>154751.9194</v>
      </c>
      <c r="AG66" s="31">
        <f>if($A66&lt;=Dados!$E$3,"Erro",AG65+'Cenários - taxa de trasmissão'!AF$2*(AG65-INDIRECT(ADDRESS(IF($A66&lt;=Dados!$E$3,1,$A66-Dados!$E$3)+1,AG$1+2)))*(Dados!$E$2-AG65)/(Dados!$E$3*Dados!$E$2))</f>
        <v>153813.199</v>
      </c>
      <c r="AH66" s="31">
        <f>if($A66&lt;=Dados!$E$3,"Erro",AH65+'Cenários - taxa de trasmissão'!AG$2*(AH65-INDIRECT(ADDRESS(IF($A66&lt;=Dados!$E$3,1,$A66-Dados!$E$3)+1,AH$1+2)))*(Dados!$E$2-AH65)/(Dados!$E$3*Dados!$E$2))</f>
        <v>153806.2465</v>
      </c>
      <c r="AI66" s="31">
        <f>if($A66&lt;=Dados!$E$3,"Erro",AI65+'Cenários - taxa de trasmissão'!AH$2*(AI65-INDIRECT(ADDRESS(IF($A66&lt;=Dados!$E$3,1,$A66-Dados!$E$3)+1,AI$1+2)))*(Dados!$E$2-AI65)/(Dados!$E$3*Dados!$E$2))</f>
        <v>154409.9974</v>
      </c>
      <c r="AJ66" s="31">
        <f>if($A66&lt;=Dados!$E$3,"Erro",AJ65+'Cenários - taxa de trasmissão'!AI$2*(AJ65-INDIRECT(ADDRESS(IF($A66&lt;=Dados!$E$3,1,$A66-Dados!$E$3)+1,AJ$1+2)))*(Dados!$E$2-AJ65)/(Dados!$E$3*Dados!$E$2))</f>
        <v>153790.0622</v>
      </c>
      <c r="AK66" s="31">
        <f>if($A66&lt;=Dados!$E$3,"Erro",AK65+'Cenários - taxa de trasmissão'!AJ$2*(AK65-INDIRECT(ADDRESS(IF($A66&lt;=Dados!$E$3,1,$A66-Dados!$E$3)+1,AK$1+2)))*(Dados!$E$2-AK65)/(Dados!$E$3*Dados!$E$2))</f>
        <v>153689.2404</v>
      </c>
      <c r="AL66" s="31">
        <f>if($A66&lt;=Dados!$E$3,"Erro",AL65+'Cenários - taxa de trasmissão'!AK$2*(AL65-INDIRECT(ADDRESS(IF($A66&lt;=Dados!$E$3,1,$A66-Dados!$E$3)+1,AL$1+2)))*(Dados!$E$2-AL65)/(Dados!$E$3*Dados!$E$2))</f>
        <v>153668.6033</v>
      </c>
      <c r="AM66" s="31">
        <f>if($A66&lt;=Dados!$E$3,"Erro",AM65+'Cenários - taxa de trasmissão'!AL$2*(AM65-INDIRECT(ADDRESS(IF($A66&lt;=Dados!$E$3,1,$A66-Dados!$E$3)+1,AM$1+2)))*(Dados!$E$2-AM65)/(Dados!$E$3*Dados!$E$2))</f>
        <v>153771.1768</v>
      </c>
      <c r="AN66" s="31">
        <f>if($A66&lt;=Dados!$E$3,"Erro",AN65+'Cenários - taxa de trasmissão'!AM$2*(AN65-INDIRECT(ADDRESS(IF($A66&lt;=Dados!$E$3,1,$A66-Dados!$E$3)+1,AN$1+2)))*(Dados!$E$2-AN65)/(Dados!$E$3*Dados!$E$2))</f>
        <v>154235.2925</v>
      </c>
      <c r="AO66" s="31">
        <f>if($A66&lt;=Dados!$E$3,"Erro",AO65+'Cenários - taxa de trasmissão'!AN$2*(AO65-INDIRECT(ADDRESS(IF($A66&lt;=Dados!$E$3,1,$A66-Dados!$E$3)+1,AO$1+2)))*(Dados!$E$2-AO65)/(Dados!$E$3*Dados!$E$2))</f>
        <v>154191.1669</v>
      </c>
      <c r="AP66" s="31">
        <f>if($A66&lt;=Dados!$E$3,"Erro",AP65+'Cenários - taxa de trasmissão'!AO$2*(AP65-INDIRECT(ADDRESS(IF($A66&lt;=Dados!$E$3,1,$A66-Dados!$E$3)+1,AP$1+2)))*(Dados!$E$2-AP65)/(Dados!$E$3*Dados!$E$2))</f>
        <v>153614.4667</v>
      </c>
      <c r="AQ66" s="31">
        <f>if($A66&lt;=Dados!$E$3,"Erro",AQ65+'Cenários - taxa de trasmissão'!AP$2*(AQ65-INDIRECT(ADDRESS(IF($A66&lt;=Dados!$E$3,1,$A66-Dados!$E$3)+1,AQ$1+2)))*(Dados!$E$2-AQ65)/(Dados!$E$3*Dados!$E$2))</f>
        <v>154353.2588</v>
      </c>
      <c r="AR66" s="31">
        <f>if($A66&lt;=Dados!$E$3,"Erro",AR65+'Cenários - taxa de trasmissão'!AQ$2*(AR65-INDIRECT(ADDRESS(IF($A66&lt;=Dados!$E$3,1,$A66-Dados!$E$3)+1,AR$1+2)))*(Dados!$E$2-AR65)/(Dados!$E$3*Dados!$E$2))</f>
        <v>153715.7009</v>
      </c>
      <c r="AS66" s="31">
        <f>if($A66&lt;=Dados!$E$3,"Erro",AS65+'Cenários - taxa de trasmissão'!AR$2*(AS65-INDIRECT(ADDRESS(IF($A66&lt;=Dados!$E$3,1,$A66-Dados!$E$3)+1,AS$1+2)))*(Dados!$E$2-AS65)/(Dados!$E$3*Dados!$E$2))</f>
        <v>155132.1095</v>
      </c>
      <c r="AT66" s="31">
        <f>if($A66&lt;=Dados!$E$3,"Erro",AT65+'Cenários - taxa de trasmissão'!AS$2*(AT65-INDIRECT(ADDRESS(IF($A66&lt;=Dados!$E$3,1,$A66-Dados!$E$3)+1,AT$1+2)))*(Dados!$E$2-AT65)/(Dados!$E$3*Dados!$E$2))</f>
        <v>153931.2431</v>
      </c>
      <c r="AU66" s="31">
        <f>if($A66&lt;=Dados!$E$3,"Erro",AU65+'Cenários - taxa de trasmissão'!AT$2*(AU65-INDIRECT(ADDRESS(IF($A66&lt;=Dados!$E$3,1,$A66-Dados!$E$3)+1,AU$1+2)))*(Dados!$E$2-AU65)/(Dados!$E$3*Dados!$E$2))</f>
        <v>153634.2655</v>
      </c>
      <c r="AV66" s="31">
        <f>if($A66&lt;=Dados!$E$3,"Erro",AV65+'Cenários - taxa de trasmissão'!AU$2*(AV65-INDIRECT(ADDRESS(IF($A66&lt;=Dados!$E$3,1,$A66-Dados!$E$3)+1,AV$1+2)))*(Dados!$E$2-AV65)/(Dados!$E$3*Dados!$E$2))</f>
        <v>153680.6774</v>
      </c>
      <c r="AW66" s="31">
        <f>if($A66&lt;=Dados!$E$3,"Erro",AW65+'Cenários - taxa de trasmissão'!AV$2*(AW65-INDIRECT(ADDRESS(IF($A66&lt;=Dados!$E$3,1,$A66-Dados!$E$3)+1,AW$1+2)))*(Dados!$E$2-AW65)/(Dados!$E$3*Dados!$E$2))</f>
        <v>153885.3701</v>
      </c>
      <c r="AX66" s="31">
        <f>if($A66&lt;=Dados!$E$3,"Erro",AX65+'Cenários - taxa de trasmissão'!AW$2*(AX65-INDIRECT(ADDRESS(IF($A66&lt;=Dados!$E$3,1,$A66-Dados!$E$3)+1,AX$1+2)))*(Dados!$E$2-AX65)/(Dados!$E$3*Dados!$E$2))</f>
        <v>153789.3427</v>
      </c>
      <c r="AY66" s="31">
        <f>if($A66&lt;=Dados!$E$3,"Erro",AY65+'Cenários - taxa de trasmissão'!AX$2*(AY65-INDIRECT(ADDRESS(IF($A66&lt;=Dados!$E$3,1,$A66-Dados!$E$3)+1,AY$1+2)))*(Dados!$E$2-AY65)/(Dados!$E$3*Dados!$E$2))</f>
        <v>154085.5732</v>
      </c>
      <c r="AZ66" s="31">
        <f>if($A66&lt;=Dados!$E$3,"Erro",AZ65+'Cenários - taxa de trasmissão'!AY$2*(AZ65-INDIRECT(ADDRESS(IF($A66&lt;=Dados!$E$3,1,$A66-Dados!$E$3)+1,AZ$1+2)))*(Dados!$E$2-AZ65)/(Dados!$E$3*Dados!$E$2))</f>
        <v>153738.108</v>
      </c>
      <c r="BA66" s="46">
        <f t="shared" si="1"/>
        <v>153495.411</v>
      </c>
      <c r="BB66" s="46">
        <f t="shared" si="2"/>
        <v>155132.1095</v>
      </c>
      <c r="BC66" s="46">
        <f t="shared" si="3"/>
        <v>153955.9378</v>
      </c>
      <c r="BD66" s="46">
        <f t="shared" si="4"/>
        <v>153854.2983</v>
      </c>
      <c r="BE66" s="31"/>
    </row>
    <row r="67">
      <c r="A67" s="9">
        <v>66.0</v>
      </c>
      <c r="B67" s="47">
        <v>45036.0</v>
      </c>
      <c r="C67" s="31">
        <f>if($A67&lt;=Dados!$E$3,"Erro",C66+'Cenários - taxa de trasmissão'!B$2*(C66-INDIRECT(ADDRESS(IF($A67&lt;=Dados!$E$3,1,$A67-Dados!$E$3)+1,C$1+2)))*(Dados!$E$2-C66)/(Dados!$E$3*Dados!$E$2))</f>
        <v>154617.5747</v>
      </c>
      <c r="D67" s="31">
        <f>if($A67&lt;=Dados!$E$3,"Erro",D66+'Cenários - taxa de trasmissão'!C$2*(D66-INDIRECT(ADDRESS(IF($A67&lt;=Dados!$E$3,1,$A67-Dados!$E$3)+1,D$1+2)))*(Dados!$E$2-D66)/(Dados!$E$3*Dados!$E$2))</f>
        <v>153827.623</v>
      </c>
      <c r="E67" s="31">
        <f>if($A67&lt;=Dados!$E$3,"Erro",E66+'Cenários - taxa de trasmissão'!D$2*(E66-INDIRECT(ADDRESS(IF($A67&lt;=Dados!$E$3,1,$A67-Dados!$E$3)+1,E$1+2)))*(Dados!$E$2-E66)/(Dados!$E$3*Dados!$E$2))</f>
        <v>154344.6096</v>
      </c>
      <c r="F67" s="31">
        <f>if($A67&lt;=Dados!$E$3,"Erro",F66+'Cenários - taxa de trasmissão'!E$2*(F66-INDIRECT(ADDRESS(IF($A67&lt;=Dados!$E$3,1,$A67-Dados!$E$3)+1,F$1+2)))*(Dados!$E$2-F66)/(Dados!$E$3*Dados!$E$2))</f>
        <v>153615.7476</v>
      </c>
      <c r="G67" s="31">
        <f>if($A67&lt;=Dados!$E$3,"Erro",G66+'Cenários - taxa de trasmissão'!F$2*(G66-INDIRECT(ADDRESS(IF($A67&lt;=Dados!$E$3,1,$A67-Dados!$E$3)+1,G$1+2)))*(Dados!$E$2-G66)/(Dados!$E$3*Dados!$E$2))</f>
        <v>154108.0118</v>
      </c>
      <c r="H67" s="31">
        <f>if($A67&lt;=Dados!$E$3,"Erro",H66+'Cenários - taxa de trasmissão'!G$2*(H66-INDIRECT(ADDRESS(IF($A67&lt;=Dados!$E$3,1,$A67-Dados!$E$3)+1,H$1+2)))*(Dados!$E$2-H66)/(Dados!$E$3*Dados!$E$2))</f>
        <v>154148.0542</v>
      </c>
      <c r="I67" s="31">
        <f>if($A67&lt;=Dados!$E$3,"Erro",I66+'Cenários - taxa de trasmissão'!H$2*(I66-INDIRECT(ADDRESS(IF($A67&lt;=Dados!$E$3,1,$A67-Dados!$E$3)+1,I$1+2)))*(Dados!$E$2-I66)/(Dados!$E$3*Dados!$E$2))</f>
        <v>153597.4937</v>
      </c>
      <c r="J67" s="31">
        <f>if($A67&lt;=Dados!$E$3,"Erro",J66+'Cenários - taxa de trasmissão'!I$2*(J66-INDIRECT(ADDRESS(IF($A67&lt;=Dados!$E$3,1,$A67-Dados!$E$3)+1,J$1+2)))*(Dados!$E$2-J66)/(Dados!$E$3*Dados!$E$2))</f>
        <v>153924.7746</v>
      </c>
      <c r="K67" s="31">
        <f>if($A67&lt;=Dados!$E$3,"Erro",K66+'Cenários - taxa de trasmissão'!J$2*(K66-INDIRECT(ADDRESS(IF($A67&lt;=Dados!$E$3,1,$A67-Dados!$E$3)+1,K$1+2)))*(Dados!$E$2-K66)/(Dados!$E$3*Dados!$E$2))</f>
        <v>154098.7945</v>
      </c>
      <c r="L67" s="31">
        <f>if($A67&lt;=Dados!$E$3,"Erro",L66+'Cenários - taxa de trasmissão'!K$2*(L66-INDIRECT(ADDRESS(IF($A67&lt;=Dados!$E$3,1,$A67-Dados!$E$3)+1,L$1+2)))*(Dados!$E$2-L66)/(Dados!$E$3*Dados!$E$2))</f>
        <v>153725.0959</v>
      </c>
      <c r="M67" s="31">
        <f>if($A67&lt;=Dados!$E$3,"Erro",M66+'Cenários - taxa de trasmissão'!L$2*(M66-INDIRECT(ADDRESS(IF($A67&lt;=Dados!$E$3,1,$A67-Dados!$E$3)+1,M$1+2)))*(Dados!$E$2-M66)/(Dados!$E$3*Dados!$E$2))</f>
        <v>154001.9792</v>
      </c>
      <c r="N67" s="31">
        <f>if($A67&lt;=Dados!$E$3,"Erro",N66+'Cenários - taxa de trasmissão'!M$2*(N66-INDIRECT(ADDRESS(IF($A67&lt;=Dados!$E$3,1,$A67-Dados!$E$3)+1,N$1+2)))*(Dados!$E$2-N66)/(Dados!$E$3*Dados!$E$2))</f>
        <v>154077.0354</v>
      </c>
      <c r="O67" s="31">
        <f>if($A67&lt;=Dados!$E$3,"Erro",O66+'Cenários - taxa de trasmissão'!N$2*(O66-INDIRECT(ADDRESS(IF($A67&lt;=Dados!$E$3,1,$A67-Dados!$E$3)+1,O$1+2)))*(Dados!$E$2-O66)/(Dados!$E$3*Dados!$E$2))</f>
        <v>153943.7825</v>
      </c>
      <c r="P67" s="31">
        <f>if($A67&lt;=Dados!$E$3,"Erro",P66+'Cenários - taxa de trasmissão'!O$2*(P66-INDIRECT(ADDRESS(IF($A67&lt;=Dados!$E$3,1,$A67-Dados!$E$3)+1,P$1+2)))*(Dados!$E$2-P66)/(Dados!$E$3*Dados!$E$2))</f>
        <v>153657.4384</v>
      </c>
      <c r="Q67" s="31">
        <f>if($A67&lt;=Dados!$E$3,"Erro",Q66+'Cenários - taxa de trasmissão'!P$2*(Q66-INDIRECT(ADDRESS(IF($A67&lt;=Dados!$E$3,1,$A67-Dados!$E$3)+1,Q$1+2)))*(Dados!$E$2-Q66)/(Dados!$E$3*Dados!$E$2))</f>
        <v>154120.8911</v>
      </c>
      <c r="R67" s="31">
        <f>if($A67&lt;=Dados!$E$3,"Erro",R66+'Cenários - taxa de trasmissão'!Q$2*(R66-INDIRECT(ADDRESS(IF($A67&lt;=Dados!$E$3,1,$A67-Dados!$E$3)+1,R$1+2)))*(Dados!$E$2-R66)/(Dados!$E$3*Dados!$E$2))</f>
        <v>153712.5141</v>
      </c>
      <c r="S67" s="31">
        <f>if($A67&lt;=Dados!$E$3,"Erro",S66+'Cenários - taxa de trasmissão'!R$2*(S66-INDIRECT(ADDRESS(IF($A67&lt;=Dados!$E$3,1,$A67-Dados!$E$3)+1,S$1+2)))*(Dados!$E$2-S66)/(Dados!$E$3*Dados!$E$2))</f>
        <v>153783.2382</v>
      </c>
      <c r="T67" s="31">
        <f>if($A67&lt;=Dados!$E$3,"Erro",T66+'Cenários - taxa de trasmissão'!S$2*(T66-INDIRECT(ADDRESS(IF($A67&lt;=Dados!$E$3,1,$A67-Dados!$E$3)+1,T$1+2)))*(Dados!$E$2-T66)/(Dados!$E$3*Dados!$E$2))</f>
        <v>153496.0146</v>
      </c>
      <c r="U67" s="31">
        <f>if($A67&lt;=Dados!$E$3,"Erro",U66+'Cenários - taxa de trasmissão'!T$2*(U66-INDIRECT(ADDRESS(IF($A67&lt;=Dados!$E$3,1,$A67-Dados!$E$3)+1,U$1+2)))*(Dados!$E$2-U66)/(Dados!$E$3*Dados!$E$2))</f>
        <v>153791.8123</v>
      </c>
      <c r="V67" s="31">
        <f>if($A67&lt;=Dados!$E$3,"Erro",V66+'Cenários - taxa de trasmissão'!U$2*(V66-INDIRECT(ADDRESS(IF($A67&lt;=Dados!$E$3,1,$A67-Dados!$E$3)+1,V$1+2)))*(Dados!$E$2-V66)/(Dados!$E$3*Dados!$E$2))</f>
        <v>154041.782</v>
      </c>
      <c r="W67" s="31">
        <f>if($A67&lt;=Dados!$E$3,"Erro",W66+'Cenários - taxa de trasmissão'!V$2*(W66-INDIRECT(ADDRESS(IF($A67&lt;=Dados!$E$3,1,$A67-Dados!$E$3)+1,W$1+2)))*(Dados!$E$2-W66)/(Dados!$E$3*Dados!$E$2))</f>
        <v>154146.1384</v>
      </c>
      <c r="X67" s="31">
        <f>if($A67&lt;=Dados!$E$3,"Erro",X66+'Cenários - taxa de trasmissão'!W$2*(X66-INDIRECT(ADDRESS(IF($A67&lt;=Dados!$E$3,1,$A67-Dados!$E$3)+1,X$1+2)))*(Dados!$E$2-X66)/(Dados!$E$3*Dados!$E$2))</f>
        <v>154257.5484</v>
      </c>
      <c r="Y67" s="31">
        <f>if($A67&lt;=Dados!$E$3,"Erro",Y66+'Cenários - taxa de trasmissão'!X$2*(Y66-INDIRECT(ADDRESS(IF($A67&lt;=Dados!$E$3,1,$A67-Dados!$E$3)+1,Y$1+2)))*(Dados!$E$2-Y66)/(Dados!$E$3*Dados!$E$2))</f>
        <v>153608.4966</v>
      </c>
      <c r="Z67" s="31">
        <f>if($A67&lt;=Dados!$E$3,"Erro",Z66+'Cenários - taxa de trasmissão'!Y$2*(Z66-INDIRECT(ADDRESS(IF($A67&lt;=Dados!$E$3,1,$A67-Dados!$E$3)+1,Z$1+2)))*(Dados!$E$2-Z66)/(Dados!$E$3*Dados!$E$2))</f>
        <v>153618.4673</v>
      </c>
      <c r="AA67" s="31">
        <f>if($A67&lt;=Dados!$E$3,"Erro",AA66+'Cenários - taxa de trasmissão'!Z$2*(AA66-INDIRECT(ADDRESS(IF($A67&lt;=Dados!$E$3,1,$A67-Dados!$E$3)+1,AA$1+2)))*(Dados!$E$2-AA66)/(Dados!$E$3*Dados!$E$2))</f>
        <v>154261.6468</v>
      </c>
      <c r="AB67" s="31">
        <f>if($A67&lt;=Dados!$E$3,"Erro",AB66+'Cenários - taxa de trasmissão'!AA$2*(AB66-INDIRECT(ADDRESS(IF($A67&lt;=Dados!$E$3,1,$A67-Dados!$E$3)+1,AB$1+2)))*(Dados!$E$2-AB66)/(Dados!$E$3*Dados!$E$2))</f>
        <v>153903.5658</v>
      </c>
      <c r="AC67" s="31">
        <f>if($A67&lt;=Dados!$E$3,"Erro",AC66+'Cenários - taxa de trasmissão'!AB$2*(AC66-INDIRECT(ADDRESS(IF($A67&lt;=Dados!$E$3,1,$A67-Dados!$E$3)+1,AC$1+2)))*(Dados!$E$2-AC66)/(Dados!$E$3*Dados!$E$2))</f>
        <v>153593.7246</v>
      </c>
      <c r="AD67" s="31">
        <f>if($A67&lt;=Dados!$E$3,"Erro",AD66+'Cenários - taxa de trasmissão'!AC$2*(AD66-INDIRECT(ADDRESS(IF($A67&lt;=Dados!$E$3,1,$A67-Dados!$E$3)+1,AD$1+2)))*(Dados!$E$2-AD66)/(Dados!$E$3*Dados!$E$2))</f>
        <v>153652.7366</v>
      </c>
      <c r="AE67" s="31">
        <f>if($A67&lt;=Dados!$E$3,"Erro",AE66+'Cenários - taxa de trasmissão'!AD$2*(AE66-INDIRECT(ADDRESS(IF($A67&lt;=Dados!$E$3,1,$A67-Dados!$E$3)+1,AE$1+2)))*(Dados!$E$2-AE66)/(Dados!$E$3*Dados!$E$2))</f>
        <v>154651.4885</v>
      </c>
      <c r="AF67" s="31">
        <f>if($A67&lt;=Dados!$E$3,"Erro",AF66+'Cenários - taxa de trasmissão'!AE$2*(AF66-INDIRECT(ADDRESS(IF($A67&lt;=Dados!$E$3,1,$A67-Dados!$E$3)+1,AF$1+2)))*(Dados!$E$2-AF66)/(Dados!$E$3*Dados!$E$2))</f>
        <v>154781.5931</v>
      </c>
      <c r="AG67" s="31">
        <f>if($A67&lt;=Dados!$E$3,"Erro",AG66+'Cenários - taxa de trasmissão'!AF$2*(AG66-INDIRECT(ADDRESS(IF($A67&lt;=Dados!$E$3,1,$A67-Dados!$E$3)+1,AG$1+2)))*(Dados!$E$2-AG66)/(Dados!$E$3*Dados!$E$2))</f>
        <v>153817.4291</v>
      </c>
      <c r="AH67" s="31">
        <f>if($A67&lt;=Dados!$E$3,"Erro",AH66+'Cenários - taxa de trasmissão'!AG$2*(AH66-INDIRECT(ADDRESS(IF($A67&lt;=Dados!$E$3,1,$A67-Dados!$E$3)+1,AH$1+2)))*(Dados!$E$2-AH66)/(Dados!$E$3*Dados!$E$2))</f>
        <v>153810.3631</v>
      </c>
      <c r="AI67" s="31">
        <f>if($A67&lt;=Dados!$E$3,"Erro",AI66+'Cenários - taxa de trasmissão'!AH$2*(AI66-INDIRECT(ADDRESS(IF($A67&lt;=Dados!$E$3,1,$A67-Dados!$E$3)+1,AI$1+2)))*(Dados!$E$2-AI66)/(Dados!$E$3*Dados!$E$2))</f>
        <v>154428.4229</v>
      </c>
      <c r="AJ67" s="31">
        <f>if($A67&lt;=Dados!$E$3,"Erro",AJ66+'Cenários - taxa de trasmissão'!AI$2*(AJ66-INDIRECT(ADDRESS(IF($A67&lt;=Dados!$E$3,1,$A67-Dados!$E$3)+1,AJ$1+2)))*(Dados!$E$2-AJ66)/(Dados!$E$3*Dados!$E$2))</f>
        <v>153793.9199</v>
      </c>
      <c r="AK67" s="31">
        <f>if($A67&lt;=Dados!$E$3,"Erro",AK66+'Cenários - taxa de trasmissão'!AJ$2*(AK66-INDIRECT(ADDRESS(IF($A67&lt;=Dados!$E$3,1,$A67-Dados!$E$3)+1,AK$1+2)))*(Dados!$E$2-AK66)/(Dados!$E$3*Dados!$E$2))</f>
        <v>153691.6647</v>
      </c>
      <c r="AL67" s="31">
        <f>if($A67&lt;=Dados!$E$3,"Erro",AL66+'Cenários - taxa de trasmissão'!AK$2*(AL66-INDIRECT(ADDRESS(IF($A67&lt;=Dados!$E$3,1,$A67-Dados!$E$3)+1,AL$1+2)))*(Dados!$E$2-AL66)/(Dados!$E$3*Dados!$E$2))</f>
        <v>153670.7736</v>
      </c>
      <c r="AM67" s="31">
        <f>if($A67&lt;=Dados!$E$3,"Erro",AM66+'Cenários - taxa de trasmissão'!AL$2*(AM66-INDIRECT(ADDRESS(IF($A67&lt;=Dados!$E$3,1,$A67-Dados!$E$3)+1,AM$1+2)))*(Dados!$E$2-AM66)/(Dados!$E$3*Dados!$E$2))</f>
        <v>153774.7423</v>
      </c>
      <c r="AN67" s="31">
        <f>if($A67&lt;=Dados!$E$3,"Erro",AN66+'Cenários - taxa de trasmissão'!AM$2*(AN66-INDIRECT(ADDRESS(IF($A67&lt;=Dados!$E$3,1,$A67-Dados!$E$3)+1,AN$1+2)))*(Dados!$E$2-AN66)/(Dados!$E$3*Dados!$E$2))</f>
        <v>154248.7545</v>
      </c>
      <c r="AO67" s="31">
        <f>if($A67&lt;=Dados!$E$3,"Erro",AO66+'Cenários - taxa de trasmissão'!AN$2*(AO66-INDIRECT(ADDRESS(IF($A67&lt;=Dados!$E$3,1,$A67-Dados!$E$3)+1,AO$1+2)))*(Dados!$E$2-AO66)/(Dados!$E$3*Dados!$E$2))</f>
        <v>154203.4705</v>
      </c>
      <c r="AP67" s="31">
        <f>if($A67&lt;=Dados!$E$3,"Erro",AP66+'Cenários - taxa de trasmissão'!AO$2*(AP66-INDIRECT(ADDRESS(IF($A67&lt;=Dados!$E$3,1,$A67-Dados!$E$3)+1,AP$1+2)))*(Dados!$E$2-AP66)/(Dados!$E$3*Dados!$E$2))</f>
        <v>153616.0375</v>
      </c>
      <c r="AQ67" s="31">
        <f>if($A67&lt;=Dados!$E$3,"Erro",AQ66+'Cenários - taxa de trasmissão'!AP$2*(AQ66-INDIRECT(ADDRESS(IF($A67&lt;=Dados!$E$3,1,$A67-Dados!$E$3)+1,AQ$1+2)))*(Dados!$E$2-AQ66)/(Dados!$E$3*Dados!$E$2))</f>
        <v>154370.0088</v>
      </c>
      <c r="AR67" s="31">
        <f>if($A67&lt;=Dados!$E$3,"Erro",AR66+'Cenários - taxa de trasmissão'!AQ$2*(AR66-INDIRECT(ADDRESS(IF($A67&lt;=Dados!$E$3,1,$A67-Dados!$E$3)+1,AR$1+2)))*(Dados!$E$2-AR66)/(Dados!$E$3*Dados!$E$2))</f>
        <v>153718.4708</v>
      </c>
      <c r="AS67" s="31">
        <f>if($A67&lt;=Dados!$E$3,"Erro",AS66+'Cenários - taxa de trasmissão'!AR$2*(AS66-INDIRECT(ADDRESS(IF($A67&lt;=Dados!$E$3,1,$A67-Dados!$E$3)+1,AS$1+2)))*(Dados!$E$2-AS66)/(Dados!$E$3*Dados!$E$2))</f>
        <v>155176.2733</v>
      </c>
      <c r="AT67" s="31">
        <f>if($A67&lt;=Dados!$E$3,"Erro",AT66+'Cenários - taxa de trasmissão'!AS$2*(AT66-INDIRECT(ADDRESS(IF($A67&lt;=Dados!$E$3,1,$A67-Dados!$E$3)+1,AT$1+2)))*(Dados!$E$2-AT66)/(Dados!$E$3*Dados!$E$2))</f>
        <v>153937.6082</v>
      </c>
      <c r="AU67" s="31">
        <f>if($A67&lt;=Dados!$E$3,"Erro",AU66+'Cenários - taxa de trasmissão'!AT$2*(AU66-INDIRECT(ADDRESS(IF($A67&lt;=Dados!$E$3,1,$A67-Dados!$E$3)+1,AU$1+2)))*(Dados!$E$2-AU66)/(Dados!$E$3*Dados!$E$2))</f>
        <v>153636.0442</v>
      </c>
      <c r="AV67" s="31">
        <f>if($A67&lt;=Dados!$E$3,"Erro",AV66+'Cenários - taxa de trasmissão'!AU$2*(AV66-INDIRECT(ADDRESS(IF($A67&lt;=Dados!$E$3,1,$A67-Dados!$E$3)+1,AV$1+2)))*(Dados!$E$2-AV66)/(Dados!$E$3*Dados!$E$2))</f>
        <v>153682.9946</v>
      </c>
      <c r="AW67" s="31">
        <f>if($A67&lt;=Dados!$E$3,"Erro",AW66+'Cenários - taxa de trasmissão'!AV$2*(AW66-INDIRECT(ADDRESS(IF($A67&lt;=Dados!$E$3,1,$A67-Dados!$E$3)+1,AW$1+2)))*(Dados!$E$2-AW66)/(Dados!$E$3*Dados!$E$2))</f>
        <v>153890.8601</v>
      </c>
      <c r="AX67" s="31">
        <f>if($A67&lt;=Dados!$E$3,"Erro",AX66+'Cenários - taxa de trasmissão'!AW$2*(AX66-INDIRECT(ADDRESS(IF($A67&lt;=Dados!$E$3,1,$A67-Dados!$E$3)+1,AX$1+2)))*(Dados!$E$2-AX66)/(Dados!$E$3*Dados!$E$2))</f>
        <v>153793.1892</v>
      </c>
      <c r="AY67" s="31">
        <f>if($A67&lt;=Dados!$E$3,"Erro",AY66+'Cenários - taxa de trasmissão'!AX$2*(AY66-INDIRECT(ADDRESS(IF($A67&lt;=Dados!$E$3,1,$A67-Dados!$E$3)+1,AY$1+2)))*(Dados!$E$2-AY66)/(Dados!$E$3*Dados!$E$2))</f>
        <v>154095.2745</v>
      </c>
      <c r="AZ67" s="31">
        <f>if($A67&lt;=Dados!$E$3,"Erro",AZ66+'Cenários - taxa de trasmissão'!AY$2*(AZ66-INDIRECT(ADDRESS(IF($A67&lt;=Dados!$E$3,1,$A67-Dados!$E$3)+1,AZ$1+2)))*(Dados!$E$2-AZ66)/(Dados!$E$3*Dados!$E$2))</f>
        <v>153741.1879</v>
      </c>
      <c r="BA67" s="46">
        <f t="shared" si="1"/>
        <v>153496.0146</v>
      </c>
      <c r="BB67" s="46">
        <f t="shared" si="2"/>
        <v>155176.2733</v>
      </c>
      <c r="BC67" s="46">
        <f t="shared" si="3"/>
        <v>153964.1433</v>
      </c>
      <c r="BD67" s="46">
        <f t="shared" si="4"/>
        <v>153859.2415</v>
      </c>
      <c r="BE67" s="31"/>
    </row>
    <row r="68">
      <c r="A68" s="44">
        <v>67.0</v>
      </c>
      <c r="B68" s="45">
        <v>45037.0</v>
      </c>
      <c r="C68" s="31">
        <f>if($A68&lt;=Dados!$E$3,"Erro",C67+'Cenários - taxa de trasmissão'!B$2*(C67-INDIRECT(ADDRESS(IF($A68&lt;=Dados!$E$3,1,$A68-Dados!$E$3)+1,C$1+2)))*(Dados!$E$2-C67)/(Dados!$E$3*Dados!$E$2))</f>
        <v>154641.6621</v>
      </c>
      <c r="D68" s="31">
        <f>if($A68&lt;=Dados!$E$3,"Erro",D67+'Cenários - taxa de trasmissão'!C$2*(D67-INDIRECT(ADDRESS(IF($A68&lt;=Dados!$E$3,1,$A68-Dados!$E$3)+1,D$1+2)))*(Dados!$E$2-D67)/(Dados!$E$3*Dados!$E$2))</f>
        <v>153831.8624</v>
      </c>
      <c r="E68" s="31">
        <f>if($A68&lt;=Dados!$E$3,"Erro",E67+'Cenários - taxa de trasmissão'!D$2*(E67-INDIRECT(ADDRESS(IF($A68&lt;=Dados!$E$3,1,$A68-Dados!$E$3)+1,E$1+2)))*(Dados!$E$2-E67)/(Dados!$E$3*Dados!$E$2))</f>
        <v>154360.441</v>
      </c>
      <c r="F68" s="31">
        <f>if($A68&lt;=Dados!$E$3,"Erro",F67+'Cenários - taxa de trasmissão'!E$2*(F67-INDIRECT(ADDRESS(IF($A68&lt;=Dados!$E$3,1,$A68-Dados!$E$3)+1,F$1+2)))*(Dados!$E$2-F67)/(Dados!$E$3*Dados!$E$2))</f>
        <v>153617.2317</v>
      </c>
      <c r="G68" s="31">
        <f>if($A68&lt;=Dados!$E$3,"Erro",G67+'Cenários - taxa de trasmissão'!F$2*(G67-INDIRECT(ADDRESS(IF($A68&lt;=Dados!$E$3,1,$A68-Dados!$E$3)+1,G$1+2)))*(Dados!$E$2-G67)/(Dados!$E$3*Dados!$E$2))</f>
        <v>154117.7937</v>
      </c>
      <c r="H68" s="31">
        <f>if($A68&lt;=Dados!$E$3,"Erro",H67+'Cenários - taxa de trasmissão'!G$2*(H67-INDIRECT(ADDRESS(IF($A68&lt;=Dados!$E$3,1,$A68-Dados!$E$3)+1,H$1+2)))*(Dados!$E$2-H67)/(Dados!$E$3*Dados!$E$2))</f>
        <v>154158.7792</v>
      </c>
      <c r="I68" s="31">
        <f>if($A68&lt;=Dados!$E$3,"Erro",I67+'Cenários - taxa de trasmissão'!H$2*(I67-INDIRECT(ADDRESS(IF($A68&lt;=Dados!$E$3,1,$A68-Dados!$E$3)+1,I$1+2)))*(Dados!$E$2-I67)/(Dados!$E$3*Dados!$E$2))</f>
        <v>153598.8064</v>
      </c>
      <c r="J68" s="31">
        <f>if($A68&lt;=Dados!$E$3,"Erro",J67+'Cenários - taxa de trasmissão'!I$2*(J67-INDIRECT(ADDRESS(IF($A68&lt;=Dados!$E$3,1,$A68-Dados!$E$3)+1,J$1+2)))*(Dados!$E$2-J67)/(Dados!$E$3*Dados!$E$2))</f>
        <v>153930.7108</v>
      </c>
      <c r="K68" s="31">
        <f>if($A68&lt;=Dados!$E$3,"Erro",K67+'Cenários - taxa de trasmissão'!J$2*(K67-INDIRECT(ADDRESS(IF($A68&lt;=Dados!$E$3,1,$A68-Dados!$E$3)+1,K$1+2)))*(Dados!$E$2-K67)/(Dados!$E$3*Dados!$E$2))</f>
        <v>154108.3643</v>
      </c>
      <c r="L68" s="31">
        <f>if($A68&lt;=Dados!$E$3,"Erro",L67+'Cenários - taxa de trasmissão'!K$2*(L67-INDIRECT(ADDRESS(IF($A68&lt;=Dados!$E$3,1,$A68-Dados!$E$3)+1,L$1+2)))*(Dados!$E$2-L67)/(Dados!$E$3*Dados!$E$2))</f>
        <v>153727.8313</v>
      </c>
      <c r="M68" s="31">
        <f>if($A68&lt;=Dados!$E$3,"Erro",M67+'Cenários - taxa de trasmissão'!L$2*(M67-INDIRECT(ADDRESS(IF($A68&lt;=Dados!$E$3,1,$A68-Dados!$E$3)+1,M$1+2)))*(Dados!$E$2-M67)/(Dados!$E$3*Dados!$E$2))</f>
        <v>154009.4379</v>
      </c>
      <c r="N68" s="31">
        <f>if($A68&lt;=Dados!$E$3,"Erro",N67+'Cenários - taxa de trasmissão'!M$2*(N67-INDIRECT(ADDRESS(IF($A68&lt;=Dados!$E$3,1,$A68-Dados!$E$3)+1,N$1+2)))*(Dados!$E$2-N67)/(Dados!$E$3*Dados!$E$2))</f>
        <v>154086.112</v>
      </c>
      <c r="O68" s="31">
        <f>if($A68&lt;=Dados!$E$3,"Erro",O67+'Cenários - taxa de trasmissão'!N$2*(O67-INDIRECT(ADDRESS(IF($A68&lt;=Dados!$E$3,1,$A68-Dados!$E$3)+1,O$1+2)))*(Dados!$E$2-O67)/(Dados!$E$3*Dados!$E$2))</f>
        <v>153950.0798</v>
      </c>
      <c r="P68" s="31">
        <f>if($A68&lt;=Dados!$E$3,"Erro",P67+'Cenários - taxa de trasmissão'!O$2*(P67-INDIRECT(ADDRESS(IF($A68&lt;=Dados!$E$3,1,$A68-Dados!$E$3)+1,P$1+2)))*(Dados!$E$2-P67)/(Dados!$E$3*Dados!$E$2))</f>
        <v>153659.3548</v>
      </c>
      <c r="Q68" s="31">
        <f>if($A68&lt;=Dados!$E$3,"Erro",Q67+'Cenários - taxa de trasmissão'!P$2*(Q67-INDIRECT(ADDRESS(IF($A68&lt;=Dados!$E$3,1,$A68-Dados!$E$3)+1,Q$1+2)))*(Dados!$E$2-Q67)/(Dados!$E$3*Dados!$E$2))</f>
        <v>154130.9725</v>
      </c>
      <c r="R68" s="31">
        <f>if($A68&lt;=Dados!$E$3,"Erro",R67+'Cenários - taxa de trasmissão'!Q$2*(R67-INDIRECT(ADDRESS(IF($A68&lt;=Dados!$E$3,1,$A68-Dados!$E$3)+1,R$1+2)))*(Dados!$E$2-R67)/(Dados!$E$3*Dados!$E$2))</f>
        <v>153715.0864</v>
      </c>
      <c r="S68" s="31">
        <f>if($A68&lt;=Dados!$E$3,"Erro",S67+'Cenários - taxa de trasmissão'!R$2*(S67-INDIRECT(ADDRESS(IF($A68&lt;=Dados!$E$3,1,$A68-Dados!$E$3)+1,S$1+2)))*(Dados!$E$2-S67)/(Dados!$E$3*Dados!$E$2))</f>
        <v>153786.7889</v>
      </c>
      <c r="T68" s="31">
        <f>if($A68&lt;=Dados!$E$3,"Erro",T67+'Cenários - taxa de trasmissão'!S$2*(T67-INDIRECT(ADDRESS(IF($A68&lt;=Dados!$E$3,1,$A68-Dados!$E$3)+1,T$1+2)))*(Dados!$E$2-T67)/(Dados!$E$3*Dados!$E$2))</f>
        <v>153496.5762</v>
      </c>
      <c r="U68" s="31">
        <f>if($A68&lt;=Dados!$E$3,"Erro",U67+'Cenários - taxa de trasmissão'!T$2*(U67-INDIRECT(ADDRESS(IF($A68&lt;=Dados!$E$3,1,$A68-Dados!$E$3)+1,U$1+2)))*(Dados!$E$2-U67)/(Dados!$E$3*Dados!$E$2))</f>
        <v>153795.4916</v>
      </c>
      <c r="V68" s="31">
        <f>if($A68&lt;=Dados!$E$3,"Erro",V67+'Cenários - taxa de trasmissão'!U$2*(V67-INDIRECT(ADDRESS(IF($A68&lt;=Dados!$E$3,1,$A68-Dados!$E$3)+1,V$1+2)))*(Dados!$E$2-V67)/(Dados!$E$3*Dados!$E$2))</f>
        <v>154050.0823</v>
      </c>
      <c r="W68" s="31">
        <f>if($A68&lt;=Dados!$E$3,"Erro",W67+'Cenários - taxa de trasmissão'!V$2*(W67-INDIRECT(ADDRESS(IF($A68&lt;=Dados!$E$3,1,$A68-Dados!$E$3)+1,W$1+2)))*(Dados!$E$2-W67)/(Dados!$E$3*Dados!$E$2))</f>
        <v>154156.8175</v>
      </c>
      <c r="X68" s="31">
        <f>if($A68&lt;=Dados!$E$3,"Erro",X67+'Cenários - taxa de trasmissão'!W$2*(X67-INDIRECT(ADDRESS(IF($A68&lt;=Dados!$E$3,1,$A68-Dados!$E$3)+1,X$1+2)))*(Dados!$E$2-X67)/(Dados!$E$3*Dados!$E$2))</f>
        <v>154271.0238</v>
      </c>
      <c r="Y68" s="31">
        <f>if($A68&lt;=Dados!$E$3,"Erro",Y67+'Cenários - taxa de trasmissão'!X$2*(Y67-INDIRECT(ADDRESS(IF($A68&lt;=Dados!$E$3,1,$A68-Dados!$E$3)+1,Y$1+2)))*(Dados!$E$2-Y67)/(Dados!$E$3*Dados!$E$2))</f>
        <v>153609.9112</v>
      </c>
      <c r="Z68" s="31">
        <f>if($A68&lt;=Dados!$E$3,"Erro",Z67+'Cenários - taxa de trasmissão'!Y$2*(Z67-INDIRECT(ADDRESS(IF($A68&lt;=Dados!$E$3,1,$A68-Dados!$E$3)+1,Z$1+2)))*(Dados!$E$2-Z67)/(Dados!$E$3*Dados!$E$2))</f>
        <v>153619.9778</v>
      </c>
      <c r="AA68" s="31">
        <f>if($A68&lt;=Dados!$E$3,"Erro",AA67+'Cenários - taxa de trasmissão'!Z$2*(AA67-INDIRECT(ADDRESS(IF($A68&lt;=Dados!$E$3,1,$A68-Dados!$E$3)+1,AA$1+2)))*(Dados!$E$2-AA67)/(Dados!$E$3*Dados!$E$2))</f>
        <v>154275.2299</v>
      </c>
      <c r="AB68" s="31">
        <f>if($A68&lt;=Dados!$E$3,"Erro",AB67+'Cenários - taxa de trasmissão'!AA$2*(AB67-INDIRECT(ADDRESS(IF($A68&lt;=Dados!$E$3,1,$A68-Dados!$E$3)+1,AB$1+2)))*(Dados!$E$2-AB67)/(Dados!$E$3*Dados!$E$2))</f>
        <v>153909.1102</v>
      </c>
      <c r="AC68" s="31">
        <f>if($A68&lt;=Dados!$E$3,"Erro",AC67+'Cenários - taxa de trasmissão'!AB$2*(AC67-INDIRECT(ADDRESS(IF($A68&lt;=Dados!$E$3,1,$A68-Dados!$E$3)+1,AC$1+2)))*(Dados!$E$2-AC67)/(Dados!$E$3*Dados!$E$2))</f>
        <v>153595.0032</v>
      </c>
      <c r="AD68" s="31">
        <f>if($A68&lt;=Dados!$E$3,"Erro",AD67+'Cenários - taxa de trasmissão'!AC$2*(AD67-INDIRECT(ADDRESS(IF($A68&lt;=Dados!$E$3,1,$A68-Dados!$E$3)+1,AD$1+2)))*(Dados!$E$2-AD67)/(Dados!$E$3*Dados!$E$2))</f>
        <v>153654.6014</v>
      </c>
      <c r="AE68" s="31">
        <f>if($A68&lt;=Dados!$E$3,"Erro",AE67+'Cenários - taxa de trasmissão'!AD$2*(AE67-INDIRECT(ADDRESS(IF($A68&lt;=Dados!$E$3,1,$A68-Dados!$E$3)+1,AE$1+2)))*(Dados!$E$2-AE67)/(Dados!$E$3*Dados!$E$2))</f>
        <v>154676.6858</v>
      </c>
      <c r="AF68" s="31">
        <f>if($A68&lt;=Dados!$E$3,"Erro",AF67+'Cenários - taxa de trasmissão'!AE$2*(AF67-INDIRECT(ADDRESS(IF($A68&lt;=Dados!$E$3,1,$A68-Dados!$E$3)+1,AF$1+2)))*(Dados!$E$2-AF67)/(Dados!$E$3*Dados!$E$2))</f>
        <v>154811.2062</v>
      </c>
      <c r="AG68" s="31">
        <f>if($A68&lt;=Dados!$E$3,"Erro",AG67+'Cenários - taxa de trasmissão'!AF$2*(AG67-INDIRECT(ADDRESS(IF($A68&lt;=Dados!$E$3,1,$A68-Dados!$E$3)+1,AG$1+2)))*(Dados!$E$2-AG67)/(Dados!$E$3*Dados!$E$2))</f>
        <v>153821.5054</v>
      </c>
      <c r="AH68" s="31">
        <f>if($A68&lt;=Dados!$E$3,"Erro",AH67+'Cenários - taxa de trasmissão'!AG$2*(AH67-INDIRECT(ADDRESS(IF($A68&lt;=Dados!$E$3,1,$A68-Dados!$E$3)+1,AH$1+2)))*(Dados!$E$2-AH67)/(Dados!$E$3*Dados!$E$2))</f>
        <v>153814.328</v>
      </c>
      <c r="AI68" s="31">
        <f>if($A68&lt;=Dados!$E$3,"Erro",AI67+'Cenários - taxa de trasmissão'!AH$2*(AI67-INDIRECT(ADDRESS(IF($A68&lt;=Dados!$E$3,1,$A68-Dados!$E$3)+1,AI$1+2)))*(Dados!$E$2-AI67)/(Dados!$E$3*Dados!$E$2))</f>
        <v>154446.6547</v>
      </c>
      <c r="AJ68" s="31">
        <f>if($A68&lt;=Dados!$E$3,"Erro",AJ67+'Cenários - taxa de trasmissão'!AI$2*(AJ67-INDIRECT(ADDRESS(IF($A68&lt;=Dados!$E$3,1,$A68-Dados!$E$3)+1,AJ$1+2)))*(Dados!$E$2-AJ67)/(Dados!$E$3*Dados!$E$2))</f>
        <v>153797.6312</v>
      </c>
      <c r="AK68" s="31">
        <f>if($A68&lt;=Dados!$E$3,"Erro",AK67+'Cenários - taxa de trasmissão'!AJ$2*(AK67-INDIRECT(ADDRESS(IF($A68&lt;=Dados!$E$3,1,$A68-Dados!$E$3)+1,AK$1+2)))*(Dados!$E$2-AK67)/(Dados!$E$3*Dados!$E$2))</f>
        <v>153693.9775</v>
      </c>
      <c r="AL68" s="31">
        <f>if($A68&lt;=Dados!$E$3,"Erro",AL67+'Cenários - taxa de trasmissão'!AK$2*(AL67-INDIRECT(ADDRESS(IF($A68&lt;=Dados!$E$3,1,$A68-Dados!$E$3)+1,AL$1+2)))*(Dados!$E$2-AL67)/(Dados!$E$3*Dados!$E$2))</f>
        <v>153672.84</v>
      </c>
      <c r="AM68" s="31">
        <f>if($A68&lt;=Dados!$E$3,"Erro",AM67+'Cenários - taxa de trasmissão'!AL$2*(AM67-INDIRECT(ADDRESS(IF($A68&lt;=Dados!$E$3,1,$A68-Dados!$E$3)+1,AM$1+2)))*(Dados!$E$2-AM67)/(Dados!$E$3*Dados!$E$2))</f>
        <v>153778.1677</v>
      </c>
      <c r="AN68" s="31">
        <f>if($A68&lt;=Dados!$E$3,"Erro",AN67+'Cenários - taxa de trasmissão'!AM$2*(AN67-INDIRECT(ADDRESS(IF($A68&lt;=Dados!$E$3,1,$A68-Dados!$E$3)+1,AN$1+2)))*(Dados!$E$2-AN67)/(Dados!$E$3*Dados!$E$2))</f>
        <v>154262.0001</v>
      </c>
      <c r="AO68" s="31">
        <f>if($A68&lt;=Dados!$E$3,"Erro",AO67+'Cenários - taxa de trasmissão'!AN$2*(AO67-INDIRECT(ADDRESS(IF($A68&lt;=Dados!$E$3,1,$A68-Dados!$E$3)+1,AO$1+2)))*(Dados!$E$2-AO67)/(Dados!$E$3*Dados!$E$2))</f>
        <v>154215.5568</v>
      </c>
      <c r="AP68" s="31">
        <f>if($A68&lt;=Dados!$E$3,"Erro",AP67+'Cenários - taxa de trasmissão'!AO$2*(AP67-INDIRECT(ADDRESS(IF($A68&lt;=Dados!$E$3,1,$A68-Dados!$E$3)+1,AP$1+2)))*(Dados!$E$2-AP67)/(Dados!$E$3*Dados!$E$2))</f>
        <v>153617.5243</v>
      </c>
      <c r="AQ68" s="31">
        <f>if($A68&lt;=Dados!$E$3,"Erro",AQ67+'Cenários - taxa de trasmissão'!AP$2*(AQ67-INDIRECT(ADDRESS(IF($A68&lt;=Dados!$E$3,1,$A68-Dados!$E$3)+1,AQ$1+2)))*(Dados!$E$2-AQ67)/(Dados!$E$3*Dados!$E$2))</f>
        <v>154386.5543</v>
      </c>
      <c r="AR68" s="31">
        <f>if($A68&lt;=Dados!$E$3,"Erro",AR67+'Cenários - taxa de trasmissão'!AQ$2*(AR67-INDIRECT(ADDRESS(IF($A68&lt;=Dados!$E$3,1,$A68-Dados!$E$3)+1,AR$1+2)))*(Dados!$E$2-AR67)/(Dados!$E$3*Dados!$E$2))</f>
        <v>153721.1197</v>
      </c>
      <c r="AS68" s="31">
        <f>if($A68&lt;=Dados!$E$3,"Erro",AS67+'Cenários - taxa de trasmissão'!AR$2*(AS67-INDIRECT(ADDRESS(IF($A68&lt;=Dados!$E$3,1,$A68-Dados!$E$3)+1,AS$1+2)))*(Dados!$E$2-AS67)/(Dados!$E$3*Dados!$E$2))</f>
        <v>155220.6604</v>
      </c>
      <c r="AT68" s="31">
        <f>if($A68&lt;=Dados!$E$3,"Erro",AT67+'Cenários - taxa de trasmissão'!AS$2*(AT67-INDIRECT(ADDRESS(IF($A68&lt;=Dados!$E$3,1,$A68-Dados!$E$3)+1,AT$1+2)))*(Dados!$E$2-AT67)/(Dados!$E$3*Dados!$E$2))</f>
        <v>153943.7872</v>
      </c>
      <c r="AU68" s="31">
        <f>if($A68&lt;=Dados!$E$3,"Erro",AU67+'Cenários - taxa de trasmissão'!AT$2*(AU67-INDIRECT(ADDRESS(IF($A68&lt;=Dados!$E$3,1,$A68-Dados!$E$3)+1,AU$1+2)))*(Dados!$E$2-AU67)/(Dados!$E$3*Dados!$E$2))</f>
        <v>153637.7317</v>
      </c>
      <c r="AV68" s="31">
        <f>if($A68&lt;=Dados!$E$3,"Erro",AV67+'Cenários - taxa de trasmissão'!AU$2*(AV67-INDIRECT(ADDRESS(IF($A68&lt;=Dados!$E$3,1,$A68-Dados!$E$3)+1,AV$1+2)))*(Dados!$E$2-AV67)/(Dados!$E$3*Dados!$E$2))</f>
        <v>153685.2035</v>
      </c>
      <c r="AW68" s="31">
        <f>if($A68&lt;=Dados!$E$3,"Erro",AW67+'Cenários - taxa de trasmissão'!AV$2*(AW67-INDIRECT(ADDRESS(IF($A68&lt;=Dados!$E$3,1,$A68-Dados!$E$3)+1,AW$1+2)))*(Dados!$E$2-AW67)/(Dados!$E$3*Dados!$E$2))</f>
        <v>153896.1754</v>
      </c>
      <c r="AX68" s="31">
        <f>if($A68&lt;=Dados!$E$3,"Erro",AX67+'Cenários - taxa de trasmissão'!AW$2*(AX67-INDIRECT(ADDRESS(IF($A68&lt;=Dados!$E$3,1,$A68-Dados!$E$3)+1,AX$1+2)))*(Dados!$E$2-AX67)/(Dados!$E$3*Dados!$E$2))</f>
        <v>153796.8894</v>
      </c>
      <c r="AY68" s="31">
        <f>if($A68&lt;=Dados!$E$3,"Erro",AY67+'Cenários - taxa de trasmissão'!AX$2*(AY67-INDIRECT(ADDRESS(IF($A68&lt;=Dados!$E$3,1,$A68-Dados!$E$3)+1,AY$1+2)))*(Dados!$E$2-AY67)/(Dados!$E$3*Dados!$E$2))</f>
        <v>154104.7638</v>
      </c>
      <c r="AZ68" s="31">
        <f>if($A68&lt;=Dados!$E$3,"Erro",AZ67+'Cenários - taxa de trasmissão'!AY$2*(AZ67-INDIRECT(ADDRESS(IF($A68&lt;=Dados!$E$3,1,$A68-Dados!$E$3)+1,AZ$1+2)))*(Dados!$E$2-AZ67)/(Dados!$E$3*Dados!$E$2))</f>
        <v>153744.1388</v>
      </c>
      <c r="BA68" s="46">
        <f t="shared" si="1"/>
        <v>153496.5762</v>
      </c>
      <c r="BB68" s="46">
        <f t="shared" si="2"/>
        <v>155220.6604</v>
      </c>
      <c r="BC68" s="46">
        <f t="shared" si="3"/>
        <v>153972.2048</v>
      </c>
      <c r="BD68" s="46">
        <f t="shared" si="4"/>
        <v>153864.0189</v>
      </c>
      <c r="BE68" s="31"/>
    </row>
    <row r="69">
      <c r="A69" s="9">
        <v>68.0</v>
      </c>
      <c r="B69" s="47">
        <v>45038.0</v>
      </c>
      <c r="C69" s="31">
        <f>if($A69&lt;=Dados!$E$3,"Erro",C68+'Cenários - taxa de trasmissão'!B$2*(C68-INDIRECT(ADDRESS(IF($A69&lt;=Dados!$E$3,1,$A69-Dados!$E$3)+1,C$1+2)))*(Dados!$E$2-C68)/(Dados!$E$3*Dados!$E$2))</f>
        <v>154665.6121</v>
      </c>
      <c r="D69" s="31">
        <f>if($A69&lt;=Dados!$E$3,"Erro",D68+'Cenários - taxa de trasmissão'!C$2*(D68-INDIRECT(ADDRESS(IF($A69&lt;=Dados!$E$3,1,$A69-Dados!$E$3)+1,D$1+2)))*(Dados!$E$2-D68)/(Dados!$E$3*Dados!$E$2))</f>
        <v>153835.9501</v>
      </c>
      <c r="E69" s="31">
        <f>if($A69&lt;=Dados!$E$3,"Erro",E68+'Cenários - taxa de trasmissão'!D$2*(E68-INDIRECT(ADDRESS(IF($A69&lt;=Dados!$E$3,1,$A69-Dados!$E$3)+1,E$1+2)))*(Dados!$E$2-E68)/(Dados!$E$3*Dados!$E$2))</f>
        <v>154376.0662</v>
      </c>
      <c r="F69" s="31">
        <f>if($A69&lt;=Dados!$E$3,"Erro",F68+'Cenários - taxa de trasmissão'!E$2*(F68-INDIRECT(ADDRESS(IF($A69&lt;=Dados!$E$3,1,$A69-Dados!$E$3)+1,F$1+2)))*(Dados!$E$2-F68)/(Dados!$E$3*Dados!$E$2))</f>
        <v>153618.6361</v>
      </c>
      <c r="G69" s="31">
        <f>if($A69&lt;=Dados!$E$3,"Erro",G68+'Cenários - taxa de trasmissão'!F$2*(G68-INDIRECT(ADDRESS(IF($A69&lt;=Dados!$E$3,1,$A69-Dados!$E$3)+1,G$1+2)))*(Dados!$E$2-G68)/(Dados!$E$3*Dados!$E$2))</f>
        <v>154127.3664</v>
      </c>
      <c r="H69" s="31">
        <f>if($A69&lt;=Dados!$E$3,"Erro",H68+'Cenários - taxa de trasmissão'!G$2*(H68-INDIRECT(ADDRESS(IF($A69&lt;=Dados!$E$3,1,$A69-Dados!$E$3)+1,H$1+2)))*(Dados!$E$2-H68)/(Dados!$E$3*Dados!$E$2))</f>
        <v>154169.2918</v>
      </c>
      <c r="I69" s="31">
        <f>if($A69&lt;=Dados!$E$3,"Erro",I68+'Cenários - taxa de trasmissão'!H$2*(I68-INDIRECT(ADDRESS(IF($A69&lt;=Dados!$E$3,1,$A69-Dados!$E$3)+1,I$1+2)))*(Dados!$E$2-I68)/(Dados!$E$3*Dados!$E$2))</f>
        <v>153600.0459</v>
      </c>
      <c r="J69" s="31">
        <f>if($A69&lt;=Dados!$E$3,"Erro",J68+'Cenários - taxa de trasmissão'!I$2*(J68-INDIRECT(ADDRESS(IF($A69&lt;=Dados!$E$3,1,$A69-Dados!$E$3)+1,J$1+2)))*(Dados!$E$2-J68)/(Dados!$E$3*Dados!$E$2))</f>
        <v>153936.4689</v>
      </c>
      <c r="K69" s="31">
        <f>if($A69&lt;=Dados!$E$3,"Erro",K68+'Cenários - taxa de trasmissão'!J$2*(K68-INDIRECT(ADDRESS(IF($A69&lt;=Dados!$E$3,1,$A69-Dados!$E$3)+1,K$1+2)))*(Dados!$E$2-K68)/(Dados!$E$3*Dados!$E$2))</f>
        <v>154117.7258</v>
      </c>
      <c r="L69" s="31">
        <f>if($A69&lt;=Dados!$E$3,"Erro",L68+'Cenários - taxa de trasmissão'!K$2*(L68-INDIRECT(ADDRESS(IF($A69&lt;=Dados!$E$3,1,$A69-Dados!$E$3)+1,L$1+2)))*(Dados!$E$2-L68)/(Dados!$E$3*Dados!$E$2))</f>
        <v>153730.4483</v>
      </c>
      <c r="M69" s="31">
        <f>if($A69&lt;=Dados!$E$3,"Erro",M68+'Cenários - taxa de trasmissão'!L$2*(M68-INDIRECT(ADDRESS(IF($A69&lt;=Dados!$E$3,1,$A69-Dados!$E$3)+1,M$1+2)))*(Dados!$E$2-M68)/(Dados!$E$3*Dados!$E$2))</f>
        <v>154016.7022</v>
      </c>
      <c r="N69" s="31">
        <f>if($A69&lt;=Dados!$E$3,"Erro",N68+'Cenários - taxa de trasmissão'!M$2*(N68-INDIRECT(ADDRESS(IF($A69&lt;=Dados!$E$3,1,$A69-Dados!$E$3)+1,N$1+2)))*(Dados!$E$2-N68)/(Dados!$E$3*Dados!$E$2))</f>
        <v>154094.9828</v>
      </c>
      <c r="O69" s="31">
        <f>if($A69&lt;=Dados!$E$3,"Erro",O68+'Cenários - taxa de trasmissão'!N$2*(O68-INDIRECT(ADDRESS(IF($A69&lt;=Dados!$E$3,1,$A69-Dados!$E$3)+1,O$1+2)))*(Dados!$E$2-O68)/(Dados!$E$3*Dados!$E$2))</f>
        <v>153956.1944</v>
      </c>
      <c r="P69" s="31">
        <f>if($A69&lt;=Dados!$E$3,"Erro",P68+'Cenários - taxa de trasmissão'!O$2*(P68-INDIRECT(ADDRESS(IF($A69&lt;=Dados!$E$3,1,$A69-Dados!$E$3)+1,P$1+2)))*(Dados!$E$2-P68)/(Dados!$E$3*Dados!$E$2))</f>
        <v>153661.1766</v>
      </c>
      <c r="Q69" s="31">
        <f>if($A69&lt;=Dados!$E$3,"Erro",Q68+'Cenários - taxa de trasmissão'!P$2*(Q68-INDIRECT(ADDRESS(IF($A69&lt;=Dados!$E$3,1,$A69-Dados!$E$3)+1,Q$1+2)))*(Dados!$E$2-Q68)/(Dados!$E$3*Dados!$E$2))</f>
        <v>154140.8436</v>
      </c>
      <c r="R69" s="31">
        <f>if($A69&lt;=Dados!$E$3,"Erro",R68+'Cenários - taxa de trasmissão'!Q$2*(R68-INDIRECT(ADDRESS(IF($A69&lt;=Dados!$E$3,1,$A69-Dados!$E$3)+1,R$1+2)))*(Dados!$E$2-R68)/(Dados!$E$3*Dados!$E$2))</f>
        <v>153717.5447</v>
      </c>
      <c r="S69" s="31">
        <f>if($A69&lt;=Dados!$E$3,"Erro",S68+'Cenários - taxa de trasmissão'!R$2*(S68-INDIRECT(ADDRESS(IF($A69&lt;=Dados!$E$3,1,$A69-Dados!$E$3)+1,S$1+2)))*(Dados!$E$2-S68)/(Dados!$E$3*Dados!$E$2))</f>
        <v>153790.2017</v>
      </c>
      <c r="T69" s="31">
        <f>if($A69&lt;=Dados!$E$3,"Erro",T68+'Cenários - taxa de trasmissão'!S$2*(T68-INDIRECT(ADDRESS(IF($A69&lt;=Dados!$E$3,1,$A69-Dados!$E$3)+1,T$1+2)))*(Dados!$E$2-T68)/(Dados!$E$3*Dados!$E$2))</f>
        <v>153497.0985</v>
      </c>
      <c r="U69" s="31">
        <f>if($A69&lt;=Dados!$E$3,"Erro",U68+'Cenários - taxa de trasmissão'!T$2*(U68-INDIRECT(ADDRESS(IF($A69&lt;=Dados!$E$3,1,$A69-Dados!$E$3)+1,U$1+2)))*(Dados!$E$2-U68)/(Dados!$E$3*Dados!$E$2))</f>
        <v>153799.0304</v>
      </c>
      <c r="V69" s="31">
        <f>if($A69&lt;=Dados!$E$3,"Erro",V68+'Cenários - taxa de trasmissão'!U$2*(V68-INDIRECT(ADDRESS(IF($A69&lt;=Dados!$E$3,1,$A69-Dados!$E$3)+1,V$1+2)))*(Dados!$E$2-V68)/(Dados!$E$3*Dados!$E$2))</f>
        <v>154058.1816</v>
      </c>
      <c r="W69" s="31">
        <f>if($A69&lt;=Dados!$E$3,"Erro",W68+'Cenários - taxa de trasmissão'!V$2*(W68-INDIRECT(ADDRESS(IF($A69&lt;=Dados!$E$3,1,$A69-Dados!$E$3)+1,W$1+2)))*(Dados!$E$2-W68)/(Dados!$E$3*Dados!$E$2))</f>
        <v>154167.2843</v>
      </c>
      <c r="X69" s="31">
        <f>if($A69&lt;=Dados!$E$3,"Erro",X68+'Cenários - taxa de trasmissão'!W$2*(X68-INDIRECT(ADDRESS(IF($A69&lt;=Dados!$E$3,1,$A69-Dados!$E$3)+1,X$1+2)))*(Dados!$E$2-X68)/(Dados!$E$3*Dados!$E$2))</f>
        <v>154284.2858</v>
      </c>
      <c r="Y69" s="31">
        <f>if($A69&lt;=Dados!$E$3,"Erro",Y68+'Cenários - taxa de trasmissão'!X$2*(Y68-INDIRECT(ADDRESS(IF($A69&lt;=Dados!$E$3,1,$A69-Dados!$E$3)+1,Y$1+2)))*(Dados!$E$2-Y68)/(Dados!$E$3*Dados!$E$2))</f>
        <v>153611.2489</v>
      </c>
      <c r="Z69" s="31">
        <f>if($A69&lt;=Dados!$E$3,"Erro",Z68+'Cenários - taxa de trasmissão'!Y$2*(Z68-INDIRECT(ADDRESS(IF($A69&lt;=Dados!$E$3,1,$A69-Dados!$E$3)+1,Z$1+2)))*(Dados!$E$2-Z68)/(Dados!$E$3*Dados!$E$2))</f>
        <v>153621.4078</v>
      </c>
      <c r="AA69" s="31">
        <f>if($A69&lt;=Dados!$E$3,"Erro",AA68+'Cenários - taxa de trasmissão'!Z$2*(AA68-INDIRECT(ADDRESS(IF($A69&lt;=Dados!$E$3,1,$A69-Dados!$E$3)+1,AA$1+2)))*(Dados!$E$2-AA68)/(Dados!$E$3*Dados!$E$2))</f>
        <v>154288.5998</v>
      </c>
      <c r="AB69" s="31">
        <f>if($A69&lt;=Dados!$E$3,"Erro",AB68+'Cenários - taxa de trasmissão'!AA$2*(AB68-INDIRECT(ADDRESS(IF($A69&lt;=Dados!$E$3,1,$A69-Dados!$E$3)+1,AB$1+2)))*(Dados!$E$2-AB68)/(Dados!$E$3*Dados!$E$2))</f>
        <v>153914.4817</v>
      </c>
      <c r="AC69" s="31">
        <f>if($A69&lt;=Dados!$E$3,"Erro",AC68+'Cenários - taxa de trasmissão'!AB$2*(AC68-INDIRECT(ADDRESS(IF($A69&lt;=Dados!$E$3,1,$A69-Dados!$E$3)+1,AC$1+2)))*(Dados!$E$2-AC68)/(Dados!$E$3*Dados!$E$2))</f>
        <v>153596.21</v>
      </c>
      <c r="AD69" s="31">
        <f>if($A69&lt;=Dados!$E$3,"Erro",AD68+'Cenários - taxa de trasmissão'!AC$2*(AD68-INDIRECT(ADDRESS(IF($A69&lt;=Dados!$E$3,1,$A69-Dados!$E$3)+1,AD$1+2)))*(Dados!$E$2-AD68)/(Dados!$E$3*Dados!$E$2))</f>
        <v>153656.3733</v>
      </c>
      <c r="AE69" s="31">
        <f>if($A69&lt;=Dados!$E$3,"Erro",AE68+'Cenários - taxa de trasmissão'!AD$2*(AE68-INDIRECT(ADDRESS(IF($A69&lt;=Dados!$E$3,1,$A69-Dados!$E$3)+1,AE$1+2)))*(Dados!$E$2-AE68)/(Dados!$E$3*Dados!$E$2))</f>
        <v>154701.7594</v>
      </c>
      <c r="AF69" s="31">
        <f>if($A69&lt;=Dados!$E$3,"Erro",AF68+'Cenários - taxa de trasmissão'!AE$2*(AF68-INDIRECT(ADDRESS(IF($A69&lt;=Dados!$E$3,1,$A69-Dados!$E$3)+1,AF$1+2)))*(Dados!$E$2-AF68)/(Dados!$E$3*Dados!$E$2))</f>
        <v>154840.7576</v>
      </c>
      <c r="AG69" s="31">
        <f>if($A69&lt;=Dados!$E$3,"Erro",AG68+'Cenários - taxa de trasmissão'!AF$2*(AG68-INDIRECT(ADDRESS(IF($A69&lt;=Dados!$E$3,1,$A69-Dados!$E$3)+1,AG$1+2)))*(Dados!$E$2-AG68)/(Dados!$E$3*Dados!$E$2))</f>
        <v>153825.4331</v>
      </c>
      <c r="AH69" s="31">
        <f>if($A69&lt;=Dados!$E$3,"Erro",AH68+'Cenários - taxa de trasmissão'!AG$2*(AH68-INDIRECT(ADDRESS(IF($A69&lt;=Dados!$E$3,1,$A69-Dados!$E$3)+1,AH$1+2)))*(Dados!$E$2-AH68)/(Dados!$E$3*Dados!$E$2))</f>
        <v>153818.1465</v>
      </c>
      <c r="AI69" s="31">
        <f>if($A69&lt;=Dados!$E$3,"Erro",AI68+'Cenários - taxa de trasmissão'!AH$2*(AI68-INDIRECT(ADDRESS(IF($A69&lt;=Dados!$E$3,1,$A69-Dados!$E$3)+1,AI$1+2)))*(Dados!$E$2-AI68)/(Dados!$E$3*Dados!$E$2))</f>
        <v>154464.6937</v>
      </c>
      <c r="AJ69" s="31">
        <f>if($A69&lt;=Dados!$E$3,"Erro",AJ68+'Cenários - taxa de trasmissão'!AI$2*(AJ68-INDIRECT(ADDRESS(IF($A69&lt;=Dados!$E$3,1,$A69-Dados!$E$3)+1,AJ$1+2)))*(Dados!$E$2-AJ68)/(Dados!$E$3*Dados!$E$2))</f>
        <v>153801.2013</v>
      </c>
      <c r="AK69" s="31">
        <f>if($A69&lt;=Dados!$E$3,"Erro",AK68+'Cenários - taxa de trasmissão'!AJ$2*(AK68-INDIRECT(ADDRESS(IF($A69&lt;=Dados!$E$3,1,$A69-Dados!$E$3)+1,AK$1+2)))*(Dados!$E$2-AK68)/(Dados!$E$3*Dados!$E$2))</f>
        <v>153696.1836</v>
      </c>
      <c r="AL69" s="31">
        <f>if($A69&lt;=Dados!$E$3,"Erro",AL68+'Cenários - taxa de trasmissão'!AK$2*(AL68-INDIRECT(ADDRESS(IF($A69&lt;=Dados!$E$3,1,$A69-Dados!$E$3)+1,AL$1+2)))*(Dados!$E$2-AL68)/(Dados!$E$3*Dados!$E$2))</f>
        <v>153674.8072</v>
      </c>
      <c r="AM69" s="31">
        <f>if($A69&lt;=Dados!$E$3,"Erro",AM68+'Cenários - taxa de trasmissão'!AL$2*(AM68-INDIRECT(ADDRESS(IF($A69&lt;=Dados!$E$3,1,$A69-Dados!$E$3)+1,AM$1+2)))*(Dados!$E$2-AM68)/(Dados!$E$3*Dados!$E$2))</f>
        <v>153781.4579</v>
      </c>
      <c r="AN69" s="31">
        <f>if($A69&lt;=Dados!$E$3,"Erro",AN68+'Cenários - taxa de trasmissão'!AM$2*(AN68-INDIRECT(ADDRESS(IF($A69&lt;=Dados!$E$3,1,$A69-Dados!$E$3)+1,AN$1+2)))*(Dados!$E$2-AN68)/(Dados!$E$3*Dados!$E$2))</f>
        <v>154275.0319</v>
      </c>
      <c r="AO69" s="31">
        <f>if($A69&lt;=Dados!$E$3,"Erro",AO68+'Cenários - taxa de trasmissão'!AN$2*(AO68-INDIRECT(ADDRESS(IF($A69&lt;=Dados!$E$3,1,$A69-Dados!$E$3)+1,AO$1+2)))*(Dados!$E$2-AO68)/(Dados!$E$3*Dados!$E$2))</f>
        <v>154227.429</v>
      </c>
      <c r="AP69" s="31">
        <f>if($A69&lt;=Dados!$E$3,"Erro",AP68+'Cenários - taxa de trasmissão'!AO$2*(AP68-INDIRECT(ADDRESS(IF($A69&lt;=Dados!$E$3,1,$A69-Dados!$E$3)+1,AP$1+2)))*(Dados!$E$2-AP68)/(Dados!$E$3*Dados!$E$2))</f>
        <v>153618.9315</v>
      </c>
      <c r="AQ69" s="31">
        <f>if($A69&lt;=Dados!$E$3,"Erro",AQ68+'Cenários - taxa de trasmissão'!AP$2*(AQ68-INDIRECT(ADDRESS(IF($A69&lt;=Dados!$E$3,1,$A69-Dados!$E$3)+1,AQ$1+2)))*(Dados!$E$2-AQ68)/(Dados!$E$3*Dados!$E$2))</f>
        <v>154402.897</v>
      </c>
      <c r="AR69" s="31">
        <f>if($A69&lt;=Dados!$E$3,"Erro",AR68+'Cenários - taxa de trasmissão'!AQ$2*(AR68-INDIRECT(ADDRESS(IF($A69&lt;=Dados!$E$3,1,$A69-Dados!$E$3)+1,AR$1+2)))*(Dados!$E$2-AR68)/(Dados!$E$3*Dados!$E$2))</f>
        <v>153723.6525</v>
      </c>
      <c r="AS69" s="31">
        <f>if($A69&lt;=Dados!$E$3,"Erro",AS68+'Cenários - taxa de trasmissão'!AR$2*(AS68-INDIRECT(ADDRESS(IF($A69&lt;=Dados!$E$3,1,$A69-Dados!$E$3)+1,AS$1+2)))*(Dados!$E$2-AS68)/(Dados!$E$3*Dados!$E$2))</f>
        <v>155265.2703</v>
      </c>
      <c r="AT69" s="31">
        <f>if($A69&lt;=Dados!$E$3,"Erro",AT68+'Cenários - taxa de trasmissão'!AS$2*(AT68-INDIRECT(ADDRESS(IF($A69&lt;=Dados!$E$3,1,$A69-Dados!$E$3)+1,AT$1+2)))*(Dados!$E$2-AT68)/(Dados!$E$3*Dados!$E$2))</f>
        <v>153949.785</v>
      </c>
      <c r="AU69" s="31">
        <f>if($A69&lt;=Dados!$E$3,"Erro",AU68+'Cenários - taxa de trasmissão'!AT$2*(AU68-INDIRECT(ADDRESS(IF($A69&lt;=Dados!$E$3,1,$A69-Dados!$E$3)+1,AU$1+2)))*(Dados!$E$2-AU68)/(Dados!$E$3*Dados!$E$2))</f>
        <v>153639.3323</v>
      </c>
      <c r="AV69" s="31">
        <f>if($A69&lt;=Dados!$E$3,"Erro",AV68+'Cenários - taxa de trasmissão'!AU$2*(AV68-INDIRECT(ADDRESS(IF($A69&lt;=Dados!$E$3,1,$A69-Dados!$E$3)+1,AV$1+2)))*(Dados!$E$2-AV68)/(Dados!$E$3*Dados!$E$2))</f>
        <v>153687.3088</v>
      </c>
      <c r="AW69" s="31">
        <f>if($A69&lt;=Dados!$E$3,"Erro",AW68+'Cenários - taxa de trasmissão'!AV$2*(AW68-INDIRECT(ADDRESS(IF($A69&lt;=Dados!$E$3,1,$A69-Dados!$E$3)+1,AW$1+2)))*(Dados!$E$2-AW68)/(Dados!$E$3*Dados!$E$2))</f>
        <v>153901.321</v>
      </c>
      <c r="AX69" s="31">
        <f>if($A69&lt;=Dados!$E$3,"Erro",AX68+'Cenários - taxa de trasmissão'!AW$2*(AX68-INDIRECT(ADDRESS(IF($A69&lt;=Dados!$E$3,1,$A69-Dados!$E$3)+1,AX$1+2)))*(Dados!$E$2-AX68)/(Dados!$E$3*Dados!$E$2))</f>
        <v>153800.4486</v>
      </c>
      <c r="AY69" s="31">
        <f>if($A69&lt;=Dados!$E$3,"Erro",AY68+'Cenários - taxa de trasmissão'!AX$2*(AY68-INDIRECT(ADDRESS(IF($A69&lt;=Dados!$E$3,1,$A69-Dados!$E$3)+1,AY$1+2)))*(Dados!$E$2-AY68)/(Dados!$E$3*Dados!$E$2))</f>
        <v>154114.0452</v>
      </c>
      <c r="AZ69" s="31">
        <f>if($A69&lt;=Dados!$E$3,"Erro",AZ68+'Cenários - taxa de trasmissão'!AY$2*(AZ68-INDIRECT(ADDRESS(IF($A69&lt;=Dados!$E$3,1,$A69-Dados!$E$3)+1,AZ$1+2)))*(Dados!$E$2-AZ68)/(Dados!$E$3*Dados!$E$2))</f>
        <v>153746.9659</v>
      </c>
      <c r="BA69" s="46">
        <f t="shared" si="1"/>
        <v>153497.0985</v>
      </c>
      <c r="BB69" s="46">
        <f t="shared" si="2"/>
        <v>155265.2703</v>
      </c>
      <c r="BC69" s="46">
        <f t="shared" si="3"/>
        <v>153980.1264</v>
      </c>
      <c r="BD69" s="46">
        <f t="shared" si="4"/>
        <v>153868.6355</v>
      </c>
      <c r="BE69" s="31"/>
    </row>
    <row r="70">
      <c r="A70" s="44">
        <v>69.0</v>
      </c>
      <c r="B70" s="45">
        <v>45039.0</v>
      </c>
      <c r="C70" s="31">
        <f>if($A70&lt;=Dados!$E$3,"Erro",C69+'Cenários - taxa de trasmissão'!B$2*(C69-INDIRECT(ADDRESS(IF($A70&lt;=Dados!$E$3,1,$A70-Dados!$E$3)+1,C$1+2)))*(Dados!$E$2-C69)/(Dados!$E$3*Dados!$E$2))</f>
        <v>154689.4259</v>
      </c>
      <c r="D70" s="31">
        <f>if($A70&lt;=Dados!$E$3,"Erro",D69+'Cenários - taxa de trasmissão'!C$2*(D69-INDIRECT(ADDRESS(IF($A70&lt;=Dados!$E$3,1,$A70-Dados!$E$3)+1,D$1+2)))*(Dados!$E$2-D69)/(Dados!$E$3*Dados!$E$2))</f>
        <v>153839.8916</v>
      </c>
      <c r="E70" s="31">
        <f>if($A70&lt;=Dados!$E$3,"Erro",E69+'Cenários - taxa de trasmissão'!D$2*(E69-INDIRECT(ADDRESS(IF($A70&lt;=Dados!$E$3,1,$A70-Dados!$E$3)+1,E$1+2)))*(Dados!$E$2-E69)/(Dados!$E$3*Dados!$E$2))</f>
        <v>154391.4881</v>
      </c>
      <c r="F70" s="31">
        <f>if($A70&lt;=Dados!$E$3,"Erro",F69+'Cenários - taxa de trasmissão'!E$2*(F69-INDIRECT(ADDRESS(IF($A70&lt;=Dados!$E$3,1,$A70-Dados!$E$3)+1,F$1+2)))*(Dados!$E$2-F69)/(Dados!$E$3*Dados!$E$2))</f>
        <v>153619.9653</v>
      </c>
      <c r="G70" s="31">
        <f>if($A70&lt;=Dados!$E$3,"Erro",G69+'Cenários - taxa de trasmissão'!F$2*(G69-INDIRECT(ADDRESS(IF($A70&lt;=Dados!$E$3,1,$A70-Dados!$E$3)+1,G$1+2)))*(Dados!$E$2-G69)/(Dados!$E$3*Dados!$E$2))</f>
        <v>154136.7345</v>
      </c>
      <c r="H70" s="31">
        <f>if($A70&lt;=Dados!$E$3,"Erro",H69+'Cenários - taxa de trasmissão'!G$2*(H69-INDIRECT(ADDRESS(IF($A70&lt;=Dados!$E$3,1,$A70-Dados!$E$3)+1,H$1+2)))*(Dados!$E$2-H69)/(Dados!$E$3*Dados!$E$2))</f>
        <v>154179.5966</v>
      </c>
      <c r="I70" s="31">
        <f>if($A70&lt;=Dados!$E$3,"Erro",I69+'Cenários - taxa de trasmissão'!H$2*(I69-INDIRECT(ADDRESS(IF($A70&lt;=Dados!$E$3,1,$A70-Dados!$E$3)+1,I$1+2)))*(Dados!$E$2-I69)/(Dados!$E$3*Dados!$E$2))</f>
        <v>153601.2163</v>
      </c>
      <c r="J70" s="31">
        <f>if($A70&lt;=Dados!$E$3,"Erro",J69+'Cenários - taxa de trasmissão'!I$2*(J69-INDIRECT(ADDRESS(IF($A70&lt;=Dados!$E$3,1,$A70-Dados!$E$3)+1,J$1+2)))*(Dados!$E$2-J69)/(Dados!$E$3*Dados!$E$2))</f>
        <v>153942.0543</v>
      </c>
      <c r="K70" s="31">
        <f>if($A70&lt;=Dados!$E$3,"Erro",K69+'Cenários - taxa de trasmissão'!J$2*(K69-INDIRECT(ADDRESS(IF($A70&lt;=Dados!$E$3,1,$A70-Dados!$E$3)+1,K$1+2)))*(Dados!$E$2-K69)/(Dados!$E$3*Dados!$E$2))</f>
        <v>154126.8837</v>
      </c>
      <c r="L70" s="31">
        <f>if($A70&lt;=Dados!$E$3,"Erro",L69+'Cenários - taxa de trasmissão'!K$2*(L69-INDIRECT(ADDRESS(IF($A70&lt;=Dados!$E$3,1,$A70-Dados!$E$3)+1,L$1+2)))*(Dados!$E$2-L69)/(Dados!$E$3*Dados!$E$2))</f>
        <v>153732.9521</v>
      </c>
      <c r="M70" s="31">
        <f>if($A70&lt;=Dados!$E$3,"Erro",M69+'Cenários - taxa de trasmissão'!L$2*(M69-INDIRECT(ADDRESS(IF($A70&lt;=Dados!$E$3,1,$A70-Dados!$E$3)+1,M$1+2)))*(Dados!$E$2-M69)/(Dados!$E$3*Dados!$E$2))</f>
        <v>154023.7772</v>
      </c>
      <c r="N70" s="31">
        <f>if($A70&lt;=Dados!$E$3,"Erro",N69+'Cenários - taxa de trasmissão'!M$2*(N69-INDIRECT(ADDRESS(IF($A70&lt;=Dados!$E$3,1,$A70-Dados!$E$3)+1,N$1+2)))*(Dados!$E$2-N69)/(Dados!$E$3*Dados!$E$2))</f>
        <v>154103.6524</v>
      </c>
      <c r="O70" s="31">
        <f>if($A70&lt;=Dados!$E$3,"Erro",O69+'Cenários - taxa de trasmissão'!N$2*(O69-INDIRECT(ADDRESS(IF($A70&lt;=Dados!$E$3,1,$A70-Dados!$E$3)+1,O$1+2)))*(Dados!$E$2-O69)/(Dados!$E$3*Dados!$E$2))</f>
        <v>153962.1319</v>
      </c>
      <c r="P70" s="31">
        <f>if($A70&lt;=Dados!$E$3,"Erro",P69+'Cenários - taxa de trasmissão'!O$2*(P69-INDIRECT(ADDRESS(IF($A70&lt;=Dados!$E$3,1,$A70-Dados!$E$3)+1,P$1+2)))*(Dados!$E$2-P69)/(Dados!$E$3*Dados!$E$2))</f>
        <v>153662.9086</v>
      </c>
      <c r="Q70" s="31">
        <f>if($A70&lt;=Dados!$E$3,"Erro",Q69+'Cenários - taxa de trasmissão'!P$2*(Q69-INDIRECT(ADDRESS(IF($A70&lt;=Dados!$E$3,1,$A70-Dados!$E$3)+1,Q$1+2)))*(Dados!$E$2-Q69)/(Dados!$E$3*Dados!$E$2))</f>
        <v>154150.5088</v>
      </c>
      <c r="R70" s="31">
        <f>if($A70&lt;=Dados!$E$3,"Erro",R69+'Cenários - taxa de trasmissão'!Q$2*(R69-INDIRECT(ADDRESS(IF($A70&lt;=Dados!$E$3,1,$A70-Dados!$E$3)+1,R$1+2)))*(Dados!$E$2-R69)/(Dados!$E$3*Dados!$E$2))</f>
        <v>153719.8941</v>
      </c>
      <c r="S70" s="31">
        <f>if($A70&lt;=Dados!$E$3,"Erro",S69+'Cenários - taxa de trasmissão'!R$2*(S69-INDIRECT(ADDRESS(IF($A70&lt;=Dados!$E$3,1,$A70-Dados!$E$3)+1,S$1+2)))*(Dados!$E$2-S69)/(Dados!$E$3*Dados!$E$2))</f>
        <v>153793.4822</v>
      </c>
      <c r="T70" s="31">
        <f>if($A70&lt;=Dados!$E$3,"Erro",T69+'Cenários - taxa de trasmissão'!S$2*(T69-INDIRECT(ADDRESS(IF($A70&lt;=Dados!$E$3,1,$A70-Dados!$E$3)+1,T$1+2)))*(Dados!$E$2-T69)/(Dados!$E$3*Dados!$E$2))</f>
        <v>153497.5844</v>
      </c>
      <c r="U70" s="31">
        <f>if($A70&lt;=Dados!$E$3,"Erro",U69+'Cenários - taxa de trasmissão'!T$2*(U69-INDIRECT(ADDRESS(IF($A70&lt;=Dados!$E$3,1,$A70-Dados!$E$3)+1,U$1+2)))*(Dados!$E$2-U69)/(Dados!$E$3*Dados!$E$2))</f>
        <v>153802.434</v>
      </c>
      <c r="V70" s="31">
        <f>if($A70&lt;=Dados!$E$3,"Erro",V69+'Cenários - taxa de trasmissão'!U$2*(V69-INDIRECT(ADDRESS(IF($A70&lt;=Dados!$E$3,1,$A70-Dados!$E$3)+1,V$1+2)))*(Dados!$E$2-V69)/(Dados!$E$3*Dados!$E$2))</f>
        <v>154066.0847</v>
      </c>
      <c r="W70" s="31">
        <f>if($A70&lt;=Dados!$E$3,"Erro",W69+'Cenários - taxa de trasmissão'!V$2*(W69-INDIRECT(ADDRESS(IF($A70&lt;=Dados!$E$3,1,$A70-Dados!$E$3)+1,W$1+2)))*(Dados!$E$2-W69)/(Dados!$E$3*Dados!$E$2))</f>
        <v>154177.5434</v>
      </c>
      <c r="X70" s="31">
        <f>if($A70&lt;=Dados!$E$3,"Erro",X69+'Cenários - taxa de trasmissão'!W$2*(X69-INDIRECT(ADDRESS(IF($A70&lt;=Dados!$E$3,1,$A70-Dados!$E$3)+1,X$1+2)))*(Dados!$E$2-X69)/(Dados!$E$3*Dados!$E$2))</f>
        <v>154297.3382</v>
      </c>
      <c r="Y70" s="31">
        <f>if($A70&lt;=Dados!$E$3,"Erro",Y69+'Cenários - taxa de trasmissão'!X$2*(Y69-INDIRECT(ADDRESS(IF($A70&lt;=Dados!$E$3,1,$A70-Dados!$E$3)+1,Y$1+2)))*(Dados!$E$2-Y69)/(Dados!$E$3*Dados!$E$2))</f>
        <v>153612.5137</v>
      </c>
      <c r="Z70" s="31">
        <f>if($A70&lt;=Dados!$E$3,"Erro",Z69+'Cenários - taxa de trasmissão'!Y$2*(Z69-INDIRECT(ADDRESS(IF($A70&lt;=Dados!$E$3,1,$A70-Dados!$E$3)+1,Z$1+2)))*(Dados!$E$2-Z69)/(Dados!$E$3*Dados!$E$2))</f>
        <v>153622.7615</v>
      </c>
      <c r="AA70" s="31">
        <f>if($A70&lt;=Dados!$E$3,"Erro",AA69+'Cenários - taxa de trasmissão'!Z$2*(AA69-INDIRECT(ADDRESS(IF($A70&lt;=Dados!$E$3,1,$A70-Dados!$E$3)+1,AA$1+2)))*(Dados!$E$2-AA69)/(Dados!$E$3*Dados!$E$2))</f>
        <v>154301.7601</v>
      </c>
      <c r="AB70" s="31">
        <f>if($A70&lt;=Dados!$E$3,"Erro",AB69+'Cenários - taxa de trasmissão'!AA$2*(AB69-INDIRECT(ADDRESS(IF($A70&lt;=Dados!$E$3,1,$A70-Dados!$E$3)+1,AB$1+2)))*(Dados!$E$2-AB69)/(Dados!$E$3*Dados!$E$2))</f>
        <v>153919.6858</v>
      </c>
      <c r="AC70" s="31">
        <f>if($A70&lt;=Dados!$E$3,"Erro",AC69+'Cenários - taxa de trasmissão'!AB$2*(AC69-INDIRECT(ADDRESS(IF($A70&lt;=Dados!$E$3,1,$A70-Dados!$E$3)+1,AC$1+2)))*(Dados!$E$2-AC69)/(Dados!$E$3*Dados!$E$2))</f>
        <v>153597.3491</v>
      </c>
      <c r="AD70" s="31">
        <f>if($A70&lt;=Dados!$E$3,"Erro",AD69+'Cenários - taxa de trasmissão'!AC$2*(AD69-INDIRECT(ADDRESS(IF($A70&lt;=Dados!$E$3,1,$A70-Dados!$E$3)+1,AD$1+2)))*(Dados!$E$2-AD69)/(Dados!$E$3*Dados!$E$2))</f>
        <v>153658.0571</v>
      </c>
      <c r="AE70" s="31">
        <f>if($A70&lt;=Dados!$E$3,"Erro",AE69+'Cenários - taxa de trasmissão'!AD$2*(AE69-INDIRECT(ADDRESS(IF($A70&lt;=Dados!$E$3,1,$A70-Dados!$E$3)+1,AE$1+2)))*(Dados!$E$2-AE69)/(Dados!$E$3*Dados!$E$2))</f>
        <v>154726.7101</v>
      </c>
      <c r="AF70" s="31">
        <f>if($A70&lt;=Dados!$E$3,"Erro",AF69+'Cenários - taxa de trasmissão'!AE$2*(AF69-INDIRECT(ADDRESS(IF($A70&lt;=Dados!$E$3,1,$A70-Dados!$E$3)+1,AF$1+2)))*(Dados!$E$2-AF69)/(Dados!$E$3*Dados!$E$2))</f>
        <v>154870.2477</v>
      </c>
      <c r="AG70" s="31">
        <f>if($A70&lt;=Dados!$E$3,"Erro",AG69+'Cenários - taxa de trasmissão'!AF$2*(AG69-INDIRECT(ADDRESS(IF($A70&lt;=Dados!$E$3,1,$A70-Dados!$E$3)+1,AG$1+2)))*(Dados!$E$2-AG69)/(Dados!$E$3*Dados!$E$2))</f>
        <v>153829.2176</v>
      </c>
      <c r="AH70" s="31">
        <f>if($A70&lt;=Dados!$E$3,"Erro",AH69+'Cenários - taxa de trasmissão'!AG$2*(AH69-INDIRECT(ADDRESS(IF($A70&lt;=Dados!$E$3,1,$A70-Dados!$E$3)+1,AH$1+2)))*(Dados!$E$2-AH69)/(Dados!$E$3*Dados!$E$2))</f>
        <v>153821.8241</v>
      </c>
      <c r="AI70" s="31">
        <f>if($A70&lt;=Dados!$E$3,"Erro",AI69+'Cenários - taxa de trasmissão'!AH$2*(AI69-INDIRECT(ADDRESS(IF($A70&lt;=Dados!$E$3,1,$A70-Dados!$E$3)+1,AI$1+2)))*(Dados!$E$2-AI69)/(Dados!$E$3*Dados!$E$2))</f>
        <v>154482.5424</v>
      </c>
      <c r="AJ70" s="31">
        <f>if($A70&lt;=Dados!$E$3,"Erro",AJ69+'Cenários - taxa de trasmissão'!AI$2*(AJ69-INDIRECT(ADDRESS(IF($A70&lt;=Dados!$E$3,1,$A70-Dados!$E$3)+1,AJ$1+2)))*(Dados!$E$2-AJ69)/(Dados!$E$3*Dados!$E$2))</f>
        <v>153804.6355</v>
      </c>
      <c r="AK70" s="31">
        <f>if($A70&lt;=Dados!$E$3,"Erro",AK69+'Cenários - taxa de trasmissão'!AJ$2*(AK69-INDIRECT(ADDRESS(IF($A70&lt;=Dados!$E$3,1,$A70-Dados!$E$3)+1,AK$1+2)))*(Dados!$E$2-AK69)/(Dados!$E$3*Dados!$E$2))</f>
        <v>153698.2881</v>
      </c>
      <c r="AL70" s="31">
        <f>if($A70&lt;=Dados!$E$3,"Erro",AL69+'Cenários - taxa de trasmissão'!AK$2*(AL69-INDIRECT(ADDRESS(IF($A70&lt;=Dados!$E$3,1,$A70-Dados!$E$3)+1,AL$1+2)))*(Dados!$E$2-AL69)/(Dados!$E$3*Dados!$E$2))</f>
        <v>153676.6798</v>
      </c>
      <c r="AM70" s="31">
        <f>if($A70&lt;=Dados!$E$3,"Erro",AM69+'Cenários - taxa de trasmissão'!AL$2*(AM69-INDIRECT(ADDRESS(IF($A70&lt;=Dados!$E$3,1,$A70-Dados!$E$3)+1,AM$1+2)))*(Dados!$E$2-AM69)/(Dados!$E$3*Dados!$E$2))</f>
        <v>153784.6185</v>
      </c>
      <c r="AN70" s="31">
        <f>if($A70&lt;=Dados!$E$3,"Erro",AN69+'Cenários - taxa de trasmissão'!AM$2*(AN69-INDIRECT(ADDRESS(IF($A70&lt;=Dados!$E$3,1,$A70-Dados!$E$3)+1,AN$1+2)))*(Dados!$E$2-AN69)/(Dados!$E$3*Dados!$E$2))</f>
        <v>154287.8538</v>
      </c>
      <c r="AO70" s="31">
        <f>if($A70&lt;=Dados!$E$3,"Erro",AO69+'Cenários - taxa de trasmissão'!AN$2*(AO69-INDIRECT(ADDRESS(IF($A70&lt;=Dados!$E$3,1,$A70-Dados!$E$3)+1,AO$1+2)))*(Dados!$E$2-AO69)/(Dados!$E$3*Dados!$E$2))</f>
        <v>154239.0909</v>
      </c>
      <c r="AP70" s="31">
        <f>if($A70&lt;=Dados!$E$3,"Erro",AP69+'Cenários - taxa de trasmissão'!AO$2*(AP69-INDIRECT(ADDRESS(IF($A70&lt;=Dados!$E$3,1,$A70-Dados!$E$3)+1,AP$1+2)))*(Dados!$E$2-AP69)/(Dados!$E$3*Dados!$E$2))</f>
        <v>153620.2632</v>
      </c>
      <c r="AQ70" s="31">
        <f>if($A70&lt;=Dados!$E$3,"Erro",AQ69+'Cenários - taxa de trasmissão'!AP$2*(AQ69-INDIRECT(ADDRESS(IF($A70&lt;=Dados!$E$3,1,$A70-Dados!$E$3)+1,AQ$1+2)))*(Dados!$E$2-AQ69)/(Dados!$E$3*Dados!$E$2))</f>
        <v>154419.0396</v>
      </c>
      <c r="AR70" s="31">
        <f>if($A70&lt;=Dados!$E$3,"Erro",AR69+'Cenários - taxa de trasmissão'!AQ$2*(AR69-INDIRECT(ADDRESS(IF($A70&lt;=Dados!$E$3,1,$A70-Dados!$E$3)+1,AR$1+2)))*(Dados!$E$2-AR69)/(Dados!$E$3*Dados!$E$2))</f>
        <v>153726.0744</v>
      </c>
      <c r="AS70" s="31">
        <f>if($A70&lt;=Dados!$E$3,"Erro",AS69+'Cenários - taxa de trasmissão'!AR$2*(AS69-INDIRECT(ADDRESS(IF($A70&lt;=Dados!$E$3,1,$A70-Dados!$E$3)+1,AS$1+2)))*(Dados!$E$2-AS69)/(Dados!$E$3*Dados!$E$2))</f>
        <v>155310.1041</v>
      </c>
      <c r="AT70" s="31">
        <f>if($A70&lt;=Dados!$E$3,"Erro",AT69+'Cenários - taxa de trasmissão'!AS$2*(AT69-INDIRECT(ADDRESS(IF($A70&lt;=Dados!$E$3,1,$A70-Dados!$E$3)+1,AT$1+2)))*(Dados!$E$2-AT69)/(Dados!$E$3*Dados!$E$2))</f>
        <v>153955.607</v>
      </c>
      <c r="AU70" s="31">
        <f>if($A70&lt;=Dados!$E$3,"Erro",AU69+'Cenários - taxa de trasmissão'!AT$2*(AU69-INDIRECT(ADDRESS(IF($A70&lt;=Dados!$E$3,1,$A70-Dados!$E$3)+1,AU$1+2)))*(Dados!$E$2-AU69)/(Dados!$E$3*Dados!$E$2))</f>
        <v>153640.8506</v>
      </c>
      <c r="AV70" s="31">
        <f>if($A70&lt;=Dados!$E$3,"Erro",AV69+'Cenários - taxa de trasmissão'!AU$2*(AV69-INDIRECT(ADDRESS(IF($A70&lt;=Dados!$E$3,1,$A70-Dados!$E$3)+1,AV$1+2)))*(Dados!$E$2-AV69)/(Dados!$E$3*Dados!$E$2))</f>
        <v>153689.3154</v>
      </c>
      <c r="AW70" s="31">
        <f>if($A70&lt;=Dados!$E$3,"Erro",AW69+'Cenários - taxa de trasmissão'!AV$2*(AW69-INDIRECT(ADDRESS(IF($A70&lt;=Dados!$E$3,1,$A70-Dados!$E$3)+1,AW$1+2)))*(Dados!$E$2-AW69)/(Dados!$E$3*Dados!$E$2))</f>
        <v>153906.3026</v>
      </c>
      <c r="AX70" s="31">
        <f>if($A70&lt;=Dados!$E$3,"Erro",AX69+'Cenários - taxa de trasmissão'!AW$2*(AX69-INDIRECT(ADDRESS(IF($A70&lt;=Dados!$E$3,1,$A70-Dados!$E$3)+1,AX$1+2)))*(Dados!$E$2-AX69)/(Dados!$E$3*Dados!$E$2))</f>
        <v>153803.8722</v>
      </c>
      <c r="AY70" s="31">
        <f>if($A70&lt;=Dados!$E$3,"Erro",AY69+'Cenários - taxa de trasmissão'!AX$2*(AY69-INDIRECT(ADDRESS(IF($A70&lt;=Dados!$E$3,1,$A70-Dados!$E$3)+1,AY$1+2)))*(Dados!$E$2-AY69)/(Dados!$E$3*Dados!$E$2))</f>
        <v>154123.1233</v>
      </c>
      <c r="AZ70" s="31">
        <f>if($A70&lt;=Dados!$E$3,"Erro",AZ69+'Cenários - taxa de trasmissão'!AY$2*(AZ69-INDIRECT(ADDRESS(IF($A70&lt;=Dados!$E$3,1,$A70-Dados!$E$3)+1,AZ$1+2)))*(Dados!$E$2-AZ69)/(Dados!$E$3*Dados!$E$2))</f>
        <v>153749.6743</v>
      </c>
      <c r="BA70" s="46">
        <f t="shared" si="1"/>
        <v>153497.5844</v>
      </c>
      <c r="BB70" s="46">
        <f t="shared" si="2"/>
        <v>155310.1041</v>
      </c>
      <c r="BC70" s="46">
        <f t="shared" si="3"/>
        <v>153987.9122</v>
      </c>
      <c r="BD70" s="46">
        <f t="shared" si="4"/>
        <v>153873.0971</v>
      </c>
      <c r="BE70" s="31"/>
    </row>
    <row r="71">
      <c r="A71" s="9">
        <v>70.0</v>
      </c>
      <c r="B71" s="47">
        <v>45040.0</v>
      </c>
      <c r="C71" s="31">
        <f>if($A71&lt;=Dados!$E$3,"Erro",C70+'Cenários - taxa de trasmissão'!B$2*(C70-INDIRECT(ADDRESS(IF($A71&lt;=Dados!$E$3,1,$A71-Dados!$E$3)+1,C$1+2)))*(Dados!$E$2-C70)/(Dados!$E$3*Dados!$E$2))</f>
        <v>154713.1053</v>
      </c>
      <c r="D71" s="31">
        <f>if($A71&lt;=Dados!$E$3,"Erro",D70+'Cenários - taxa de trasmissão'!C$2*(D70-INDIRECT(ADDRESS(IF($A71&lt;=Dados!$E$3,1,$A71-Dados!$E$3)+1,D$1+2)))*(Dados!$E$2-D70)/(Dados!$E$3*Dados!$E$2))</f>
        <v>153843.6924</v>
      </c>
      <c r="E71" s="31">
        <f>if($A71&lt;=Dados!$E$3,"Erro",E70+'Cenários - taxa de trasmissão'!D$2*(E70-INDIRECT(ADDRESS(IF($A71&lt;=Dados!$E$3,1,$A71-Dados!$E$3)+1,E$1+2)))*(Dados!$E$2-E70)/(Dados!$E$3*Dados!$E$2))</f>
        <v>154406.7102</v>
      </c>
      <c r="F71" s="31">
        <f>if($A71&lt;=Dados!$E$3,"Erro",F70+'Cenários - taxa de trasmissão'!E$2*(F70-INDIRECT(ADDRESS(IF($A71&lt;=Dados!$E$3,1,$A71-Dados!$E$3)+1,F$1+2)))*(Dados!$E$2-F70)/(Dados!$E$3*Dados!$E$2))</f>
        <v>153621.2233</v>
      </c>
      <c r="G71" s="31">
        <f>if($A71&lt;=Dados!$E$3,"Erro",G70+'Cenários - taxa de trasmissão'!F$2*(G70-INDIRECT(ADDRESS(IF($A71&lt;=Dados!$E$3,1,$A71-Dados!$E$3)+1,G$1+2)))*(Dados!$E$2-G70)/(Dados!$E$3*Dados!$E$2))</f>
        <v>154145.9031</v>
      </c>
      <c r="H71" s="31">
        <f>if($A71&lt;=Dados!$E$3,"Erro",H70+'Cenários - taxa de trasmissão'!G$2*(H70-INDIRECT(ADDRESS(IF($A71&lt;=Dados!$E$3,1,$A71-Dados!$E$3)+1,H$1+2)))*(Dados!$E$2-H70)/(Dados!$E$3*Dados!$E$2))</f>
        <v>154189.6982</v>
      </c>
      <c r="I71" s="31">
        <f>if($A71&lt;=Dados!$E$3,"Erro",I70+'Cenários - taxa de trasmissão'!H$2*(I70-INDIRECT(ADDRESS(IF($A71&lt;=Dados!$E$3,1,$A71-Dados!$E$3)+1,I$1+2)))*(Dados!$E$2-I70)/(Dados!$E$3*Dados!$E$2))</f>
        <v>153602.3218</v>
      </c>
      <c r="J71" s="31">
        <f>if($A71&lt;=Dados!$E$3,"Erro",J70+'Cenários - taxa de trasmissão'!I$2*(J70-INDIRECT(ADDRESS(IF($A71&lt;=Dados!$E$3,1,$A71-Dados!$E$3)+1,J$1+2)))*(Dados!$E$2-J70)/(Dados!$E$3*Dados!$E$2))</f>
        <v>153947.4727</v>
      </c>
      <c r="K71" s="31">
        <f>if($A71&lt;=Dados!$E$3,"Erro",K70+'Cenários - taxa de trasmissão'!J$2*(K70-INDIRECT(ADDRESS(IF($A71&lt;=Dados!$E$3,1,$A71-Dados!$E$3)+1,K$1+2)))*(Dados!$E$2-K70)/(Dados!$E$3*Dados!$E$2))</f>
        <v>154135.843</v>
      </c>
      <c r="L71" s="31">
        <f>if($A71&lt;=Dados!$E$3,"Erro",L70+'Cenários - taxa de trasmissão'!K$2*(L70-INDIRECT(ADDRESS(IF($A71&lt;=Dados!$E$3,1,$A71-Dados!$E$3)+1,L$1+2)))*(Dados!$E$2-L70)/(Dados!$E$3*Dados!$E$2))</f>
        <v>153735.3479</v>
      </c>
      <c r="M71" s="31">
        <f>if($A71&lt;=Dados!$E$3,"Erro",M70+'Cenários - taxa de trasmissão'!L$2*(M70-INDIRECT(ADDRESS(IF($A71&lt;=Dados!$E$3,1,$A71-Dados!$E$3)+1,M$1+2)))*(Dados!$E$2-M70)/(Dados!$E$3*Dados!$E$2))</f>
        <v>154030.6683</v>
      </c>
      <c r="N71" s="31">
        <f>if($A71&lt;=Dados!$E$3,"Erro",N70+'Cenários - taxa de trasmissão'!M$2*(N70-INDIRECT(ADDRESS(IF($A71&lt;=Dados!$E$3,1,$A71-Dados!$E$3)+1,N$1+2)))*(Dados!$E$2-N70)/(Dados!$E$3*Dados!$E$2))</f>
        <v>154112.1262</v>
      </c>
      <c r="O71" s="31">
        <f>if($A71&lt;=Dados!$E$3,"Erro",O70+'Cenários - taxa de trasmissão'!N$2*(O70-INDIRECT(ADDRESS(IF($A71&lt;=Dados!$E$3,1,$A71-Dados!$E$3)+1,O$1+2)))*(Dados!$E$2-O70)/(Dados!$E$3*Dados!$E$2))</f>
        <v>153967.8979</v>
      </c>
      <c r="P71" s="31">
        <f>if($A71&lt;=Dados!$E$3,"Erro",P70+'Cenários - taxa de trasmissão'!O$2*(P70-INDIRECT(ADDRESS(IF($A71&lt;=Dados!$E$3,1,$A71-Dados!$E$3)+1,P$1+2)))*(Dados!$E$2-P70)/(Dados!$E$3*Dados!$E$2))</f>
        <v>153664.5555</v>
      </c>
      <c r="Q71" s="31">
        <f>if($A71&lt;=Dados!$E$3,"Erro",Q70+'Cenários - taxa de trasmissão'!P$2*(Q70-INDIRECT(ADDRESS(IF($A71&lt;=Dados!$E$3,1,$A71-Dados!$E$3)+1,Q$1+2)))*(Dados!$E$2-Q70)/(Dados!$E$3*Dados!$E$2))</f>
        <v>154159.9732</v>
      </c>
      <c r="R71" s="31">
        <f>if($A71&lt;=Dados!$E$3,"Erro",R70+'Cenários - taxa de trasmissão'!Q$2*(R70-INDIRECT(ADDRESS(IF($A71&lt;=Dados!$E$3,1,$A71-Dados!$E$3)+1,R$1+2)))*(Dados!$E$2-R70)/(Dados!$E$3*Dados!$E$2))</f>
        <v>153722.1397</v>
      </c>
      <c r="S71" s="31">
        <f>if($A71&lt;=Dados!$E$3,"Erro",S70+'Cenários - taxa de trasmissão'!R$2*(S70-INDIRECT(ADDRESS(IF($A71&lt;=Dados!$E$3,1,$A71-Dados!$E$3)+1,S$1+2)))*(Dados!$E$2-S70)/(Dados!$E$3*Dados!$E$2))</f>
        <v>153796.6357</v>
      </c>
      <c r="T71" s="31">
        <f>if($A71&lt;=Dados!$E$3,"Erro",T70+'Cenários - taxa de trasmissão'!S$2*(T70-INDIRECT(ADDRESS(IF($A71&lt;=Dados!$E$3,1,$A71-Dados!$E$3)+1,T$1+2)))*(Dados!$E$2-T70)/(Dados!$E$3*Dados!$E$2))</f>
        <v>153498.0363</v>
      </c>
      <c r="U71" s="31">
        <f>if($A71&lt;=Dados!$E$3,"Erro",U70+'Cenários - taxa de trasmissão'!T$2*(U70-INDIRECT(ADDRESS(IF($A71&lt;=Dados!$E$3,1,$A71-Dados!$E$3)+1,U$1+2)))*(Dados!$E$2-U70)/(Dados!$E$3*Dados!$E$2))</f>
        <v>153805.7079</v>
      </c>
      <c r="V71" s="31">
        <f>if($A71&lt;=Dados!$E$3,"Erro",V70+'Cenários - taxa de trasmissão'!U$2*(V70-INDIRECT(ADDRESS(IF($A71&lt;=Dados!$E$3,1,$A71-Dados!$E$3)+1,V$1+2)))*(Dados!$E$2-V70)/(Dados!$E$3*Dados!$E$2))</f>
        <v>154073.7971</v>
      </c>
      <c r="W71" s="31">
        <f>if($A71&lt;=Dados!$E$3,"Erro",W70+'Cenários - taxa de trasmissão'!V$2*(W70-INDIRECT(ADDRESS(IF($A71&lt;=Dados!$E$3,1,$A71-Dados!$E$3)+1,W$1+2)))*(Dados!$E$2-W70)/(Dados!$E$3*Dados!$E$2))</f>
        <v>154187.5995</v>
      </c>
      <c r="X71" s="31">
        <f>if($A71&lt;=Dados!$E$3,"Erro",X70+'Cenários - taxa de trasmissão'!W$2*(X70-INDIRECT(ADDRESS(IF($A71&lt;=Dados!$E$3,1,$A71-Dados!$E$3)+1,X$1+2)))*(Dados!$E$2-X70)/(Dados!$E$3*Dados!$E$2))</f>
        <v>154310.1849</v>
      </c>
      <c r="Y71" s="31">
        <f>if($A71&lt;=Dados!$E$3,"Erro",Y70+'Cenários - taxa de trasmissão'!X$2*(Y70-INDIRECT(ADDRESS(IF($A71&lt;=Dados!$E$3,1,$A71-Dados!$E$3)+1,Y$1+2)))*(Dados!$E$2-Y70)/(Dados!$E$3*Dados!$E$2))</f>
        <v>153613.7098</v>
      </c>
      <c r="Z71" s="31">
        <f>if($A71&lt;=Dados!$E$3,"Erro",Z70+'Cenários - taxa de trasmissão'!Y$2*(Z70-INDIRECT(ADDRESS(IF($A71&lt;=Dados!$E$3,1,$A71-Dados!$E$3)+1,Z$1+2)))*(Dados!$E$2-Z70)/(Dados!$E$3*Dados!$E$2))</f>
        <v>153624.0432</v>
      </c>
      <c r="AA71" s="31">
        <f>if($A71&lt;=Dados!$E$3,"Erro",AA70+'Cenários - taxa de trasmissão'!Z$2*(AA70-INDIRECT(ADDRESS(IF($A71&lt;=Dados!$E$3,1,$A71-Dados!$E$3)+1,AA$1+2)))*(Dados!$E$2-AA70)/(Dados!$E$3*Dados!$E$2))</f>
        <v>154314.7148</v>
      </c>
      <c r="AB71" s="31">
        <f>if($A71&lt;=Dados!$E$3,"Erro",AB70+'Cenários - taxa de trasmissão'!AA$2*(AB70-INDIRECT(ADDRESS(IF($A71&lt;=Dados!$E$3,1,$A71-Dados!$E$3)+1,AB$1+2)))*(Dados!$E$2-AB70)/(Dados!$E$3*Dados!$E$2))</f>
        <v>153924.7282</v>
      </c>
      <c r="AC71" s="31">
        <f>if($A71&lt;=Dados!$E$3,"Erro",AC70+'Cenários - taxa de trasmissão'!AB$2*(AC70-INDIRECT(ADDRESS(IF($A71&lt;=Dados!$E$3,1,$A71-Dados!$E$3)+1,AC$1+2)))*(Dados!$E$2-AC70)/(Dados!$E$3*Dados!$E$2))</f>
        <v>153598.4244</v>
      </c>
      <c r="AD71" s="31">
        <f>if($A71&lt;=Dados!$E$3,"Erro",AD70+'Cenários - taxa de trasmissão'!AC$2*(AD70-INDIRECT(ADDRESS(IF($A71&lt;=Dados!$E$3,1,$A71-Dados!$E$3)+1,AD$1+2)))*(Dados!$E$2-AD70)/(Dados!$E$3*Dados!$E$2))</f>
        <v>153659.6574</v>
      </c>
      <c r="AE71" s="31">
        <f>if($A71&lt;=Dados!$E$3,"Erro",AE70+'Cenários - taxa de trasmissão'!AD$2*(AE70-INDIRECT(ADDRESS(IF($A71&lt;=Dados!$E$3,1,$A71-Dados!$E$3)+1,AE$1+2)))*(Dados!$E$2-AE70)/(Dados!$E$3*Dados!$E$2))</f>
        <v>154751.5395</v>
      </c>
      <c r="AF71" s="31">
        <f>if($A71&lt;=Dados!$E$3,"Erro",AF70+'Cenários - taxa de trasmissão'!AE$2*(AF70-INDIRECT(ADDRESS(IF($A71&lt;=Dados!$E$3,1,$A71-Dados!$E$3)+1,AF$1+2)))*(Dados!$E$2-AF70)/(Dados!$E$3*Dados!$E$2))</f>
        <v>154899.6777</v>
      </c>
      <c r="AG71" s="31">
        <f>if($A71&lt;=Dados!$E$3,"Erro",AG70+'Cenários - taxa de trasmissão'!AF$2*(AG70-INDIRECT(ADDRESS(IF($A71&lt;=Dados!$E$3,1,$A71-Dados!$E$3)+1,AG$1+2)))*(Dados!$E$2-AG70)/(Dados!$E$3*Dados!$E$2))</f>
        <v>153832.8646</v>
      </c>
      <c r="AH71" s="31">
        <f>if($A71&lt;=Dados!$E$3,"Erro",AH70+'Cenários - taxa de trasmissão'!AG$2*(AH70-INDIRECT(ADDRESS(IF($A71&lt;=Dados!$E$3,1,$A71-Dados!$E$3)+1,AH$1+2)))*(Dados!$E$2-AH70)/(Dados!$E$3*Dados!$E$2))</f>
        <v>153825.3662</v>
      </c>
      <c r="AI71" s="31">
        <f>if($A71&lt;=Dados!$E$3,"Erro",AI70+'Cenários - taxa de trasmissão'!AH$2*(AI70-INDIRECT(ADDRESS(IF($A71&lt;=Dados!$E$3,1,$A71-Dados!$E$3)+1,AI$1+2)))*(Dados!$E$2-AI70)/(Dados!$E$3*Dados!$E$2))</f>
        <v>154500.2037</v>
      </c>
      <c r="AJ71" s="31">
        <f>if($A71&lt;=Dados!$E$3,"Erro",AJ70+'Cenários - taxa de trasmissão'!AI$2*(AJ70-INDIRECT(ADDRESS(IF($A71&lt;=Dados!$E$3,1,$A71-Dados!$E$3)+1,AJ$1+2)))*(Dados!$E$2-AJ70)/(Dados!$E$3*Dados!$E$2))</f>
        <v>153807.9394</v>
      </c>
      <c r="AK71" s="31">
        <f>if($A71&lt;=Dados!$E$3,"Erro",AK70+'Cenários - taxa de trasmissão'!AJ$2*(AK70-INDIRECT(ADDRESS(IF($A71&lt;=Dados!$E$3,1,$A71-Dados!$E$3)+1,AK$1+2)))*(Dados!$E$2-AK70)/(Dados!$E$3*Dados!$E$2))</f>
        <v>153700.2957</v>
      </c>
      <c r="AL71" s="31">
        <f>if($A71&lt;=Dados!$E$3,"Erro",AL70+'Cenários - taxa de trasmissão'!AK$2*(AL70-INDIRECT(ADDRESS(IF($A71&lt;=Dados!$E$3,1,$A71-Dados!$E$3)+1,AL$1+2)))*(Dados!$E$2-AL70)/(Dados!$E$3*Dados!$E$2))</f>
        <v>153678.4629</v>
      </c>
      <c r="AM71" s="31">
        <f>if($A71&lt;=Dados!$E$3,"Erro",AM70+'Cenários - taxa de trasmissão'!AL$2*(AM70-INDIRECT(ADDRESS(IF($A71&lt;=Dados!$E$3,1,$A71-Dados!$E$3)+1,AM$1+2)))*(Dados!$E$2-AM70)/(Dados!$E$3*Dados!$E$2))</f>
        <v>153787.6548</v>
      </c>
      <c r="AN71" s="31">
        <f>if($A71&lt;=Dados!$E$3,"Erro",AN70+'Cenários - taxa de trasmissão'!AM$2*(AN70-INDIRECT(ADDRESS(IF($A71&lt;=Dados!$E$3,1,$A71-Dados!$E$3)+1,AN$1+2)))*(Dados!$E$2-AN70)/(Dados!$E$3*Dados!$E$2))</f>
        <v>154300.4699</v>
      </c>
      <c r="AO71" s="31">
        <f>if($A71&lt;=Dados!$E$3,"Erro",AO70+'Cenários - taxa de trasmissão'!AN$2*(AO70-INDIRECT(ADDRESS(IF($A71&lt;=Dados!$E$3,1,$A71-Dados!$E$3)+1,AO$1+2)))*(Dados!$E$2-AO70)/(Dados!$E$3*Dados!$E$2))</f>
        <v>154250.5471</v>
      </c>
      <c r="AP71" s="31">
        <f>if($A71&lt;=Dados!$E$3,"Erro",AP70+'Cenários - taxa de trasmissão'!AO$2*(AP70-INDIRECT(ADDRESS(IF($A71&lt;=Dados!$E$3,1,$A71-Dados!$E$3)+1,AP$1+2)))*(Dados!$E$2-AP70)/(Dados!$E$3*Dados!$E$2))</f>
        <v>153621.5238</v>
      </c>
      <c r="AQ71" s="31">
        <f>if($A71&lt;=Dados!$E$3,"Erro",AQ70+'Cenários - taxa de trasmissão'!AP$2*(AQ70-INDIRECT(ADDRESS(IF($A71&lt;=Dados!$E$3,1,$A71-Dados!$E$3)+1,AQ$1+2)))*(Dados!$E$2-AQ70)/(Dados!$E$3*Dados!$E$2))</f>
        <v>154434.9854</v>
      </c>
      <c r="AR71" s="31">
        <f>if($A71&lt;=Dados!$E$3,"Erro",AR70+'Cenários - taxa de trasmissão'!AQ$2*(AR70-INDIRECT(ADDRESS(IF($A71&lt;=Dados!$E$3,1,$A71-Dados!$E$3)+1,AR$1+2)))*(Dados!$E$2-AR70)/(Dados!$E$3*Dados!$E$2))</f>
        <v>153728.3905</v>
      </c>
      <c r="AS71" s="31">
        <f>if($A71&lt;=Dados!$E$3,"Erro",AS70+'Cenários - taxa de trasmissão'!AR$2*(AS70-INDIRECT(ADDRESS(IF($A71&lt;=Dados!$E$3,1,$A71-Dados!$E$3)+1,AS$1+2)))*(Dados!$E$2-AS70)/(Dados!$E$3*Dados!$E$2))</f>
        <v>155355.1641</v>
      </c>
      <c r="AT71" s="31">
        <f>if($A71&lt;=Dados!$E$3,"Erro",AT70+'Cenários - taxa de trasmissão'!AS$2*(AT70-INDIRECT(ADDRESS(IF($A71&lt;=Dados!$E$3,1,$A71-Dados!$E$3)+1,AT$1+2)))*(Dados!$E$2-AT70)/(Dados!$E$3*Dados!$E$2))</f>
        <v>153961.259</v>
      </c>
      <c r="AU71" s="31">
        <f>if($A71&lt;=Dados!$E$3,"Erro",AU70+'Cenários - taxa de trasmissão'!AT$2*(AU70-INDIRECT(ADDRESS(IF($A71&lt;=Dados!$E$3,1,$A71-Dados!$E$3)+1,AU$1+2)))*(Dados!$E$2-AU70)/(Dados!$E$3*Dados!$E$2))</f>
        <v>153642.291</v>
      </c>
      <c r="AV71" s="31">
        <f>if($A71&lt;=Dados!$E$3,"Erro",AV70+'Cenários - taxa de trasmissão'!AU$2*(AV70-INDIRECT(ADDRESS(IF($A71&lt;=Dados!$E$3,1,$A71-Dados!$E$3)+1,AV$1+2)))*(Dados!$E$2-AV70)/(Dados!$E$3*Dados!$E$2))</f>
        <v>153691.2281</v>
      </c>
      <c r="AW71" s="31">
        <f>if($A71&lt;=Dados!$E$3,"Erro",AW70+'Cenários - taxa de trasmissão'!AV$2*(AW70-INDIRECT(ADDRESS(IF($A71&lt;=Dados!$E$3,1,$A71-Dados!$E$3)+1,AW$1+2)))*(Dados!$E$2-AW70)/(Dados!$E$3*Dados!$E$2))</f>
        <v>153911.1257</v>
      </c>
      <c r="AX71" s="31">
        <f>if($A71&lt;=Dados!$E$3,"Erro",AX70+'Cenários - taxa de trasmissão'!AW$2*(AX70-INDIRECT(ADDRESS(IF($A71&lt;=Dados!$E$3,1,$A71-Dados!$E$3)+1,AX$1+2)))*(Dados!$E$2-AX70)/(Dados!$E$3*Dados!$E$2))</f>
        <v>153807.1657</v>
      </c>
      <c r="AY71" s="31">
        <f>if($A71&lt;=Dados!$E$3,"Erro",AY70+'Cenários - taxa de trasmissão'!AX$2*(AY70-INDIRECT(ADDRESS(IF($A71&lt;=Dados!$E$3,1,$A71-Dados!$E$3)+1,AY$1+2)))*(Dados!$E$2-AY70)/(Dados!$E$3*Dados!$E$2))</f>
        <v>154132.0032</v>
      </c>
      <c r="AZ71" s="31">
        <f>if($A71&lt;=Dados!$E$3,"Erro",AZ70+'Cenários - taxa de trasmissão'!AY$2*(AZ70-INDIRECT(ADDRESS(IF($A71&lt;=Dados!$E$3,1,$A71-Dados!$E$3)+1,AZ$1+2)))*(Dados!$E$2-AZ70)/(Dados!$E$3*Dados!$E$2))</f>
        <v>153752.2694</v>
      </c>
      <c r="BA71" s="46">
        <f t="shared" si="1"/>
        <v>153498.0363</v>
      </c>
      <c r="BB71" s="46">
        <f t="shared" si="2"/>
        <v>155355.1641</v>
      </c>
      <c r="BC71" s="46">
        <f t="shared" si="3"/>
        <v>153995.5669</v>
      </c>
      <c r="BD71" s="46">
        <f t="shared" si="4"/>
        <v>153877.4091</v>
      </c>
      <c r="BE71" s="31"/>
    </row>
    <row r="72">
      <c r="A72" s="44">
        <v>71.0</v>
      </c>
      <c r="B72" s="45">
        <v>45041.0</v>
      </c>
      <c r="C72" s="31">
        <f>if($A72&lt;=Dados!$E$3,"Erro",C71+'Cenários - taxa de trasmissão'!B$2*(C71-INDIRECT(ADDRESS(IF($A72&lt;=Dados!$E$3,1,$A72-Dados!$E$3)+1,C$1+2)))*(Dados!$E$2-C71)/(Dados!$E$3*Dados!$E$2))</f>
        <v>154736.6521</v>
      </c>
      <c r="D72" s="31">
        <f>if($A72&lt;=Dados!$E$3,"Erro",D71+'Cenários - taxa de trasmissão'!C$2*(D71-INDIRECT(ADDRESS(IF($A72&lt;=Dados!$E$3,1,$A72-Dados!$E$3)+1,D$1+2)))*(Dados!$E$2-D71)/(Dados!$E$3*Dados!$E$2))</f>
        <v>153847.3582</v>
      </c>
      <c r="E72" s="31">
        <f>if($A72&lt;=Dados!$E$3,"Erro",E71+'Cenários - taxa de trasmissão'!D$2*(E71-INDIRECT(ADDRESS(IF($A72&lt;=Dados!$E$3,1,$A72-Dados!$E$3)+1,E$1+2)))*(Dados!$E$2-E71)/(Dados!$E$3*Dados!$E$2))</f>
        <v>154421.736</v>
      </c>
      <c r="F72" s="31">
        <f>if($A72&lt;=Dados!$E$3,"Erro",F71+'Cenários - taxa de trasmissão'!E$2*(F71-INDIRECT(ADDRESS(IF($A72&lt;=Dados!$E$3,1,$A72-Dados!$E$3)+1,F$1+2)))*(Dados!$E$2-F71)/(Dados!$E$3*Dados!$E$2))</f>
        <v>153622.4143</v>
      </c>
      <c r="G72" s="31">
        <f>if($A72&lt;=Dados!$E$3,"Erro",G71+'Cenários - taxa de trasmissão'!F$2*(G71-INDIRECT(ADDRESS(IF($A72&lt;=Dados!$E$3,1,$A72-Dados!$E$3)+1,G$1+2)))*(Dados!$E$2-G71)/(Dados!$E$3*Dados!$E$2))</f>
        <v>154154.877</v>
      </c>
      <c r="H72" s="31">
        <f>if($A72&lt;=Dados!$E$3,"Erro",H71+'Cenários - taxa de trasmissão'!G$2*(H71-INDIRECT(ADDRESS(IF($A72&lt;=Dados!$E$3,1,$A72-Dados!$E$3)+1,H$1+2)))*(Dados!$E$2-H71)/(Dados!$E$3*Dados!$E$2))</f>
        <v>154199.6014</v>
      </c>
      <c r="I72" s="31">
        <f>if($A72&lt;=Dados!$E$3,"Erro",I71+'Cenários - taxa de trasmissão'!H$2*(I71-INDIRECT(ADDRESS(IF($A72&lt;=Dados!$E$3,1,$A72-Dados!$E$3)+1,I$1+2)))*(Dados!$E$2-I71)/(Dados!$E$3*Dados!$E$2))</f>
        <v>153603.366</v>
      </c>
      <c r="J72" s="31">
        <f>if($A72&lt;=Dados!$E$3,"Erro",J71+'Cenários - taxa de trasmissão'!I$2*(J71-INDIRECT(ADDRESS(IF($A72&lt;=Dados!$E$3,1,$A72-Dados!$E$3)+1,J$1+2)))*(Dados!$E$2-J71)/(Dados!$E$3*Dados!$E$2))</f>
        <v>153952.7295</v>
      </c>
      <c r="K72" s="31">
        <f>if($A72&lt;=Dados!$E$3,"Erro",K71+'Cenários - taxa de trasmissão'!J$2*(K71-INDIRECT(ADDRESS(IF($A72&lt;=Dados!$E$3,1,$A72-Dados!$E$3)+1,K$1+2)))*(Dados!$E$2-K71)/(Dados!$E$3*Dados!$E$2))</f>
        <v>154144.6088</v>
      </c>
      <c r="L72" s="31">
        <f>if($A72&lt;=Dados!$E$3,"Erro",L71+'Cenários - taxa de trasmissão'!K$2*(L71-INDIRECT(ADDRESS(IF($A72&lt;=Dados!$E$3,1,$A72-Dados!$E$3)+1,L$1+2)))*(Dados!$E$2-L71)/(Dados!$E$3*Dados!$E$2))</f>
        <v>153737.6407</v>
      </c>
      <c r="M72" s="31">
        <f>if($A72&lt;=Dados!$E$3,"Erro",M71+'Cenários - taxa de trasmissão'!L$2*(M71-INDIRECT(ADDRESS(IF($A72&lt;=Dados!$E$3,1,$A72-Dados!$E$3)+1,M$1+2)))*(Dados!$E$2-M71)/(Dados!$E$3*Dados!$E$2))</f>
        <v>154037.3811</v>
      </c>
      <c r="N72" s="31">
        <f>if($A72&lt;=Dados!$E$3,"Erro",N71+'Cenários - taxa de trasmissão'!M$2*(N71-INDIRECT(ADDRESS(IF($A72&lt;=Dados!$E$3,1,$A72-Dados!$E$3)+1,N$1+2)))*(Dados!$E$2-N71)/(Dados!$E$3*Dados!$E$2))</f>
        <v>154120.4091</v>
      </c>
      <c r="O72" s="31">
        <f>if($A72&lt;=Dados!$E$3,"Erro",O71+'Cenários - taxa de trasmissão'!N$2*(O71-INDIRECT(ADDRESS(IF($A72&lt;=Dados!$E$3,1,$A72-Dados!$E$3)+1,O$1+2)))*(Dados!$E$2-O71)/(Dados!$E$3*Dados!$E$2))</f>
        <v>153973.4977</v>
      </c>
      <c r="P72" s="31">
        <f>if($A72&lt;=Dados!$E$3,"Erro",P71+'Cenários - taxa de trasmissão'!O$2*(P71-INDIRECT(ADDRESS(IF($A72&lt;=Dados!$E$3,1,$A72-Dados!$E$3)+1,P$1+2)))*(Dados!$E$2-P71)/(Dados!$E$3*Dados!$E$2))</f>
        <v>153666.1217</v>
      </c>
      <c r="Q72" s="31">
        <f>if($A72&lt;=Dados!$E$3,"Erro",Q71+'Cenários - taxa de trasmissão'!P$2*(Q71-INDIRECT(ADDRESS(IF($A72&lt;=Dados!$E$3,1,$A72-Dados!$E$3)+1,Q$1+2)))*(Dados!$E$2-Q71)/(Dados!$E$3*Dados!$E$2))</f>
        <v>154169.2417</v>
      </c>
      <c r="R72" s="31">
        <f>if($A72&lt;=Dados!$E$3,"Erro",R71+'Cenários - taxa de trasmissão'!Q$2*(R71-INDIRECT(ADDRESS(IF($A72&lt;=Dados!$E$3,1,$A72-Dados!$E$3)+1,R$1+2)))*(Dados!$E$2-R71)/(Dados!$E$3*Dados!$E$2))</f>
        <v>153724.2864</v>
      </c>
      <c r="S72" s="31">
        <f>if($A72&lt;=Dados!$E$3,"Erro",S71+'Cenários - taxa de trasmissão'!R$2*(S71-INDIRECT(ADDRESS(IF($A72&lt;=Dados!$E$3,1,$A72-Dados!$E$3)+1,S$1+2)))*(Dados!$E$2-S71)/(Dados!$E$3*Dados!$E$2))</f>
        <v>153799.6675</v>
      </c>
      <c r="T72" s="31">
        <f>if($A72&lt;=Dados!$E$3,"Erro",T71+'Cenários - taxa de trasmissão'!S$2*(T71-INDIRECT(ADDRESS(IF($A72&lt;=Dados!$E$3,1,$A72-Dados!$E$3)+1,T$1+2)))*(Dados!$E$2-T71)/(Dados!$E$3*Dados!$E$2))</f>
        <v>153498.4568</v>
      </c>
      <c r="U72" s="31">
        <f>if($A72&lt;=Dados!$E$3,"Erro",U71+'Cenários - taxa de trasmissão'!T$2*(U71-INDIRECT(ADDRESS(IF($A72&lt;=Dados!$E$3,1,$A72-Dados!$E$3)+1,U$1+2)))*(Dados!$E$2-U71)/(Dados!$E$3*Dados!$E$2))</f>
        <v>153808.8576</v>
      </c>
      <c r="V72" s="31">
        <f>if($A72&lt;=Dados!$E$3,"Erro",V71+'Cenários - taxa de trasmissão'!U$2*(V71-INDIRECT(ADDRESS(IF($A72&lt;=Dados!$E$3,1,$A72-Dados!$E$3)+1,V$1+2)))*(Dados!$E$2-V71)/(Dados!$E$3*Dados!$E$2))</f>
        <v>154081.3239</v>
      </c>
      <c r="W72" s="31">
        <f>if($A72&lt;=Dados!$E$3,"Erro",W71+'Cenários - taxa de trasmissão'!V$2*(W71-INDIRECT(ADDRESS(IF($A72&lt;=Dados!$E$3,1,$A72-Dados!$E$3)+1,W$1+2)))*(Dados!$E$2-W71)/(Dados!$E$3*Dados!$E$2))</f>
        <v>154197.4574</v>
      </c>
      <c r="X72" s="31">
        <f>if($A72&lt;=Dados!$E$3,"Erro",X71+'Cenários - taxa de trasmissão'!W$2*(X71-INDIRECT(ADDRESS(IF($A72&lt;=Dados!$E$3,1,$A72-Dados!$E$3)+1,X$1+2)))*(Dados!$E$2-X71)/(Dados!$E$3*Dados!$E$2))</f>
        <v>154322.83</v>
      </c>
      <c r="Y72" s="31">
        <f>if($A72&lt;=Dados!$E$3,"Erro",Y71+'Cenários - taxa de trasmissão'!X$2*(Y71-INDIRECT(ADDRESS(IF($A72&lt;=Dados!$E$3,1,$A72-Dados!$E$3)+1,Y$1+2)))*(Dados!$E$2-Y71)/(Dados!$E$3*Dados!$E$2))</f>
        <v>153614.8413</v>
      </c>
      <c r="Z72" s="31">
        <f>if($A72&lt;=Dados!$E$3,"Erro",Z71+'Cenários - taxa de trasmissão'!Y$2*(Z71-INDIRECT(ADDRESS(IF($A72&lt;=Dados!$E$3,1,$A72-Dados!$E$3)+1,Z$1+2)))*(Dados!$E$2-Z71)/(Dados!$E$3*Dados!$E$2))</f>
        <v>153625.257</v>
      </c>
      <c r="AA72" s="31">
        <f>if($A72&lt;=Dados!$E$3,"Erro",AA71+'Cenários - taxa de trasmissão'!Z$2*(AA71-INDIRECT(ADDRESS(IF($A72&lt;=Dados!$E$3,1,$A72-Dados!$E$3)+1,AA$1+2)))*(Dados!$E$2-AA71)/(Dados!$E$3*Dados!$E$2))</f>
        <v>154327.4682</v>
      </c>
      <c r="AB72" s="31">
        <f>if($A72&lt;=Dados!$E$3,"Erro",AB71+'Cenários - taxa de trasmissão'!AA$2*(AB71-INDIRECT(ADDRESS(IF($A72&lt;=Dados!$E$3,1,$A72-Dados!$E$3)+1,AB$1+2)))*(Dados!$E$2-AB71)/(Dados!$E$3*Dados!$E$2))</f>
        <v>153929.6143</v>
      </c>
      <c r="AC72" s="31">
        <f>if($A72&lt;=Dados!$E$3,"Erro",AC71+'Cenários - taxa de trasmissão'!AB$2*(AC71-INDIRECT(ADDRESS(IF($A72&lt;=Dados!$E$3,1,$A72-Dados!$E$3)+1,AC$1+2)))*(Dados!$E$2-AC71)/(Dados!$E$3*Dados!$E$2))</f>
        <v>153599.4397</v>
      </c>
      <c r="AD72" s="31">
        <f>if($A72&lt;=Dados!$E$3,"Erro",AD71+'Cenários - taxa de trasmissão'!AC$2*(AD71-INDIRECT(ADDRESS(IF($A72&lt;=Dados!$E$3,1,$A72-Dados!$E$3)+1,AD$1+2)))*(Dados!$E$2-AD71)/(Dados!$E$3*Dados!$E$2))</f>
        <v>153661.1784</v>
      </c>
      <c r="AE72" s="31">
        <f>if($A72&lt;=Dados!$E$3,"Erro",AE71+'Cenários - taxa de trasmissão'!AD$2*(AE71-INDIRECT(ADDRESS(IF($A72&lt;=Dados!$E$3,1,$A72-Dados!$E$3)+1,AE$1+2)))*(Dados!$E$2-AE71)/(Dados!$E$3*Dados!$E$2))</f>
        <v>154776.2495</v>
      </c>
      <c r="AF72" s="31">
        <f>if($A72&lt;=Dados!$E$3,"Erro",AF71+'Cenários - taxa de trasmissão'!AE$2*(AF71-INDIRECT(ADDRESS(IF($A72&lt;=Dados!$E$3,1,$A72-Dados!$E$3)+1,AF$1+2)))*(Dados!$E$2-AF71)/(Dados!$E$3*Dados!$E$2))</f>
        <v>154929.049</v>
      </c>
      <c r="AG72" s="31">
        <f>if($A72&lt;=Dados!$E$3,"Erro",AG71+'Cenários - taxa de trasmissão'!AF$2*(AG71-INDIRECT(ADDRESS(IF($A72&lt;=Dados!$E$3,1,$A72-Dados!$E$3)+1,AG$1+2)))*(Dados!$E$2-AG71)/(Dados!$E$3*Dados!$E$2))</f>
        <v>153836.3795</v>
      </c>
      <c r="AH72" s="31">
        <f>if($A72&lt;=Dados!$E$3,"Erro",AH71+'Cenários - taxa de trasmissão'!AG$2*(AH71-INDIRECT(ADDRESS(IF($A72&lt;=Dados!$E$3,1,$A72-Dados!$E$3)+1,AH$1+2)))*(Dados!$E$2-AH71)/(Dados!$E$3*Dados!$E$2))</f>
        <v>153828.7784</v>
      </c>
      <c r="AI72" s="31">
        <f>if($A72&lt;=Dados!$E$3,"Erro",AI71+'Cenários - taxa de trasmissão'!AH$2*(AI71-INDIRECT(ADDRESS(IF($A72&lt;=Dados!$E$3,1,$A72-Dados!$E$3)+1,AI$1+2)))*(Dados!$E$2-AI71)/(Dados!$E$3*Dados!$E$2))</f>
        <v>154517.6806</v>
      </c>
      <c r="AJ72" s="31">
        <f>if($A72&lt;=Dados!$E$3,"Erro",AJ71+'Cenários - taxa de trasmissão'!AI$2*(AJ71-INDIRECT(ADDRESS(IF($A72&lt;=Dados!$E$3,1,$A72-Dados!$E$3)+1,AJ$1+2)))*(Dados!$E$2-AJ71)/(Dados!$E$3*Dados!$E$2))</f>
        <v>153811.1183</v>
      </c>
      <c r="AK72" s="31">
        <f>if($A72&lt;=Dados!$E$3,"Erro",AK71+'Cenários - taxa de trasmissão'!AJ$2*(AK71-INDIRECT(ADDRESS(IF($A72&lt;=Dados!$E$3,1,$A72-Dados!$E$3)+1,AK$1+2)))*(Dados!$E$2-AK71)/(Dados!$E$3*Dados!$E$2))</f>
        <v>153702.2113</v>
      </c>
      <c r="AL72" s="31">
        <f>if($A72&lt;=Dados!$E$3,"Erro",AL71+'Cenários - taxa de trasmissão'!AK$2*(AL71-INDIRECT(ADDRESS(IF($A72&lt;=Dados!$E$3,1,$A72-Dados!$E$3)+1,AL$1+2)))*(Dados!$E$2-AL71)/(Dados!$E$3*Dados!$E$2))</f>
        <v>153680.1607</v>
      </c>
      <c r="AM72" s="31">
        <f>if($A72&lt;=Dados!$E$3,"Erro",AM71+'Cenários - taxa de trasmissão'!AL$2*(AM71-INDIRECT(ADDRESS(IF($A72&lt;=Dados!$E$3,1,$A72-Dados!$E$3)+1,AM$1+2)))*(Dados!$E$2-AM71)/(Dados!$E$3*Dados!$E$2))</f>
        <v>153790.5721</v>
      </c>
      <c r="AN72" s="31">
        <f>if($A72&lt;=Dados!$E$3,"Erro",AN71+'Cenários - taxa de trasmissão'!AM$2*(AN71-INDIRECT(ADDRESS(IF($A72&lt;=Dados!$E$3,1,$A72-Dados!$E$3)+1,AN$1+2)))*(Dados!$E$2-AN71)/(Dados!$E$3*Dados!$E$2))</f>
        <v>154312.8843</v>
      </c>
      <c r="AO72" s="31">
        <f>if($A72&lt;=Dados!$E$3,"Erro",AO71+'Cenários - taxa de trasmissão'!AN$2*(AO71-INDIRECT(ADDRESS(IF($A72&lt;=Dados!$E$3,1,$A72-Dados!$E$3)+1,AO$1+2)))*(Dados!$E$2-AO71)/(Dados!$E$3*Dados!$E$2))</f>
        <v>154261.802</v>
      </c>
      <c r="AP72" s="31">
        <f>if($A72&lt;=Dados!$E$3,"Erro",AP71+'Cenários - taxa de trasmissão'!AO$2*(AP71-INDIRECT(ADDRESS(IF($A72&lt;=Dados!$E$3,1,$A72-Dados!$E$3)+1,AP$1+2)))*(Dados!$E$2-AP71)/(Dados!$E$3*Dados!$E$2))</f>
        <v>153622.7172</v>
      </c>
      <c r="AQ72" s="31">
        <f>if($A72&lt;=Dados!$E$3,"Erro",AQ71+'Cenários - taxa de trasmissão'!AP$2*(AQ71-INDIRECT(ADDRESS(IF($A72&lt;=Dados!$E$3,1,$A72-Dados!$E$3)+1,AQ$1+2)))*(Dados!$E$2-AQ71)/(Dados!$E$3*Dados!$E$2))</f>
        <v>154450.7378</v>
      </c>
      <c r="AR72" s="31">
        <f>if($A72&lt;=Dados!$E$3,"Erro",AR71+'Cenários - taxa de trasmissão'!AQ$2*(AR71-INDIRECT(ADDRESS(IF($A72&lt;=Dados!$E$3,1,$A72-Dados!$E$3)+1,AR$1+2)))*(Dados!$E$2-AR71)/(Dados!$E$3*Dados!$E$2))</f>
        <v>153730.6058</v>
      </c>
      <c r="AS72" s="31">
        <f>if($A72&lt;=Dados!$E$3,"Erro",AS71+'Cenários - taxa de trasmissão'!AR$2*(AS71-INDIRECT(ADDRESS(IF($A72&lt;=Dados!$E$3,1,$A72-Dados!$E$3)+1,AS$1+2)))*(Dados!$E$2-AS71)/(Dados!$E$3*Dados!$E$2))</f>
        <v>155400.4525</v>
      </c>
      <c r="AT72" s="31">
        <f>if($A72&lt;=Dados!$E$3,"Erro",AT71+'Cenários - taxa de trasmissão'!AS$2*(AT71-INDIRECT(ADDRESS(IF($A72&lt;=Dados!$E$3,1,$A72-Dados!$E$3)+1,AT$1+2)))*(Dados!$E$2-AT71)/(Dados!$E$3*Dados!$E$2))</f>
        <v>153966.7463</v>
      </c>
      <c r="AU72" s="31">
        <f>if($A72&lt;=Dados!$E$3,"Erro",AU71+'Cenários - taxa de trasmissão'!AT$2*(AU71-INDIRECT(ADDRESS(IF($A72&lt;=Dados!$E$3,1,$A72-Dados!$E$3)+1,AU$1+2)))*(Dados!$E$2-AU71)/(Dados!$E$3*Dados!$E$2))</f>
        <v>153643.6577</v>
      </c>
      <c r="AV72" s="31">
        <f>if($A72&lt;=Dados!$E$3,"Erro",AV71+'Cenários - taxa de trasmissão'!AU$2*(AV71-INDIRECT(ADDRESS(IF($A72&lt;=Dados!$E$3,1,$A72-Dados!$E$3)+1,AV$1+2)))*(Dados!$E$2-AV71)/(Dados!$E$3*Dados!$E$2))</f>
        <v>153693.0517</v>
      </c>
      <c r="AW72" s="31">
        <f>if($A72&lt;=Dados!$E$3,"Erro",AW71+'Cenários - taxa de trasmissão'!AV$2*(AW71-INDIRECT(ADDRESS(IF($A72&lt;=Dados!$E$3,1,$A72-Dados!$E$3)+1,AW$1+2)))*(Dados!$E$2-AW71)/(Dados!$E$3*Dados!$E$2))</f>
        <v>153915.7959</v>
      </c>
      <c r="AX72" s="31">
        <f>if($A72&lt;=Dados!$E$3,"Erro",AX71+'Cenários - taxa de trasmissão'!AW$2*(AX71-INDIRECT(ADDRESS(IF($A72&lt;=Dados!$E$3,1,$A72-Dados!$E$3)+1,AX$1+2)))*(Dados!$E$2-AX71)/(Dados!$E$3*Dados!$E$2))</f>
        <v>153810.3344</v>
      </c>
      <c r="AY72" s="31">
        <f>if($A72&lt;=Dados!$E$3,"Erro",AY71+'Cenários - taxa de trasmissão'!AX$2*(AY71-INDIRECT(ADDRESS(IF($A72&lt;=Dados!$E$3,1,$A72-Dados!$E$3)+1,AY$1+2)))*(Dados!$E$2-AY71)/(Dados!$E$3*Dados!$E$2))</f>
        <v>154140.6901</v>
      </c>
      <c r="AZ72" s="31">
        <f>if($A72&lt;=Dados!$E$3,"Erro",AZ71+'Cenários - taxa de trasmissão'!AY$2*(AZ71-INDIRECT(ADDRESS(IF($A72&lt;=Dados!$E$3,1,$A72-Dados!$E$3)+1,AZ$1+2)))*(Dados!$E$2-AZ71)/(Dados!$E$3*Dados!$E$2))</f>
        <v>153754.7562</v>
      </c>
      <c r="BA72" s="46">
        <f t="shared" si="1"/>
        <v>153498.4568</v>
      </c>
      <c r="BB72" s="46">
        <f t="shared" si="2"/>
        <v>155400.4525</v>
      </c>
      <c r="BC72" s="46">
        <f t="shared" si="3"/>
        <v>154003.0949</v>
      </c>
      <c r="BD72" s="46">
        <f t="shared" si="4"/>
        <v>153881.577</v>
      </c>
      <c r="BE72" s="31"/>
    </row>
    <row r="73">
      <c r="A73" s="9">
        <v>72.0</v>
      </c>
      <c r="B73" s="47">
        <v>45042.0</v>
      </c>
      <c r="C73" s="31">
        <f>if($A73&lt;=Dados!$E$3,"Erro",C72+'Cenários - taxa de trasmissão'!B$2*(C72-INDIRECT(ADDRESS(IF($A73&lt;=Dados!$E$3,1,$A73-Dados!$E$3)+1,C$1+2)))*(Dados!$E$2-C72)/(Dados!$E$3*Dados!$E$2))</f>
        <v>154760.0681</v>
      </c>
      <c r="D73" s="31">
        <f>if($A73&lt;=Dados!$E$3,"Erro",D72+'Cenários - taxa de trasmissão'!C$2*(D72-INDIRECT(ADDRESS(IF($A73&lt;=Dados!$E$3,1,$A73-Dados!$E$3)+1,D$1+2)))*(Dados!$E$2-D72)/(Dados!$E$3*Dados!$E$2))</f>
        <v>153850.8939</v>
      </c>
      <c r="E73" s="31">
        <f>if($A73&lt;=Dados!$E$3,"Erro",E72+'Cenários - taxa de trasmissão'!D$2*(E72-INDIRECT(ADDRESS(IF($A73&lt;=Dados!$E$3,1,$A73-Dados!$E$3)+1,E$1+2)))*(Dados!$E$2-E72)/(Dados!$E$3*Dados!$E$2))</f>
        <v>154436.5688</v>
      </c>
      <c r="F73" s="31">
        <f>if($A73&lt;=Dados!$E$3,"Erro",F72+'Cenários - taxa de trasmissão'!E$2*(F72-INDIRECT(ADDRESS(IF($A73&lt;=Dados!$E$3,1,$A73-Dados!$E$3)+1,F$1+2)))*(Dados!$E$2-F72)/(Dados!$E$3*Dados!$E$2))</f>
        <v>153623.5421</v>
      </c>
      <c r="G73" s="31">
        <f>if($A73&lt;=Dados!$E$3,"Erro",G72+'Cenários - taxa de trasmissão'!F$2*(G72-INDIRECT(ADDRESS(IF($A73&lt;=Dados!$E$3,1,$A73-Dados!$E$3)+1,G$1+2)))*(Dados!$E$2-G72)/(Dados!$E$3*Dados!$E$2))</f>
        <v>154163.6611</v>
      </c>
      <c r="H73" s="31">
        <f>if($A73&lt;=Dados!$E$3,"Erro",H72+'Cenários - taxa de trasmissão'!G$2*(H72-INDIRECT(ADDRESS(IF($A73&lt;=Dados!$E$3,1,$A73-Dados!$E$3)+1,H$1+2)))*(Dados!$E$2-H72)/(Dados!$E$3*Dados!$E$2))</f>
        <v>154209.3109</v>
      </c>
      <c r="I73" s="31">
        <f>if($A73&lt;=Dados!$E$3,"Erro",I72+'Cenários - taxa de trasmissão'!H$2*(I72-INDIRECT(ADDRESS(IF($A73&lt;=Dados!$E$3,1,$A73-Dados!$E$3)+1,I$1+2)))*(Dados!$E$2-I72)/(Dados!$E$3*Dados!$E$2))</f>
        <v>153604.3527</v>
      </c>
      <c r="J73" s="31">
        <f>if($A73&lt;=Dados!$E$3,"Erro",J72+'Cenários - taxa de trasmissão'!I$2*(J72-INDIRECT(ADDRESS(IF($A73&lt;=Dados!$E$3,1,$A73-Dados!$E$3)+1,J$1+2)))*(Dados!$E$2-J72)/(Dados!$E$3*Dados!$E$2))</f>
        <v>153957.8301</v>
      </c>
      <c r="K73" s="31">
        <f>if($A73&lt;=Dados!$E$3,"Erro",K72+'Cenários - taxa de trasmissão'!J$2*(K72-INDIRECT(ADDRESS(IF($A73&lt;=Dados!$E$3,1,$A73-Dados!$E$3)+1,K$1+2)))*(Dados!$E$2-K72)/(Dados!$E$3*Dados!$E$2))</f>
        <v>154153.1858</v>
      </c>
      <c r="L73" s="31">
        <f>if($A73&lt;=Dados!$E$3,"Erro",L72+'Cenários - taxa de trasmissão'!K$2*(L72-INDIRECT(ADDRESS(IF($A73&lt;=Dados!$E$3,1,$A73-Dados!$E$3)+1,L$1+2)))*(Dados!$E$2-L72)/(Dados!$E$3*Dados!$E$2))</f>
        <v>153739.8351</v>
      </c>
      <c r="M73" s="31">
        <f>if($A73&lt;=Dados!$E$3,"Erro",M72+'Cenários - taxa de trasmissão'!L$2*(M72-INDIRECT(ADDRESS(IF($A73&lt;=Dados!$E$3,1,$A73-Dados!$E$3)+1,M$1+2)))*(Dados!$E$2-M72)/(Dados!$E$3*Dados!$E$2))</f>
        <v>154043.9205</v>
      </c>
      <c r="N73" s="31">
        <f>if($A73&lt;=Dados!$E$3,"Erro",N72+'Cenários - taxa de trasmissão'!M$2*(N72-INDIRECT(ADDRESS(IF($A73&lt;=Dados!$E$3,1,$A73-Dados!$E$3)+1,N$1+2)))*(Dados!$E$2-N72)/(Dados!$E$3*Dados!$E$2))</f>
        <v>154128.5062</v>
      </c>
      <c r="O73" s="31">
        <f>if($A73&lt;=Dados!$E$3,"Erro",O72+'Cenários - taxa de trasmissão'!N$2*(O72-INDIRECT(ADDRESS(IF($A73&lt;=Dados!$E$3,1,$A73-Dados!$E$3)+1,O$1+2)))*(Dados!$E$2-O72)/(Dados!$E$3*Dados!$E$2))</f>
        <v>153978.9369</v>
      </c>
      <c r="P73" s="31">
        <f>if($A73&lt;=Dados!$E$3,"Erro",P72+'Cenários - taxa de trasmissão'!O$2*(P72-INDIRECT(ADDRESS(IF($A73&lt;=Dados!$E$3,1,$A73-Dados!$E$3)+1,P$1+2)))*(Dados!$E$2-P72)/(Dados!$E$3*Dados!$E$2))</f>
        <v>153667.6113</v>
      </c>
      <c r="Q73" s="31">
        <f>if($A73&lt;=Dados!$E$3,"Erro",Q72+'Cenários - taxa de trasmissão'!P$2*(Q72-INDIRECT(ADDRESS(IF($A73&lt;=Dados!$E$3,1,$A73-Dados!$E$3)+1,Q$1+2)))*(Dados!$E$2-Q72)/(Dados!$E$3*Dados!$E$2))</f>
        <v>154178.3189</v>
      </c>
      <c r="R73" s="31">
        <f>if($A73&lt;=Dados!$E$3,"Erro",R72+'Cenários - taxa de trasmissão'!Q$2*(R72-INDIRECT(ADDRESS(IF($A73&lt;=Dados!$E$3,1,$A73-Dados!$E$3)+1,R$1+2)))*(Dados!$E$2-R72)/(Dados!$E$3*Dados!$E$2))</f>
        <v>153726.3389</v>
      </c>
      <c r="S73" s="31">
        <f>if($A73&lt;=Dados!$E$3,"Erro",S72+'Cenários - taxa de trasmissão'!R$2*(S72-INDIRECT(ADDRESS(IF($A73&lt;=Dados!$E$3,1,$A73-Dados!$E$3)+1,S$1+2)))*(Dados!$E$2-S72)/(Dados!$E$3*Dados!$E$2))</f>
        <v>153802.5827</v>
      </c>
      <c r="T73" s="31">
        <f>if($A73&lt;=Dados!$E$3,"Erro",T72+'Cenários - taxa de trasmissão'!S$2*(T72-INDIRECT(ADDRESS(IF($A73&lt;=Dados!$E$3,1,$A73-Dados!$E$3)+1,T$1+2)))*(Dados!$E$2-T72)/(Dados!$E$3*Dados!$E$2))</f>
        <v>153498.8482</v>
      </c>
      <c r="U73" s="31">
        <f>if($A73&lt;=Dados!$E$3,"Erro",U72+'Cenários - taxa de trasmissão'!T$2*(U72-INDIRECT(ADDRESS(IF($A73&lt;=Dados!$E$3,1,$A73-Dados!$E$3)+1,U$1+2)))*(Dados!$E$2-U72)/(Dados!$E$3*Dados!$E$2))</f>
        <v>153811.888</v>
      </c>
      <c r="V73" s="31">
        <f>if($A73&lt;=Dados!$E$3,"Erro",V72+'Cenários - taxa de trasmissão'!U$2*(V72-INDIRECT(ADDRESS(IF($A73&lt;=Dados!$E$3,1,$A73-Dados!$E$3)+1,V$1+2)))*(Dados!$E$2-V72)/(Dados!$E$3*Dados!$E$2))</f>
        <v>154088.6703</v>
      </c>
      <c r="W73" s="31">
        <f>if($A73&lt;=Dados!$E$3,"Erro",W72+'Cenários - taxa de trasmissão'!V$2*(W72-INDIRECT(ADDRESS(IF($A73&lt;=Dados!$E$3,1,$A73-Dados!$E$3)+1,W$1+2)))*(Dados!$E$2-W72)/(Dados!$E$3*Dados!$E$2))</f>
        <v>154207.1216</v>
      </c>
      <c r="X73" s="31">
        <f>if($A73&lt;=Dados!$E$3,"Erro",X72+'Cenários - taxa de trasmissão'!W$2*(X72-INDIRECT(ADDRESS(IF($A73&lt;=Dados!$E$3,1,$A73-Dados!$E$3)+1,X$1+2)))*(Dados!$E$2-X72)/(Dados!$E$3*Dados!$E$2))</f>
        <v>154335.2775</v>
      </c>
      <c r="Y73" s="31">
        <f>if($A73&lt;=Dados!$E$3,"Erro",Y72+'Cenários - taxa de trasmissão'!X$2*(Y72-INDIRECT(ADDRESS(IF($A73&lt;=Dados!$E$3,1,$A73-Dados!$E$3)+1,Y$1+2)))*(Dados!$E$2-Y72)/(Dados!$E$3*Dados!$E$2))</f>
        <v>153615.9117</v>
      </c>
      <c r="Z73" s="31">
        <f>if($A73&lt;=Dados!$E$3,"Erro",Z72+'Cenários - taxa de trasmissão'!Y$2*(Z72-INDIRECT(ADDRESS(IF($A73&lt;=Dados!$E$3,1,$A73-Dados!$E$3)+1,Z$1+2)))*(Dados!$E$2-Z72)/(Dados!$E$3*Dados!$E$2))</f>
        <v>153626.4066</v>
      </c>
      <c r="AA73" s="31">
        <f>if($A73&lt;=Dados!$E$3,"Erro",AA72+'Cenários - taxa de trasmissão'!Z$2*(AA72-INDIRECT(ADDRESS(IF($A73&lt;=Dados!$E$3,1,$A73-Dados!$E$3)+1,AA$1+2)))*(Dados!$E$2-AA72)/(Dados!$E$3*Dados!$E$2))</f>
        <v>154340.0239</v>
      </c>
      <c r="AB73" s="31">
        <f>if($A73&lt;=Dados!$E$3,"Erro",AB72+'Cenários - taxa de trasmissão'!AA$2*(AB72-INDIRECT(ADDRESS(IF($A73&lt;=Dados!$E$3,1,$A73-Dados!$E$3)+1,AB$1+2)))*(Dados!$E$2-AB72)/(Dados!$E$3*Dados!$E$2))</f>
        <v>153934.3495</v>
      </c>
      <c r="AC73" s="31">
        <f>if($A73&lt;=Dados!$E$3,"Erro",AC72+'Cenários - taxa de trasmissão'!AB$2*(AC72-INDIRECT(ADDRESS(IF($A73&lt;=Dados!$E$3,1,$A73-Dados!$E$3)+1,AC$1+2)))*(Dados!$E$2-AC72)/(Dados!$E$3*Dados!$E$2))</f>
        <v>153600.3985</v>
      </c>
      <c r="AD73" s="31">
        <f>if($A73&lt;=Dados!$E$3,"Erro",AD72+'Cenários - taxa de trasmissão'!AC$2*(AD72-INDIRECT(ADDRESS(IF($A73&lt;=Dados!$E$3,1,$A73-Dados!$E$3)+1,AD$1+2)))*(Dados!$E$2-AD72)/(Dados!$E$3*Dados!$E$2))</f>
        <v>153662.6245</v>
      </c>
      <c r="AE73" s="31">
        <f>if($A73&lt;=Dados!$E$3,"Erro",AE72+'Cenários - taxa de trasmissão'!AD$2*(AE72-INDIRECT(ADDRESS(IF($A73&lt;=Dados!$E$3,1,$A73-Dados!$E$3)+1,AE$1+2)))*(Dados!$E$2-AE72)/(Dados!$E$3*Dados!$E$2))</f>
        <v>154800.8414</v>
      </c>
      <c r="AF73" s="31">
        <f>if($A73&lt;=Dados!$E$3,"Erro",AF72+'Cenários - taxa de trasmissão'!AE$2*(AF72-INDIRECT(ADDRESS(IF($A73&lt;=Dados!$E$3,1,$A73-Dados!$E$3)+1,AF$1+2)))*(Dados!$E$2-AF72)/(Dados!$E$3*Dados!$E$2))</f>
        <v>154958.3625</v>
      </c>
      <c r="AG73" s="31">
        <f>if($A73&lt;=Dados!$E$3,"Erro",AG72+'Cenários - taxa de trasmissão'!AF$2*(AG72-INDIRECT(ADDRESS(IF($A73&lt;=Dados!$E$3,1,$A73-Dados!$E$3)+1,AG$1+2)))*(Dados!$E$2-AG72)/(Dados!$E$3*Dados!$E$2))</f>
        <v>153839.7674</v>
      </c>
      <c r="AH73" s="31">
        <f>if($A73&lt;=Dados!$E$3,"Erro",AH72+'Cenários - taxa de trasmissão'!AG$2*(AH72-INDIRECT(ADDRESS(IF($A73&lt;=Dados!$E$3,1,$A73-Dados!$E$3)+1,AH$1+2)))*(Dados!$E$2-AH72)/(Dados!$E$3*Dados!$E$2))</f>
        <v>153832.0656</v>
      </c>
      <c r="AI73" s="31">
        <f>if($A73&lt;=Dados!$E$3,"Erro",AI72+'Cenários - taxa de trasmissão'!AH$2*(AI72-INDIRECT(ADDRESS(IF($A73&lt;=Dados!$E$3,1,$A73-Dados!$E$3)+1,AI$1+2)))*(Dados!$E$2-AI72)/(Dados!$E$3*Dados!$E$2))</f>
        <v>154534.9757</v>
      </c>
      <c r="AJ73" s="31">
        <f>if($A73&lt;=Dados!$E$3,"Erro",AJ72+'Cenários - taxa de trasmissão'!AI$2*(AJ72-INDIRECT(ADDRESS(IF($A73&lt;=Dados!$E$3,1,$A73-Dados!$E$3)+1,AJ$1+2)))*(Dados!$E$2-AJ72)/(Dados!$E$3*Dados!$E$2))</f>
        <v>153814.1774</v>
      </c>
      <c r="AK73" s="31">
        <f>if($A73&lt;=Dados!$E$3,"Erro",AK72+'Cenários - taxa de trasmissão'!AJ$2*(AK72-INDIRECT(ADDRESS(IF($A73&lt;=Dados!$E$3,1,$A73-Dados!$E$3)+1,AK$1+2)))*(Dados!$E$2-AK72)/(Dados!$E$3*Dados!$E$2))</f>
        <v>153704.0394</v>
      </c>
      <c r="AL73" s="31">
        <f>if($A73&lt;=Dados!$E$3,"Erro",AL72+'Cenários - taxa de trasmissão'!AK$2*(AL72-INDIRECT(ADDRESS(IF($A73&lt;=Dados!$E$3,1,$A73-Dados!$E$3)+1,AL$1+2)))*(Dados!$E$2-AL72)/(Dados!$E$3*Dados!$E$2))</f>
        <v>153681.7778</v>
      </c>
      <c r="AM73" s="31">
        <f>if($A73&lt;=Dados!$E$3,"Erro",AM72+'Cenários - taxa de trasmissão'!AL$2*(AM72-INDIRECT(ADDRESS(IF($A73&lt;=Dados!$E$3,1,$A73-Dados!$E$3)+1,AM$1+2)))*(Dados!$E$2-AM72)/(Dados!$E$3*Dados!$E$2))</f>
        <v>153793.3755</v>
      </c>
      <c r="AN73" s="31">
        <f>if($A73&lt;=Dados!$E$3,"Erro",AN72+'Cenários - taxa de trasmissão'!AM$2*(AN72-INDIRECT(ADDRESS(IF($A73&lt;=Dados!$E$3,1,$A73-Dados!$E$3)+1,AN$1+2)))*(Dados!$E$2-AN72)/(Dados!$E$3*Dados!$E$2))</f>
        <v>154325.1009</v>
      </c>
      <c r="AO73" s="31">
        <f>if($A73&lt;=Dados!$E$3,"Erro",AO72+'Cenários - taxa de trasmissão'!AN$2*(AO72-INDIRECT(ADDRESS(IF($A73&lt;=Dados!$E$3,1,$A73-Dados!$E$3)+1,AO$1+2)))*(Dados!$E$2-AO72)/(Dados!$E$3*Dados!$E$2))</f>
        <v>154272.8599</v>
      </c>
      <c r="AP73" s="31">
        <f>if($A73&lt;=Dados!$E$3,"Erro",AP72+'Cenários - taxa de trasmissão'!AO$2*(AP72-INDIRECT(ADDRESS(IF($A73&lt;=Dados!$E$3,1,$A73-Dados!$E$3)+1,AP$1+2)))*(Dados!$E$2-AP72)/(Dados!$E$3*Dados!$E$2))</f>
        <v>153623.8473</v>
      </c>
      <c r="AQ73" s="31">
        <f>if($A73&lt;=Dados!$E$3,"Erro",AQ72+'Cenários - taxa de trasmissão'!AP$2*(AQ72-INDIRECT(ADDRESS(IF($A73&lt;=Dados!$E$3,1,$A73-Dados!$E$3)+1,AQ$1+2)))*(Dados!$E$2-AQ72)/(Dados!$E$3*Dados!$E$2))</f>
        <v>154466.3</v>
      </c>
      <c r="AR73" s="31">
        <f>if($A73&lt;=Dados!$E$3,"Erro",AR72+'Cenários - taxa de trasmissão'!AQ$2*(AR72-INDIRECT(ADDRESS(IF($A73&lt;=Dados!$E$3,1,$A73-Dados!$E$3)+1,AR$1+2)))*(Dados!$E$2-AR72)/(Dados!$E$3*Dados!$E$2))</f>
        <v>153732.7248</v>
      </c>
      <c r="AS73" s="31">
        <f>if($A73&lt;=Dados!$E$3,"Erro",AS72+'Cenários - taxa de trasmissão'!AR$2*(AS72-INDIRECT(ADDRESS(IF($A73&lt;=Dados!$E$3,1,$A73-Dados!$E$3)+1,AS$1+2)))*(Dados!$E$2-AS72)/(Dados!$E$3*Dados!$E$2))</f>
        <v>155445.9715</v>
      </c>
      <c r="AT73" s="31">
        <f>if($A73&lt;=Dados!$E$3,"Erro",AT72+'Cenários - taxa de trasmissão'!AS$2*(AT72-INDIRECT(ADDRESS(IF($A73&lt;=Dados!$E$3,1,$A73-Dados!$E$3)+1,AT$1+2)))*(Dados!$E$2-AT72)/(Dados!$E$3*Dados!$E$2))</f>
        <v>153972.0743</v>
      </c>
      <c r="AU73" s="31">
        <f>if($A73&lt;=Dados!$E$3,"Erro",AU72+'Cenários - taxa de trasmissão'!AT$2*(AU72-INDIRECT(ADDRESS(IF($A73&lt;=Dados!$E$3,1,$A73-Dados!$E$3)+1,AU$1+2)))*(Dados!$E$2-AU72)/(Dados!$E$3*Dados!$E$2))</f>
        <v>153644.9547</v>
      </c>
      <c r="AV73" s="31">
        <f>if($A73&lt;=Dados!$E$3,"Erro",AV72+'Cenários - taxa de trasmissão'!AU$2*(AV72-INDIRECT(ADDRESS(IF($A73&lt;=Dados!$E$3,1,$A73-Dados!$E$3)+1,AV$1+2)))*(Dados!$E$2-AV72)/(Dados!$E$3*Dados!$E$2))</f>
        <v>153694.7905</v>
      </c>
      <c r="AW73" s="31">
        <f>if($A73&lt;=Dados!$E$3,"Erro",AW72+'Cenários - taxa de trasmissão'!AV$2*(AW72-INDIRECT(ADDRESS(IF($A73&lt;=Dados!$E$3,1,$A73-Dados!$E$3)+1,AW$1+2)))*(Dados!$E$2-AW72)/(Dados!$E$3*Dados!$E$2))</f>
        <v>153920.3186</v>
      </c>
      <c r="AX73" s="31">
        <f>if($A73&lt;=Dados!$E$3,"Erro",AX72+'Cenários - taxa de trasmissão'!AW$2*(AX72-INDIRECT(ADDRESS(IF($A73&lt;=Dados!$E$3,1,$A73-Dados!$E$3)+1,AX$1+2)))*(Dados!$E$2-AX72)/(Dados!$E$3*Dados!$E$2))</f>
        <v>153813.3835</v>
      </c>
      <c r="AY73" s="31">
        <f>if($A73&lt;=Dados!$E$3,"Erro",AY72+'Cenários - taxa de trasmissão'!AX$2*(AY72-INDIRECT(ADDRESS(IF($A73&lt;=Dados!$E$3,1,$A73-Dados!$E$3)+1,AY$1+2)))*(Dados!$E$2-AY72)/(Dados!$E$3*Dados!$E$2))</f>
        <v>154149.1886</v>
      </c>
      <c r="AZ73" s="31">
        <f>if($A73&lt;=Dados!$E$3,"Erro",AZ72+'Cenários - taxa de trasmissão'!AY$2*(AZ72-INDIRECT(ADDRESS(IF($A73&lt;=Dados!$E$3,1,$A73-Dados!$E$3)+1,AZ$1+2)))*(Dados!$E$2-AZ72)/(Dados!$E$3*Dados!$E$2))</f>
        <v>153757.1396</v>
      </c>
      <c r="BA73" s="46">
        <f t="shared" si="1"/>
        <v>153498.8482</v>
      </c>
      <c r="BB73" s="46">
        <f t="shared" si="2"/>
        <v>155445.9715</v>
      </c>
      <c r="BC73" s="46">
        <f t="shared" si="3"/>
        <v>154010.5004</v>
      </c>
      <c r="BD73" s="46">
        <f t="shared" si="4"/>
        <v>153885.6062</v>
      </c>
      <c r="BE73" s="31"/>
    </row>
    <row r="74">
      <c r="A74" s="44">
        <v>73.0</v>
      </c>
      <c r="B74" s="45">
        <v>45043.0</v>
      </c>
      <c r="C74" s="31">
        <f>if($A74&lt;=Dados!$E$3,"Erro",C73+'Cenários - taxa de trasmissão'!B$2*(C73-INDIRECT(ADDRESS(IF($A74&lt;=Dados!$E$3,1,$A74-Dados!$E$3)+1,C$1+2)))*(Dados!$E$2-C73)/(Dados!$E$3*Dados!$E$2))</f>
        <v>154783.3546</v>
      </c>
      <c r="D74" s="31">
        <f>if($A74&lt;=Dados!$E$3,"Erro",D73+'Cenários - taxa de trasmissão'!C$2*(D73-INDIRECT(ADDRESS(IF($A74&lt;=Dados!$E$3,1,$A74-Dados!$E$3)+1,D$1+2)))*(Dados!$E$2-D73)/(Dados!$E$3*Dados!$E$2))</f>
        <v>153854.3046</v>
      </c>
      <c r="E74" s="31">
        <f>if($A74&lt;=Dados!$E$3,"Erro",E73+'Cenários - taxa de trasmissão'!D$2*(E73-INDIRECT(ADDRESS(IF($A74&lt;=Dados!$E$3,1,$A74-Dados!$E$3)+1,E$1+2)))*(Dados!$E$2-E73)/(Dados!$E$3*Dados!$E$2))</f>
        <v>154451.2118</v>
      </c>
      <c r="F74" s="31">
        <f>if($A74&lt;=Dados!$E$3,"Erro",F73+'Cenários - taxa de trasmissão'!E$2*(F73-INDIRECT(ADDRESS(IF($A74&lt;=Dados!$E$3,1,$A74-Dados!$E$3)+1,F$1+2)))*(Dados!$E$2-F73)/(Dados!$E$3*Dados!$E$2))</f>
        <v>153624.61</v>
      </c>
      <c r="G74" s="31">
        <f>if($A74&lt;=Dados!$E$3,"Erro",G73+'Cenários - taxa de trasmissão'!F$2*(G73-INDIRECT(ADDRESS(IF($A74&lt;=Dados!$E$3,1,$A74-Dados!$E$3)+1,G$1+2)))*(Dados!$E$2-G73)/(Dados!$E$3*Dados!$E$2))</f>
        <v>154172.2599</v>
      </c>
      <c r="H74" s="31">
        <f>if($A74&lt;=Dados!$E$3,"Erro",H73+'Cenários - taxa de trasmissão'!G$2*(H73-INDIRECT(ADDRESS(IF($A74&lt;=Dados!$E$3,1,$A74-Dados!$E$3)+1,H$1+2)))*(Dados!$E$2-H73)/(Dados!$E$3*Dados!$E$2))</f>
        <v>154218.8309</v>
      </c>
      <c r="I74" s="31">
        <f>if($A74&lt;=Dados!$E$3,"Erro",I73+'Cenários - taxa de trasmissão'!H$2*(I73-INDIRECT(ADDRESS(IF($A74&lt;=Dados!$E$3,1,$A74-Dados!$E$3)+1,I$1+2)))*(Dados!$E$2-I73)/(Dados!$E$3*Dados!$E$2))</f>
        <v>153605.285</v>
      </c>
      <c r="J74" s="31">
        <f>if($A74&lt;=Dados!$E$3,"Erro",J73+'Cenários - taxa de trasmissão'!I$2*(J73-INDIRECT(ADDRESS(IF($A74&lt;=Dados!$E$3,1,$A74-Dados!$E$3)+1,J$1+2)))*(Dados!$E$2-J73)/(Dados!$E$3*Dados!$E$2))</f>
        <v>153962.7795</v>
      </c>
      <c r="K74" s="31">
        <f>if($A74&lt;=Dados!$E$3,"Erro",K73+'Cenários - taxa de trasmissão'!J$2*(K73-INDIRECT(ADDRESS(IF($A74&lt;=Dados!$E$3,1,$A74-Dados!$E$3)+1,K$1+2)))*(Dados!$E$2-K73)/(Dados!$E$3*Dados!$E$2))</f>
        <v>154161.5787</v>
      </c>
      <c r="L74" s="31">
        <f>if($A74&lt;=Dados!$E$3,"Erro",L73+'Cenários - taxa de trasmissão'!K$2*(L73-INDIRECT(ADDRESS(IF($A74&lt;=Dados!$E$3,1,$A74-Dados!$E$3)+1,L$1+2)))*(Dados!$E$2-L73)/(Dados!$E$3*Dados!$E$2))</f>
        <v>153741.9358</v>
      </c>
      <c r="M74" s="31">
        <f>if($A74&lt;=Dados!$E$3,"Erro",M73+'Cenários - taxa de trasmissão'!L$2*(M73-INDIRECT(ADDRESS(IF($A74&lt;=Dados!$E$3,1,$A74-Dados!$E$3)+1,M$1+2)))*(Dados!$E$2-M73)/(Dados!$E$3*Dados!$E$2))</f>
        <v>154050.2916</v>
      </c>
      <c r="N74" s="31">
        <f>if($A74&lt;=Dados!$E$3,"Erro",N73+'Cenários - taxa de trasmissão'!M$2*(N73-INDIRECT(ADDRESS(IF($A74&lt;=Dados!$E$3,1,$A74-Dados!$E$3)+1,N$1+2)))*(Dados!$E$2-N73)/(Dados!$E$3*Dados!$E$2))</f>
        <v>154136.4221</v>
      </c>
      <c r="O74" s="31">
        <f>if($A74&lt;=Dados!$E$3,"Erro",O73+'Cenários - taxa de trasmissão'!N$2*(O73-INDIRECT(ADDRESS(IF($A74&lt;=Dados!$E$3,1,$A74-Dados!$E$3)+1,O$1+2)))*(Dados!$E$2-O73)/(Dados!$E$3*Dados!$E$2))</f>
        <v>153984.2202</v>
      </c>
      <c r="P74" s="31">
        <f>if($A74&lt;=Dados!$E$3,"Erro",P73+'Cenários - taxa de trasmissão'!O$2*(P73-INDIRECT(ADDRESS(IF($A74&lt;=Dados!$E$3,1,$A74-Dados!$E$3)+1,P$1+2)))*(Dados!$E$2-P73)/(Dados!$E$3*Dados!$E$2))</f>
        <v>153669.0284</v>
      </c>
      <c r="Q74" s="31">
        <f>if($A74&lt;=Dados!$E$3,"Erro",Q73+'Cenários - taxa de trasmissão'!P$2*(Q73-INDIRECT(ADDRESS(IF($A74&lt;=Dados!$E$3,1,$A74-Dados!$E$3)+1,Q$1+2)))*(Dados!$E$2-Q73)/(Dados!$E$3*Dados!$E$2))</f>
        <v>154187.2093</v>
      </c>
      <c r="R74" s="31">
        <f>if($A74&lt;=Dados!$E$3,"Erro",R73+'Cenários - taxa de trasmissão'!Q$2*(R73-INDIRECT(ADDRESS(IF($A74&lt;=Dados!$E$3,1,$A74-Dados!$E$3)+1,R$1+2)))*(Dados!$E$2-R73)/(Dados!$E$3*Dados!$E$2))</f>
        <v>153728.3014</v>
      </c>
      <c r="S74" s="31">
        <f>if($A74&lt;=Dados!$E$3,"Erro",S73+'Cenários - taxa de trasmissão'!R$2*(S73-INDIRECT(ADDRESS(IF($A74&lt;=Dados!$E$3,1,$A74-Dados!$E$3)+1,S$1+2)))*(Dados!$E$2-S73)/(Dados!$E$3*Dados!$E$2))</f>
        <v>153805.3861</v>
      </c>
      <c r="T74" s="31">
        <f>if($A74&lt;=Dados!$E$3,"Erro",T73+'Cenários - taxa de trasmissão'!S$2*(T73-INDIRECT(ADDRESS(IF($A74&lt;=Dados!$E$3,1,$A74-Dados!$E$3)+1,T$1+2)))*(Dados!$E$2-T73)/(Dados!$E$3*Dados!$E$2))</f>
        <v>153499.2126</v>
      </c>
      <c r="U74" s="31">
        <f>if($A74&lt;=Dados!$E$3,"Erro",U73+'Cenários - taxa de trasmissão'!T$2*(U73-INDIRECT(ADDRESS(IF($A74&lt;=Dados!$E$3,1,$A74-Dados!$E$3)+1,U$1+2)))*(Dados!$E$2-U73)/(Dados!$E$3*Dados!$E$2))</f>
        <v>153814.8039</v>
      </c>
      <c r="V74" s="31">
        <f>if($A74&lt;=Dados!$E$3,"Erro",V73+'Cenários - taxa de trasmissão'!U$2*(V73-INDIRECT(ADDRESS(IF($A74&lt;=Dados!$E$3,1,$A74-Dados!$E$3)+1,V$1+2)))*(Dados!$E$2-V73)/(Dados!$E$3*Dados!$E$2))</f>
        <v>154095.841</v>
      </c>
      <c r="W74" s="31">
        <f>if($A74&lt;=Dados!$E$3,"Erro",W73+'Cenários - taxa de trasmissão'!V$2*(W73-INDIRECT(ADDRESS(IF($A74&lt;=Dados!$E$3,1,$A74-Dados!$E$3)+1,W$1+2)))*(Dados!$E$2-W73)/(Dados!$E$3*Dados!$E$2))</f>
        <v>154216.5966</v>
      </c>
      <c r="X74" s="31">
        <f>if($A74&lt;=Dados!$E$3,"Erro",X73+'Cenários - taxa de trasmissão'!W$2*(X73-INDIRECT(ADDRESS(IF($A74&lt;=Dados!$E$3,1,$A74-Dados!$E$3)+1,X$1+2)))*(Dados!$E$2-X73)/(Dados!$E$3*Dados!$E$2))</f>
        <v>154347.5311</v>
      </c>
      <c r="Y74" s="31">
        <f>if($A74&lt;=Dados!$E$3,"Erro",Y73+'Cenários - taxa de trasmissão'!X$2*(Y73-INDIRECT(ADDRESS(IF($A74&lt;=Dados!$E$3,1,$A74-Dados!$E$3)+1,Y$1+2)))*(Dados!$E$2-Y73)/(Dados!$E$3*Dados!$E$2))</f>
        <v>153616.9245</v>
      </c>
      <c r="Z74" s="31">
        <f>if($A74&lt;=Dados!$E$3,"Erro",Z73+'Cenários - taxa de trasmissão'!Y$2*(Z73-INDIRECT(ADDRESS(IF($A74&lt;=Dados!$E$3,1,$A74-Dados!$E$3)+1,Z$1+2)))*(Dados!$E$2-Z73)/(Dados!$E$3*Dados!$E$2))</f>
        <v>153627.4957</v>
      </c>
      <c r="AA74" s="31">
        <f>if($A74&lt;=Dados!$E$3,"Erro",AA73+'Cenários - taxa de trasmissão'!Z$2*(AA73-INDIRECT(ADDRESS(IF($A74&lt;=Dados!$E$3,1,$A74-Dados!$E$3)+1,AA$1+2)))*(Dados!$E$2-AA73)/(Dados!$E$3*Dados!$E$2))</f>
        <v>154352.3857</v>
      </c>
      <c r="AB74" s="31">
        <f>if($A74&lt;=Dados!$E$3,"Erro",AB73+'Cenários - taxa de trasmissão'!AA$2*(AB73-INDIRECT(ADDRESS(IF($A74&lt;=Dados!$E$3,1,$A74-Dados!$E$3)+1,AB$1+2)))*(Dados!$E$2-AB73)/(Dados!$E$3*Dados!$E$2))</f>
        <v>153938.9389</v>
      </c>
      <c r="AC74" s="31">
        <f>if($A74&lt;=Dados!$E$3,"Erro",AC73+'Cenários - taxa de trasmissão'!AB$2*(AC73-INDIRECT(ADDRESS(IF($A74&lt;=Dados!$E$3,1,$A74-Dados!$E$3)+1,AC$1+2)))*(Dados!$E$2-AC73)/(Dados!$E$3*Dados!$E$2))</f>
        <v>153601.3041</v>
      </c>
      <c r="AD74" s="31">
        <f>if($A74&lt;=Dados!$E$3,"Erro",AD73+'Cenários - taxa de trasmissão'!AC$2*(AD73-INDIRECT(ADDRESS(IF($A74&lt;=Dados!$E$3,1,$A74-Dados!$E$3)+1,AD$1+2)))*(Dados!$E$2-AD73)/(Dados!$E$3*Dados!$E$2))</f>
        <v>153663.9994</v>
      </c>
      <c r="AE74" s="31">
        <f>if($A74&lt;=Dados!$E$3,"Erro",AE73+'Cenários - taxa de trasmissão'!AD$2*(AE73-INDIRECT(ADDRESS(IF($A74&lt;=Dados!$E$3,1,$A74-Dados!$E$3)+1,AE$1+2)))*(Dados!$E$2-AE73)/(Dados!$E$3*Dados!$E$2))</f>
        <v>154825.3167</v>
      </c>
      <c r="AF74" s="31">
        <f>if($A74&lt;=Dados!$E$3,"Erro",AF73+'Cenários - taxa de trasmissão'!AE$2*(AF73-INDIRECT(ADDRESS(IF($A74&lt;=Dados!$E$3,1,$A74-Dados!$E$3)+1,AF$1+2)))*(Dados!$E$2-AF73)/(Dados!$E$3*Dados!$E$2))</f>
        <v>154987.6193</v>
      </c>
      <c r="AG74" s="31">
        <f>if($A74&lt;=Dados!$E$3,"Erro",AG73+'Cenários - taxa de trasmissão'!AF$2*(AG73-INDIRECT(ADDRESS(IF($A74&lt;=Dados!$E$3,1,$A74-Dados!$E$3)+1,AG$1+2)))*(Dados!$E$2-AG73)/(Dados!$E$3*Dados!$E$2))</f>
        <v>153843.0332</v>
      </c>
      <c r="AH74" s="31">
        <f>if($A74&lt;=Dados!$E$3,"Erro",AH73+'Cenários - taxa de trasmissão'!AG$2*(AH73-INDIRECT(ADDRESS(IF($A74&lt;=Dados!$E$3,1,$A74-Dados!$E$3)+1,AH$1+2)))*(Dados!$E$2-AH73)/(Dados!$E$3*Dados!$E$2))</f>
        <v>153835.233</v>
      </c>
      <c r="AI74" s="31">
        <f>if($A74&lt;=Dados!$E$3,"Erro",AI73+'Cenários - taxa de trasmissão'!AH$2*(AI73-INDIRECT(ADDRESS(IF($A74&lt;=Dados!$E$3,1,$A74-Dados!$E$3)+1,AI$1+2)))*(Dados!$E$2-AI73)/(Dados!$E$3*Dados!$E$2))</f>
        <v>154552.0918</v>
      </c>
      <c r="AJ74" s="31">
        <f>if($A74&lt;=Dados!$E$3,"Erro",AJ73+'Cenários - taxa de trasmissão'!AI$2*(AJ73-INDIRECT(ADDRESS(IF($A74&lt;=Dados!$E$3,1,$A74-Dados!$E$3)+1,AJ$1+2)))*(Dados!$E$2-AJ73)/(Dados!$E$3*Dados!$E$2))</f>
        <v>153817.1214</v>
      </c>
      <c r="AK74" s="31">
        <f>if($A74&lt;=Dados!$E$3,"Erro",AK73+'Cenários - taxa de trasmissão'!AJ$2*(AK73-INDIRECT(ADDRESS(IF($A74&lt;=Dados!$E$3,1,$A74-Dados!$E$3)+1,AK$1+2)))*(Dados!$E$2-AK73)/(Dados!$E$3*Dados!$E$2))</f>
        <v>153705.7841</v>
      </c>
      <c r="AL74" s="31">
        <f>if($A74&lt;=Dados!$E$3,"Erro",AL73+'Cenários - taxa de trasmissão'!AK$2*(AL73-INDIRECT(ADDRESS(IF($A74&lt;=Dados!$E$3,1,$A74-Dados!$E$3)+1,AL$1+2)))*(Dados!$E$2-AL73)/(Dados!$E$3*Dados!$E$2))</f>
        <v>153683.3181</v>
      </c>
      <c r="AM74" s="31">
        <f>if($A74&lt;=Dados!$E$3,"Erro",AM73+'Cenários - taxa de trasmissão'!AL$2*(AM73-INDIRECT(ADDRESS(IF($A74&lt;=Dados!$E$3,1,$A74-Dados!$E$3)+1,AM$1+2)))*(Dados!$E$2-AM73)/(Dados!$E$3*Dados!$E$2))</f>
        <v>153796.0696</v>
      </c>
      <c r="AN74" s="31">
        <f>if($A74&lt;=Dados!$E$3,"Erro",AN73+'Cenários - taxa de trasmissão'!AM$2*(AN73-INDIRECT(ADDRESS(IF($A74&lt;=Dados!$E$3,1,$A74-Dados!$E$3)+1,AN$1+2)))*(Dados!$E$2-AN73)/(Dados!$E$3*Dados!$E$2))</f>
        <v>154337.1236</v>
      </c>
      <c r="AO74" s="31">
        <f>if($A74&lt;=Dados!$E$3,"Erro",AO73+'Cenários - taxa de trasmissão'!AN$2*(AO73-INDIRECT(ADDRESS(IF($A74&lt;=Dados!$E$3,1,$A74-Dados!$E$3)+1,AO$1+2)))*(Dados!$E$2-AO73)/(Dados!$E$3*Dados!$E$2))</f>
        <v>154283.7247</v>
      </c>
      <c r="AP74" s="31">
        <f>if($A74&lt;=Dados!$E$3,"Erro",AP73+'Cenários - taxa de trasmissão'!AO$2*(AP73-INDIRECT(ADDRESS(IF($A74&lt;=Dados!$E$3,1,$A74-Dados!$E$3)+1,AP$1+2)))*(Dados!$E$2-AP73)/(Dados!$E$3*Dados!$E$2))</f>
        <v>153624.9175</v>
      </c>
      <c r="AQ74" s="31">
        <f>if($A74&lt;=Dados!$E$3,"Erro",AQ73+'Cenários - taxa de trasmissão'!AP$2*(AQ73-INDIRECT(ADDRESS(IF($A74&lt;=Dados!$E$3,1,$A74-Dados!$E$3)+1,AQ$1+2)))*(Dados!$E$2-AQ73)/(Dados!$E$3*Dados!$E$2))</f>
        <v>154481.6748</v>
      </c>
      <c r="AR74" s="31">
        <f>if($A74&lt;=Dados!$E$3,"Erro",AR73+'Cenários - taxa de trasmissão'!AQ$2*(AR73-INDIRECT(ADDRESS(IF($A74&lt;=Dados!$E$3,1,$A74-Dados!$E$3)+1,AR$1+2)))*(Dados!$E$2-AR73)/(Dados!$E$3*Dados!$E$2))</f>
        <v>153734.7521</v>
      </c>
      <c r="AS74" s="31">
        <f>if($A74&lt;=Dados!$E$3,"Erro",AS73+'Cenários - taxa de trasmissão'!AR$2*(AS73-INDIRECT(ADDRESS(IF($A74&lt;=Dados!$E$3,1,$A74-Dados!$E$3)+1,AS$1+2)))*(Dados!$E$2-AS73)/(Dados!$E$3*Dados!$E$2))</f>
        <v>155491.7228</v>
      </c>
      <c r="AT74" s="31">
        <f>if($A74&lt;=Dados!$E$3,"Erro",AT73+'Cenários - taxa de trasmissão'!AS$2*(AT73-INDIRECT(ADDRESS(IF($A74&lt;=Dados!$E$3,1,$A74-Dados!$E$3)+1,AT$1+2)))*(Dados!$E$2-AT73)/(Dados!$E$3*Dados!$E$2))</f>
        <v>153977.248</v>
      </c>
      <c r="AU74" s="31">
        <f>if($A74&lt;=Dados!$E$3,"Erro",AU73+'Cenários - taxa de trasmissão'!AT$2*(AU73-INDIRECT(ADDRESS(IF($A74&lt;=Dados!$E$3,1,$A74-Dados!$E$3)+1,AU$1+2)))*(Dados!$E$2-AU73)/(Dados!$E$3*Dados!$E$2))</f>
        <v>153646.1857</v>
      </c>
      <c r="AV74" s="31">
        <f>if($A74&lt;=Dados!$E$3,"Erro",AV73+'Cenários - taxa de trasmissão'!AU$2*(AV73-INDIRECT(ADDRESS(IF($A74&lt;=Dados!$E$3,1,$A74-Dados!$E$3)+1,AV$1+2)))*(Dados!$E$2-AV73)/(Dados!$E$3*Dados!$E$2))</f>
        <v>153696.4487</v>
      </c>
      <c r="AW74" s="31">
        <f>if($A74&lt;=Dados!$E$3,"Erro",AW73+'Cenários - taxa de trasmissão'!AV$2*(AW73-INDIRECT(ADDRESS(IF($A74&lt;=Dados!$E$3,1,$A74-Dados!$E$3)+1,AW$1+2)))*(Dados!$E$2-AW73)/(Dados!$E$3*Dados!$E$2))</f>
        <v>153924.6987</v>
      </c>
      <c r="AX74" s="31">
        <f>if($A74&lt;=Dados!$E$3,"Erro",AX73+'Cenários - taxa de trasmissão'!AW$2*(AX73-INDIRECT(ADDRESS(IF($A74&lt;=Dados!$E$3,1,$A74-Dados!$E$3)+1,AX$1+2)))*(Dados!$E$2-AX73)/(Dados!$E$3*Dados!$E$2))</f>
        <v>153816.3178</v>
      </c>
      <c r="AY74" s="31">
        <f>if($A74&lt;=Dados!$E$3,"Erro",AY73+'Cenários - taxa de trasmissão'!AX$2*(AY73-INDIRECT(ADDRESS(IF($A74&lt;=Dados!$E$3,1,$A74-Dados!$E$3)+1,AY$1+2)))*(Dados!$E$2-AY73)/(Dados!$E$3*Dados!$E$2))</f>
        <v>154157.5034</v>
      </c>
      <c r="AZ74" s="31">
        <f>if($A74&lt;=Dados!$E$3,"Erro",AZ73+'Cenários - taxa de trasmissão'!AY$2*(AZ73-INDIRECT(ADDRESS(IF($A74&lt;=Dados!$E$3,1,$A74-Dados!$E$3)+1,AZ$1+2)))*(Dados!$E$2-AZ73)/(Dados!$E$3*Dados!$E$2))</f>
        <v>153759.4241</v>
      </c>
      <c r="BA74" s="46">
        <f t="shared" si="1"/>
        <v>153499.2126</v>
      </c>
      <c r="BB74" s="46">
        <f t="shared" si="2"/>
        <v>155491.7228</v>
      </c>
      <c r="BC74" s="46">
        <f t="shared" si="3"/>
        <v>154017.7875</v>
      </c>
      <c r="BD74" s="46">
        <f t="shared" si="4"/>
        <v>153889.5016</v>
      </c>
      <c r="BE74" s="31"/>
    </row>
    <row r="75">
      <c r="A75" s="9">
        <v>74.0</v>
      </c>
      <c r="B75" s="47">
        <v>45044.0</v>
      </c>
      <c r="C75" s="31">
        <f>if($A75&lt;=Dados!$E$3,"Erro",C74+'Cenários - taxa de trasmissão'!B$2*(C74-INDIRECT(ADDRESS(IF($A75&lt;=Dados!$E$3,1,$A75-Dados!$E$3)+1,C$1+2)))*(Dados!$E$2-C74)/(Dados!$E$3*Dados!$E$2))</f>
        <v>154806.5127</v>
      </c>
      <c r="D75" s="31">
        <f>if($A75&lt;=Dados!$E$3,"Erro",D74+'Cenários - taxa de trasmissão'!C$2*(D74-INDIRECT(ADDRESS(IF($A75&lt;=Dados!$E$3,1,$A75-Dados!$E$3)+1,D$1+2)))*(Dados!$E$2-D74)/(Dados!$E$3*Dados!$E$2))</f>
        <v>153857.5949</v>
      </c>
      <c r="E75" s="31">
        <f>if($A75&lt;=Dados!$E$3,"Erro",E74+'Cenários - taxa de trasmissão'!D$2*(E74-INDIRECT(ADDRESS(IF($A75&lt;=Dados!$E$3,1,$A75-Dados!$E$3)+1,E$1+2)))*(Dados!$E$2-E74)/(Dados!$E$3*Dados!$E$2))</f>
        <v>154465.6677</v>
      </c>
      <c r="F75" s="31">
        <f>if($A75&lt;=Dados!$E$3,"Erro",F74+'Cenários - taxa de trasmissão'!E$2*(F74-INDIRECT(ADDRESS(IF($A75&lt;=Dados!$E$3,1,$A75-Dados!$E$3)+1,F$1+2)))*(Dados!$E$2-F74)/(Dados!$E$3*Dados!$E$2))</f>
        <v>153625.6215</v>
      </c>
      <c r="G75" s="31">
        <f>if($A75&lt;=Dados!$E$3,"Erro",G74+'Cenários - taxa de trasmissão'!F$2*(G74-INDIRECT(ADDRESS(IF($A75&lt;=Dados!$E$3,1,$A75-Dados!$E$3)+1,G$1+2)))*(Dados!$E$2-G74)/(Dados!$E$3*Dados!$E$2))</f>
        <v>154180.6776</v>
      </c>
      <c r="H75" s="31">
        <f>if($A75&lt;=Dados!$E$3,"Erro",H74+'Cenários - taxa de trasmissão'!G$2*(H74-INDIRECT(ADDRESS(IF($A75&lt;=Dados!$E$3,1,$A75-Dados!$E$3)+1,H$1+2)))*(Dados!$E$2-H74)/(Dados!$E$3*Dados!$E$2))</f>
        <v>154228.1654</v>
      </c>
      <c r="I75" s="31">
        <f>if($A75&lt;=Dados!$E$3,"Erro",I74+'Cenários - taxa de trasmissão'!H$2*(I74-INDIRECT(ADDRESS(IF($A75&lt;=Dados!$E$3,1,$A75-Dados!$E$3)+1,I$1+2)))*(Dados!$E$2-I74)/(Dados!$E$3*Dados!$E$2))</f>
        <v>153606.1661</v>
      </c>
      <c r="J75" s="31">
        <f>if($A75&lt;=Dados!$E$3,"Erro",J74+'Cenários - taxa de trasmissão'!I$2*(J74-INDIRECT(ADDRESS(IF($A75&lt;=Dados!$E$3,1,$A75-Dados!$E$3)+1,J$1+2)))*(Dados!$E$2-J74)/(Dados!$E$3*Dados!$E$2))</f>
        <v>153967.5824</v>
      </c>
      <c r="K75" s="31">
        <f>if($A75&lt;=Dados!$E$3,"Erro",K74+'Cenários - taxa de trasmissão'!J$2*(K74-INDIRECT(ADDRESS(IF($A75&lt;=Dados!$E$3,1,$A75-Dados!$E$3)+1,K$1+2)))*(Dados!$E$2-K74)/(Dados!$E$3*Dados!$E$2))</f>
        <v>154169.7916</v>
      </c>
      <c r="L75" s="31">
        <f>if($A75&lt;=Dados!$E$3,"Erro",L74+'Cenários - taxa de trasmissão'!K$2*(L74-INDIRECT(ADDRESS(IF($A75&lt;=Dados!$E$3,1,$A75-Dados!$E$3)+1,L$1+2)))*(Dados!$E$2-L74)/(Dados!$E$3*Dados!$E$2))</f>
        <v>153743.9467</v>
      </c>
      <c r="M75" s="31">
        <f>if($A75&lt;=Dados!$E$3,"Erro",M74+'Cenários - taxa de trasmissão'!L$2*(M74-INDIRECT(ADDRESS(IF($A75&lt;=Dados!$E$3,1,$A75-Dados!$E$3)+1,M$1+2)))*(Dados!$E$2-M74)/(Dados!$E$3*Dados!$E$2))</f>
        <v>154056.499</v>
      </c>
      <c r="N75" s="31">
        <f>if($A75&lt;=Dados!$E$3,"Erro",N74+'Cenários - taxa de trasmissão'!M$2*(N74-INDIRECT(ADDRESS(IF($A75&lt;=Dados!$E$3,1,$A75-Dados!$E$3)+1,N$1+2)))*(Dados!$E$2-N74)/(Dados!$E$3*Dados!$E$2))</f>
        <v>154144.1611</v>
      </c>
      <c r="O75" s="31">
        <f>if($A75&lt;=Dados!$E$3,"Erro",O74+'Cenários - taxa de trasmissão'!N$2*(O74-INDIRECT(ADDRESS(IF($A75&lt;=Dados!$E$3,1,$A75-Dados!$E$3)+1,O$1+2)))*(Dados!$E$2-O74)/(Dados!$E$3*Dados!$E$2))</f>
        <v>153989.3525</v>
      </c>
      <c r="P75" s="31">
        <f>if($A75&lt;=Dados!$E$3,"Erro",P74+'Cenários - taxa de trasmissão'!O$2*(P74-INDIRECT(ADDRESS(IF($A75&lt;=Dados!$E$3,1,$A75-Dados!$E$3)+1,P$1+2)))*(Dados!$E$2-P74)/(Dados!$E$3*Dados!$E$2))</f>
        <v>153670.3765</v>
      </c>
      <c r="Q75" s="31">
        <f>if($A75&lt;=Dados!$E$3,"Erro",Q74+'Cenários - taxa de trasmissão'!P$2*(Q74-INDIRECT(ADDRESS(IF($A75&lt;=Dados!$E$3,1,$A75-Dados!$E$3)+1,Q$1+2)))*(Dados!$E$2-Q74)/(Dados!$E$3*Dados!$E$2))</f>
        <v>154195.917</v>
      </c>
      <c r="R75" s="31">
        <f>if($A75&lt;=Dados!$E$3,"Erro",R74+'Cenários - taxa de trasmissão'!Q$2*(R74-INDIRECT(ADDRESS(IF($A75&lt;=Dados!$E$3,1,$A75-Dados!$E$3)+1,R$1+2)))*(Dados!$E$2-R74)/(Dados!$E$3*Dados!$E$2))</f>
        <v>153730.1782</v>
      </c>
      <c r="S75" s="31">
        <f>if($A75&lt;=Dados!$E$3,"Erro",S74+'Cenários - taxa de trasmissão'!R$2*(S74-INDIRECT(ADDRESS(IF($A75&lt;=Dados!$E$3,1,$A75-Dados!$E$3)+1,S$1+2)))*(Dados!$E$2-S74)/(Dados!$E$3*Dados!$E$2))</f>
        <v>153808.0821</v>
      </c>
      <c r="T75" s="31">
        <f>if($A75&lt;=Dados!$E$3,"Erro",T74+'Cenários - taxa de trasmissão'!S$2*(T74-INDIRECT(ADDRESS(IF($A75&lt;=Dados!$E$3,1,$A75-Dados!$E$3)+1,T$1+2)))*(Dados!$E$2-T74)/(Dados!$E$3*Dados!$E$2))</f>
        <v>153499.5519</v>
      </c>
      <c r="U75" s="31">
        <f>if($A75&lt;=Dados!$E$3,"Erro",U74+'Cenários - taxa de trasmissão'!T$2*(U74-INDIRECT(ADDRESS(IF($A75&lt;=Dados!$E$3,1,$A75-Dados!$E$3)+1,U$1+2)))*(Dados!$E$2-U74)/(Dados!$E$3*Dados!$E$2))</f>
        <v>153817.6099</v>
      </c>
      <c r="V75" s="31">
        <f>if($A75&lt;=Dados!$E$3,"Erro",V74+'Cenários - taxa de trasmissão'!U$2*(V74-INDIRECT(ADDRESS(IF($A75&lt;=Dados!$E$3,1,$A75-Dados!$E$3)+1,V$1+2)))*(Dados!$E$2-V74)/(Dados!$E$3*Dados!$E$2))</f>
        <v>154102.8405</v>
      </c>
      <c r="W75" s="31">
        <f>if($A75&lt;=Dados!$E$3,"Erro",W74+'Cenários - taxa de trasmissão'!V$2*(W74-INDIRECT(ADDRESS(IF($A75&lt;=Dados!$E$3,1,$A75-Dados!$E$3)+1,W$1+2)))*(Dados!$E$2-W74)/(Dados!$E$3*Dados!$E$2))</f>
        <v>154225.8862</v>
      </c>
      <c r="X75" s="31">
        <f>if($A75&lt;=Dados!$E$3,"Erro",X74+'Cenários - taxa de trasmissão'!W$2*(X74-INDIRECT(ADDRESS(IF($A75&lt;=Dados!$E$3,1,$A75-Dados!$E$3)+1,X$1+2)))*(Dados!$E$2-X74)/(Dados!$E$3*Dados!$E$2))</f>
        <v>154359.594</v>
      </c>
      <c r="Y75" s="31">
        <f>if($A75&lt;=Dados!$E$3,"Erro",Y74+'Cenários - taxa de trasmissão'!X$2*(Y74-INDIRECT(ADDRESS(IF($A75&lt;=Dados!$E$3,1,$A75-Dados!$E$3)+1,Y$1+2)))*(Dados!$E$2-Y74)/(Dados!$E$3*Dados!$E$2))</f>
        <v>153617.883</v>
      </c>
      <c r="Z75" s="31">
        <f>if($A75&lt;=Dados!$E$3,"Erro",Z74+'Cenários - taxa de trasmissão'!Y$2*(Z74-INDIRECT(ADDRESS(IF($A75&lt;=Dados!$E$3,1,$A75-Dados!$E$3)+1,Z$1+2)))*(Dados!$E$2-Z74)/(Dados!$E$3*Dados!$E$2))</f>
        <v>153628.5275</v>
      </c>
      <c r="AA75" s="31">
        <f>if($A75&lt;=Dados!$E$3,"Erro",AA74+'Cenários - taxa de trasmissão'!Z$2*(AA74-INDIRECT(ADDRESS(IF($A75&lt;=Dados!$E$3,1,$A75-Dados!$E$3)+1,AA$1+2)))*(Dados!$E$2-AA74)/(Dados!$E$3*Dados!$E$2))</f>
        <v>154364.557</v>
      </c>
      <c r="AB75" s="31">
        <f>if($A75&lt;=Dados!$E$3,"Erro",AB74+'Cenários - taxa de trasmissão'!AA$2*(AB74-INDIRECT(ADDRESS(IF($A75&lt;=Dados!$E$3,1,$A75-Dados!$E$3)+1,AB$1+2)))*(Dados!$E$2-AB74)/(Dados!$E$3*Dados!$E$2))</f>
        <v>153943.3871</v>
      </c>
      <c r="AC75" s="31">
        <f>if($A75&lt;=Dados!$E$3,"Erro",AC74+'Cenários - taxa de trasmissão'!AB$2*(AC74-INDIRECT(ADDRESS(IF($A75&lt;=Dados!$E$3,1,$A75-Dados!$E$3)+1,AC$1+2)))*(Dados!$E$2-AC74)/(Dados!$E$3*Dados!$E$2))</f>
        <v>153602.1596</v>
      </c>
      <c r="AD75" s="31">
        <f>if($A75&lt;=Dados!$E$3,"Erro",AD74+'Cenários - taxa de trasmissão'!AC$2*(AD74-INDIRECT(ADDRESS(IF($A75&lt;=Dados!$E$3,1,$A75-Dados!$E$3)+1,AD$1+2)))*(Dados!$E$2-AD74)/(Dados!$E$3*Dados!$E$2))</f>
        <v>153665.3068</v>
      </c>
      <c r="AE75" s="31">
        <f>if($A75&lt;=Dados!$E$3,"Erro",AE74+'Cenários - taxa de trasmissão'!AD$2*(AE74-INDIRECT(ADDRESS(IF($A75&lt;=Dados!$E$3,1,$A75-Dados!$E$3)+1,AE$1+2)))*(Dados!$E$2-AE74)/(Dados!$E$3*Dados!$E$2))</f>
        <v>154849.6762</v>
      </c>
      <c r="AF75" s="31">
        <f>if($A75&lt;=Dados!$E$3,"Erro",AF74+'Cenários - taxa de trasmissão'!AE$2*(AF74-INDIRECT(ADDRESS(IF($A75&lt;=Dados!$E$3,1,$A75-Dados!$E$3)+1,AF$1+2)))*(Dados!$E$2-AF74)/(Dados!$E$3*Dados!$E$2))</f>
        <v>155016.8195</v>
      </c>
      <c r="AG75" s="31">
        <f>if($A75&lt;=Dados!$E$3,"Erro",AG74+'Cenários - taxa de trasmissão'!AF$2*(AG74-INDIRECT(ADDRESS(IF($A75&lt;=Dados!$E$3,1,$A75-Dados!$E$3)+1,AG$1+2)))*(Dados!$E$2-AG74)/(Dados!$E$3*Dados!$E$2))</f>
        <v>153846.1816</v>
      </c>
      <c r="AH75" s="31">
        <f>if($A75&lt;=Dados!$E$3,"Erro",AH74+'Cenários - taxa de trasmissão'!AG$2*(AH74-INDIRECT(ADDRESS(IF($A75&lt;=Dados!$E$3,1,$A75-Dados!$E$3)+1,AH$1+2)))*(Dados!$E$2-AH74)/(Dados!$E$3*Dados!$E$2))</f>
        <v>153838.2848</v>
      </c>
      <c r="AI75" s="31">
        <f>if($A75&lt;=Dados!$E$3,"Erro",AI74+'Cenários - taxa de trasmissão'!AH$2*(AI74-INDIRECT(ADDRESS(IF($A75&lt;=Dados!$E$3,1,$A75-Dados!$E$3)+1,AI$1+2)))*(Dados!$E$2-AI74)/(Dados!$E$3*Dados!$E$2))</f>
        <v>154569.0309</v>
      </c>
      <c r="AJ75" s="31">
        <f>if($A75&lt;=Dados!$E$3,"Erro",AJ74+'Cenários - taxa de trasmissão'!AI$2*(AJ74-INDIRECT(ADDRESS(IF($A75&lt;=Dados!$E$3,1,$A75-Dados!$E$3)+1,AJ$1+2)))*(Dados!$E$2-AJ74)/(Dados!$E$3*Dados!$E$2))</f>
        <v>153819.9548</v>
      </c>
      <c r="AK75" s="31">
        <f>if($A75&lt;=Dados!$E$3,"Erro",AK74+'Cenários - taxa de trasmissão'!AJ$2*(AK74-INDIRECT(ADDRESS(IF($A75&lt;=Dados!$E$3,1,$A75-Dados!$E$3)+1,AK$1+2)))*(Dados!$E$2-AK74)/(Dados!$E$3*Dados!$E$2))</f>
        <v>153707.4495</v>
      </c>
      <c r="AL75" s="31">
        <f>if($A75&lt;=Dados!$E$3,"Erro",AL74+'Cenários - taxa de trasmissão'!AK$2*(AL74-INDIRECT(ADDRESS(IF($A75&lt;=Dados!$E$3,1,$A75-Dados!$E$3)+1,AL$1+2)))*(Dados!$E$2-AL74)/(Dados!$E$3*Dados!$E$2))</f>
        <v>153684.7854</v>
      </c>
      <c r="AM75" s="31">
        <f>if($A75&lt;=Dados!$E$3,"Erro",AM74+'Cenários - taxa de trasmissão'!AL$2*(AM74-INDIRECT(ADDRESS(IF($A75&lt;=Dados!$E$3,1,$A75-Dados!$E$3)+1,AM$1+2)))*(Dados!$E$2-AM74)/(Dados!$E$3*Dados!$E$2))</f>
        <v>153798.6589</v>
      </c>
      <c r="AN75" s="31">
        <f>if($A75&lt;=Dados!$E$3,"Erro",AN74+'Cenários - taxa de trasmissão'!AM$2*(AN74-INDIRECT(ADDRESS(IF($A75&lt;=Dados!$E$3,1,$A75-Dados!$E$3)+1,AN$1+2)))*(Dados!$E$2-AN74)/(Dados!$E$3*Dados!$E$2))</f>
        <v>154348.9557</v>
      </c>
      <c r="AO75" s="31">
        <f>if($A75&lt;=Dados!$E$3,"Erro",AO74+'Cenários - taxa de trasmissão'!AN$2*(AO74-INDIRECT(ADDRESS(IF($A75&lt;=Dados!$E$3,1,$A75-Dados!$E$3)+1,AO$1+2)))*(Dados!$E$2-AO74)/(Dados!$E$3*Dados!$E$2))</f>
        <v>154294.4001</v>
      </c>
      <c r="AP75" s="31">
        <f>if($A75&lt;=Dados!$E$3,"Erro",AP74+'Cenários - taxa de trasmissão'!AO$2*(AP74-INDIRECT(ADDRESS(IF($A75&lt;=Dados!$E$3,1,$A75-Dados!$E$3)+1,AP$1+2)))*(Dados!$E$2-AP74)/(Dados!$E$3*Dados!$E$2))</f>
        <v>153625.9311</v>
      </c>
      <c r="AQ75" s="31">
        <f>if($A75&lt;=Dados!$E$3,"Erro",AQ74+'Cenários - taxa de trasmissão'!AP$2*(AQ74-INDIRECT(ADDRESS(IF($A75&lt;=Dados!$E$3,1,$A75-Dados!$E$3)+1,AQ$1+2)))*(Dados!$E$2-AQ74)/(Dados!$E$3*Dados!$E$2))</f>
        <v>154496.8649</v>
      </c>
      <c r="AR75" s="31">
        <f>if($A75&lt;=Dados!$E$3,"Erro",AR74+'Cenários - taxa de trasmissão'!AQ$2*(AR74-INDIRECT(ADDRESS(IF($A75&lt;=Dados!$E$3,1,$A75-Dados!$E$3)+1,AR$1+2)))*(Dados!$E$2-AR74)/(Dados!$E$3*Dados!$E$2))</f>
        <v>153736.6918</v>
      </c>
      <c r="AS75" s="31">
        <f>if($A75&lt;=Dados!$E$3,"Erro",AS74+'Cenários - taxa de trasmissão'!AR$2*(AS74-INDIRECT(ADDRESS(IF($A75&lt;=Dados!$E$3,1,$A75-Dados!$E$3)+1,AS$1+2)))*(Dados!$E$2-AS74)/(Dados!$E$3*Dados!$E$2))</f>
        <v>155537.7075</v>
      </c>
      <c r="AT75" s="31">
        <f>if($A75&lt;=Dados!$E$3,"Erro",AT74+'Cenários - taxa de trasmissão'!AS$2*(AT74-INDIRECT(ADDRESS(IF($A75&lt;=Dados!$E$3,1,$A75-Dados!$E$3)+1,AT$1+2)))*(Dados!$E$2-AT74)/(Dados!$E$3*Dados!$E$2))</f>
        <v>153982.2722</v>
      </c>
      <c r="AU75" s="31">
        <f>if($A75&lt;=Dados!$E$3,"Erro",AU74+'Cenários - taxa de trasmissão'!AT$2*(AU74-INDIRECT(ADDRESS(IF($A75&lt;=Dados!$E$3,1,$A75-Dados!$E$3)+1,AU$1+2)))*(Dados!$E$2-AU74)/(Dados!$E$3*Dados!$E$2))</f>
        <v>153647.3543</v>
      </c>
      <c r="AV75" s="31">
        <f>if($A75&lt;=Dados!$E$3,"Erro",AV74+'Cenários - taxa de trasmissão'!AU$2*(AV74-INDIRECT(ADDRESS(IF($A75&lt;=Dados!$E$3,1,$A75-Dados!$E$3)+1,AV$1+2)))*(Dados!$E$2-AV74)/(Dados!$E$3*Dados!$E$2))</f>
        <v>153698.0302</v>
      </c>
      <c r="AW75" s="31">
        <f>if($A75&lt;=Dados!$E$3,"Erro",AW74+'Cenários - taxa de trasmissão'!AV$2*(AW74-INDIRECT(ADDRESS(IF($A75&lt;=Dados!$E$3,1,$A75-Dados!$E$3)+1,AW$1+2)))*(Dados!$E$2-AW74)/(Dados!$E$3*Dados!$E$2))</f>
        <v>153928.9409</v>
      </c>
      <c r="AX75" s="31">
        <f>if($A75&lt;=Dados!$E$3,"Erro",AX74+'Cenários - taxa de trasmissão'!AW$2*(AX74-INDIRECT(ADDRESS(IF($A75&lt;=Dados!$E$3,1,$A75-Dados!$E$3)+1,AX$1+2)))*(Dados!$E$2-AX74)/(Dados!$E$3*Dados!$E$2))</f>
        <v>153819.1417</v>
      </c>
      <c r="AY75" s="31">
        <f>if($A75&lt;=Dados!$E$3,"Erro",AY74+'Cenários - taxa de trasmissão'!AX$2*(AY74-INDIRECT(ADDRESS(IF($A75&lt;=Dados!$E$3,1,$A75-Dados!$E$3)+1,AY$1+2)))*(Dados!$E$2-AY74)/(Dados!$E$3*Dados!$E$2))</f>
        <v>154165.6388</v>
      </c>
      <c r="AZ75" s="31">
        <f>if($A75&lt;=Dados!$E$3,"Erro",AZ74+'Cenários - taxa de trasmissão'!AY$2*(AZ74-INDIRECT(ADDRESS(IF($A75&lt;=Dados!$E$3,1,$A75-Dados!$E$3)+1,AZ$1+2)))*(Dados!$E$2-AZ74)/(Dados!$E$3*Dados!$E$2))</f>
        <v>153761.614</v>
      </c>
      <c r="BA75" s="46">
        <f t="shared" si="1"/>
        <v>153499.5519</v>
      </c>
      <c r="BB75" s="46">
        <f t="shared" si="2"/>
        <v>155537.7075</v>
      </c>
      <c r="BC75" s="46">
        <f t="shared" si="3"/>
        <v>154024.9596</v>
      </c>
      <c r="BD75" s="46">
        <f t="shared" si="4"/>
        <v>153893.2679</v>
      </c>
      <c r="BE75" s="31"/>
    </row>
    <row r="76">
      <c r="A76" s="44">
        <v>75.0</v>
      </c>
      <c r="B76" s="45">
        <v>45045.0</v>
      </c>
      <c r="C76" s="31">
        <f>if($A76&lt;=Dados!$E$3,"Erro",C75+'Cenários - taxa de trasmissão'!B$2*(C75-INDIRECT(ADDRESS(IF($A76&lt;=Dados!$E$3,1,$A76-Dados!$E$3)+1,C$1+2)))*(Dados!$E$2-C75)/(Dados!$E$3*Dados!$E$2))</f>
        <v>154829.543</v>
      </c>
      <c r="D76" s="31">
        <f>if($A76&lt;=Dados!$E$3,"Erro",D75+'Cenários - taxa de trasmissão'!C$2*(D75-INDIRECT(ADDRESS(IF($A76&lt;=Dados!$E$3,1,$A76-Dados!$E$3)+1,D$1+2)))*(Dados!$E$2-D75)/(Dados!$E$3*Dados!$E$2))</f>
        <v>153860.769</v>
      </c>
      <c r="E76" s="31">
        <f>if($A76&lt;=Dados!$E$3,"Erro",E75+'Cenários - taxa de trasmissão'!D$2*(E75-INDIRECT(ADDRESS(IF($A76&lt;=Dados!$E$3,1,$A76-Dados!$E$3)+1,E$1+2)))*(Dados!$E$2-E75)/(Dados!$E$3*Dados!$E$2))</f>
        <v>154479.9389</v>
      </c>
      <c r="F76" s="31">
        <f>if($A76&lt;=Dados!$E$3,"Erro",F75+'Cenários - taxa de trasmissão'!E$2*(F75-INDIRECT(ADDRESS(IF($A76&lt;=Dados!$E$3,1,$A76-Dados!$E$3)+1,F$1+2)))*(Dados!$E$2-F75)/(Dados!$E$3*Dados!$E$2))</f>
        <v>153626.5795</v>
      </c>
      <c r="G76" s="31">
        <f>if($A76&lt;=Dados!$E$3,"Erro",G75+'Cenários - taxa de trasmissão'!F$2*(G75-INDIRECT(ADDRESS(IF($A76&lt;=Dados!$E$3,1,$A76-Dados!$E$3)+1,G$1+2)))*(Dados!$E$2-G75)/(Dados!$E$3*Dados!$E$2))</f>
        <v>154188.918</v>
      </c>
      <c r="H76" s="31">
        <f>if($A76&lt;=Dados!$E$3,"Erro",H75+'Cenários - taxa de trasmissão'!G$2*(H75-INDIRECT(ADDRESS(IF($A76&lt;=Dados!$E$3,1,$A76-Dados!$E$3)+1,H$1+2)))*(Dados!$E$2-H75)/(Dados!$E$3*Dados!$E$2))</f>
        <v>154237.3181</v>
      </c>
      <c r="I76" s="31">
        <f>if($A76&lt;=Dados!$E$3,"Erro",I75+'Cenários - taxa de trasmissão'!H$2*(I75-INDIRECT(ADDRESS(IF($A76&lt;=Dados!$E$3,1,$A76-Dados!$E$3)+1,I$1+2)))*(Dados!$E$2-I75)/(Dados!$E$3*Dados!$E$2))</f>
        <v>153606.9989</v>
      </c>
      <c r="J76" s="31">
        <f>if($A76&lt;=Dados!$E$3,"Erro",J75+'Cenários - taxa de trasmissão'!I$2*(J75-INDIRECT(ADDRESS(IF($A76&lt;=Dados!$E$3,1,$A76-Dados!$E$3)+1,J$1+2)))*(Dados!$E$2-J75)/(Dados!$E$3*Dados!$E$2))</f>
        <v>153972.2433</v>
      </c>
      <c r="K76" s="31">
        <f>if($A76&lt;=Dados!$E$3,"Erro",K75+'Cenários - taxa de trasmissão'!J$2*(K75-INDIRECT(ADDRESS(IF($A76&lt;=Dados!$E$3,1,$A76-Dados!$E$3)+1,K$1+2)))*(Dados!$E$2-K75)/(Dados!$E$3*Dados!$E$2))</f>
        <v>154177.8285</v>
      </c>
      <c r="L76" s="31">
        <f>if($A76&lt;=Dados!$E$3,"Erro",L75+'Cenários - taxa de trasmissão'!K$2*(L75-INDIRECT(ADDRESS(IF($A76&lt;=Dados!$E$3,1,$A76-Dados!$E$3)+1,L$1+2)))*(Dados!$E$2-L75)/(Dados!$E$3*Dados!$E$2))</f>
        <v>153745.8719</v>
      </c>
      <c r="M76" s="31">
        <f>if($A76&lt;=Dados!$E$3,"Erro",M75+'Cenários - taxa de trasmissão'!L$2*(M75-INDIRECT(ADDRESS(IF($A76&lt;=Dados!$E$3,1,$A76-Dados!$E$3)+1,M$1+2)))*(Dados!$E$2-M75)/(Dados!$E$3*Dados!$E$2))</f>
        <v>154062.5468</v>
      </c>
      <c r="N76" s="31">
        <f>if($A76&lt;=Dados!$E$3,"Erro",N75+'Cenários - taxa de trasmissão'!M$2*(N75-INDIRECT(ADDRESS(IF($A76&lt;=Dados!$E$3,1,$A76-Dados!$E$3)+1,N$1+2)))*(Dados!$E$2-N75)/(Dados!$E$3*Dados!$E$2))</f>
        <v>154151.7271</v>
      </c>
      <c r="O76" s="31">
        <f>if($A76&lt;=Dados!$E$3,"Erro",O75+'Cenários - taxa de trasmissão'!N$2*(O75-INDIRECT(ADDRESS(IF($A76&lt;=Dados!$E$3,1,$A76-Dados!$E$3)+1,O$1+2)))*(Dados!$E$2-O75)/(Dados!$E$3*Dados!$E$2))</f>
        <v>153994.3381</v>
      </c>
      <c r="P76" s="31">
        <f>if($A76&lt;=Dados!$E$3,"Erro",P75+'Cenários - taxa de trasmissão'!O$2*(P75-INDIRECT(ADDRESS(IF($A76&lt;=Dados!$E$3,1,$A76-Dados!$E$3)+1,P$1+2)))*(Dados!$E$2-P75)/(Dados!$E$3*Dados!$E$2))</f>
        <v>153671.6591</v>
      </c>
      <c r="Q76" s="31">
        <f>if($A76&lt;=Dados!$E$3,"Erro",Q75+'Cenários - taxa de trasmissão'!P$2*(Q75-INDIRECT(ADDRESS(IF($A76&lt;=Dados!$E$3,1,$A76-Dados!$E$3)+1,Q$1+2)))*(Dados!$E$2-Q75)/(Dados!$E$3*Dados!$E$2))</f>
        <v>154204.4459</v>
      </c>
      <c r="R76" s="31">
        <f>if($A76&lt;=Dados!$E$3,"Erro",R75+'Cenários - taxa de trasmissão'!Q$2*(R75-INDIRECT(ADDRESS(IF($A76&lt;=Dados!$E$3,1,$A76-Dados!$E$3)+1,R$1+2)))*(Dados!$E$2-R75)/(Dados!$E$3*Dados!$E$2))</f>
        <v>153731.9729</v>
      </c>
      <c r="S76" s="31">
        <f>if($A76&lt;=Dados!$E$3,"Erro",S75+'Cenários - taxa de trasmissão'!R$2*(S75-INDIRECT(ADDRESS(IF($A76&lt;=Dados!$E$3,1,$A76-Dados!$E$3)+1,S$1+2)))*(Dados!$E$2-S75)/(Dados!$E$3*Dados!$E$2))</f>
        <v>153810.6749</v>
      </c>
      <c r="T76" s="31">
        <f>if($A76&lt;=Dados!$E$3,"Erro",T75+'Cenários - taxa de trasmissão'!S$2*(T75-INDIRECT(ADDRESS(IF($A76&lt;=Dados!$E$3,1,$A76-Dados!$E$3)+1,T$1+2)))*(Dados!$E$2-T75)/(Dados!$E$3*Dados!$E$2))</f>
        <v>153499.8679</v>
      </c>
      <c r="U76" s="31">
        <f>if($A76&lt;=Dados!$E$3,"Erro",U75+'Cenários - taxa de trasmissão'!T$2*(U75-INDIRECT(ADDRESS(IF($A76&lt;=Dados!$E$3,1,$A76-Dados!$E$3)+1,U$1+2)))*(Dados!$E$2-U75)/(Dados!$E$3*Dados!$E$2))</f>
        <v>153820.3102</v>
      </c>
      <c r="V76" s="31">
        <f>if($A76&lt;=Dados!$E$3,"Erro",V75+'Cenários - taxa de trasmissão'!U$2*(V75-INDIRECT(ADDRESS(IF($A76&lt;=Dados!$E$3,1,$A76-Dados!$E$3)+1,V$1+2)))*(Dados!$E$2-V75)/(Dados!$E$3*Dados!$E$2))</f>
        <v>154109.6729</v>
      </c>
      <c r="W76" s="31">
        <f>if($A76&lt;=Dados!$E$3,"Erro",W75+'Cenários - taxa de trasmissão'!V$2*(W75-INDIRECT(ADDRESS(IF($A76&lt;=Dados!$E$3,1,$A76-Dados!$E$3)+1,W$1+2)))*(Dados!$E$2-W75)/(Dados!$E$3*Dados!$E$2))</f>
        <v>154234.9942</v>
      </c>
      <c r="X76" s="31">
        <f>if($A76&lt;=Dados!$E$3,"Erro",X75+'Cenários - taxa de trasmissão'!W$2*(X75-INDIRECT(ADDRESS(IF($A76&lt;=Dados!$E$3,1,$A76-Dados!$E$3)+1,X$1+2)))*(Dados!$E$2-X75)/(Dados!$E$3*Dados!$E$2))</f>
        <v>154371.4693</v>
      </c>
      <c r="Y76" s="31">
        <f>if($A76&lt;=Dados!$E$3,"Erro",Y75+'Cenários - taxa de trasmissão'!X$2*(Y75-INDIRECT(ADDRESS(IF($A76&lt;=Dados!$E$3,1,$A76-Dados!$E$3)+1,Y$1+2)))*(Dados!$E$2-Y75)/(Dados!$E$3*Dados!$E$2))</f>
        <v>153618.79</v>
      </c>
      <c r="Z76" s="31">
        <f>if($A76&lt;=Dados!$E$3,"Erro",Z75+'Cenários - taxa de trasmissão'!Y$2*(Z75-INDIRECT(ADDRESS(IF($A76&lt;=Dados!$E$3,1,$A76-Dados!$E$3)+1,Z$1+2)))*(Dados!$E$2-Z75)/(Dados!$E$3*Dados!$E$2))</f>
        <v>153629.505</v>
      </c>
      <c r="AA76" s="31">
        <f>if($A76&lt;=Dados!$E$3,"Erro",AA75+'Cenários - taxa de trasmissão'!Z$2*(AA75-INDIRECT(ADDRESS(IF($A76&lt;=Dados!$E$3,1,$A76-Dados!$E$3)+1,AA$1+2)))*(Dados!$E$2-AA75)/(Dados!$E$3*Dados!$E$2))</f>
        <v>154376.5405</v>
      </c>
      <c r="AB76" s="31">
        <f>if($A76&lt;=Dados!$E$3,"Erro",AB75+'Cenários - taxa de trasmissão'!AA$2*(AB75-INDIRECT(ADDRESS(IF($A76&lt;=Dados!$E$3,1,$A76-Dados!$E$3)+1,AB$1+2)))*(Dados!$E$2-AB75)/(Dados!$E$3*Dados!$E$2))</f>
        <v>153947.6985</v>
      </c>
      <c r="AC76" s="31">
        <f>if($A76&lt;=Dados!$E$3,"Erro",AC75+'Cenários - taxa de trasmissão'!AB$2*(AC75-INDIRECT(ADDRESS(IF($A76&lt;=Dados!$E$3,1,$A76-Dados!$E$3)+1,AC$1+2)))*(Dados!$E$2-AC75)/(Dados!$E$3*Dados!$E$2))</f>
        <v>153602.9677</v>
      </c>
      <c r="AD76" s="31">
        <f>if($A76&lt;=Dados!$E$3,"Erro",AD75+'Cenários - taxa de trasmissão'!AC$2*(AD75-INDIRECT(ADDRESS(IF($A76&lt;=Dados!$E$3,1,$A76-Dados!$E$3)+1,AD$1+2)))*(Dados!$E$2-AD75)/(Dados!$E$3*Dados!$E$2))</f>
        <v>153666.5501</v>
      </c>
      <c r="AE76" s="31">
        <f>if($A76&lt;=Dados!$E$3,"Erro",AE75+'Cenários - taxa de trasmissão'!AD$2*(AE75-INDIRECT(ADDRESS(IF($A76&lt;=Dados!$E$3,1,$A76-Dados!$E$3)+1,AE$1+2)))*(Dados!$E$2-AE75)/(Dados!$E$3*Dados!$E$2))</f>
        <v>154873.9202</v>
      </c>
      <c r="AF76" s="31">
        <f>if($A76&lt;=Dados!$E$3,"Erro",AF75+'Cenários - taxa de trasmissão'!AE$2*(AF75-INDIRECT(ADDRESS(IF($A76&lt;=Dados!$E$3,1,$A76-Dados!$E$3)+1,AF$1+2)))*(Dados!$E$2-AF75)/(Dados!$E$3*Dados!$E$2))</f>
        <v>155045.9632</v>
      </c>
      <c r="AG76" s="31">
        <f>if($A76&lt;=Dados!$E$3,"Erro",AG75+'Cenários - taxa de trasmissão'!AF$2*(AG75-INDIRECT(ADDRESS(IF($A76&lt;=Dados!$E$3,1,$A76-Dados!$E$3)+1,AG$1+2)))*(Dados!$E$2-AG75)/(Dados!$E$3*Dados!$E$2))</f>
        <v>153849.2168</v>
      </c>
      <c r="AH76" s="31">
        <f>if($A76&lt;=Dados!$E$3,"Erro",AH75+'Cenários - taxa de trasmissão'!AG$2*(AH75-INDIRECT(ADDRESS(IF($A76&lt;=Dados!$E$3,1,$A76-Dados!$E$3)+1,AH$1+2)))*(Dados!$E$2-AH75)/(Dados!$E$3*Dados!$E$2))</f>
        <v>153841.2256</v>
      </c>
      <c r="AI76" s="31">
        <f>if($A76&lt;=Dados!$E$3,"Erro",AI75+'Cenários - taxa de trasmissão'!AH$2*(AI75-INDIRECT(ADDRESS(IF($A76&lt;=Dados!$E$3,1,$A76-Dados!$E$3)+1,AI$1+2)))*(Dados!$E$2-AI75)/(Dados!$E$3*Dados!$E$2))</f>
        <v>154585.7949</v>
      </c>
      <c r="AJ76" s="31">
        <f>if($A76&lt;=Dados!$E$3,"Erro",AJ75+'Cenários - taxa de trasmissão'!AI$2*(AJ75-INDIRECT(ADDRESS(IF($A76&lt;=Dados!$E$3,1,$A76-Dados!$E$3)+1,AJ$1+2)))*(Dados!$E$2-AJ75)/(Dados!$E$3*Dados!$E$2))</f>
        <v>153822.6818</v>
      </c>
      <c r="AK76" s="31">
        <f>if($A76&lt;=Dados!$E$3,"Erro",AK75+'Cenários - taxa de trasmissão'!AJ$2*(AK75-INDIRECT(ADDRESS(IF($A76&lt;=Dados!$E$3,1,$A76-Dados!$E$3)+1,AK$1+2)))*(Dados!$E$2-AK75)/(Dados!$E$3*Dados!$E$2))</f>
        <v>153709.0391</v>
      </c>
      <c r="AL76" s="31">
        <f>if($A76&lt;=Dados!$E$3,"Erro",AL75+'Cenários - taxa de trasmissão'!AK$2*(AL75-INDIRECT(ADDRESS(IF($A76&lt;=Dados!$E$3,1,$A76-Dados!$E$3)+1,AL$1+2)))*(Dados!$E$2-AL75)/(Dados!$E$3*Dados!$E$2))</f>
        <v>153686.1833</v>
      </c>
      <c r="AM76" s="31">
        <f>if($A76&lt;=Dados!$E$3,"Erro",AM75+'Cenários - taxa de trasmissão'!AL$2*(AM75-INDIRECT(ADDRESS(IF($A76&lt;=Dados!$E$3,1,$A76-Dados!$E$3)+1,AM$1+2)))*(Dados!$E$2-AM75)/(Dados!$E$3*Dados!$E$2))</f>
        <v>153801.1474</v>
      </c>
      <c r="AN76" s="31">
        <f>if($A76&lt;=Dados!$E$3,"Erro",AN75+'Cenários - taxa de trasmissão'!AM$2*(AN75-INDIRECT(ADDRESS(IF($A76&lt;=Dados!$E$3,1,$A76-Dados!$E$3)+1,AN$1+2)))*(Dados!$E$2-AN75)/(Dados!$E$3*Dados!$E$2))</f>
        <v>154360.6002</v>
      </c>
      <c r="AO76" s="31">
        <f>if($A76&lt;=Dados!$E$3,"Erro",AO75+'Cenários - taxa de trasmissão'!AN$2*(AO75-INDIRECT(ADDRESS(IF($A76&lt;=Dados!$E$3,1,$A76-Dados!$E$3)+1,AO$1+2)))*(Dados!$E$2-AO75)/(Dados!$E$3*Dados!$E$2))</f>
        <v>154304.8895</v>
      </c>
      <c r="AP76" s="31">
        <f>if($A76&lt;=Dados!$E$3,"Erro",AP75+'Cenários - taxa de trasmissão'!AO$2*(AP75-INDIRECT(ADDRESS(IF($A76&lt;=Dados!$E$3,1,$A76-Dados!$E$3)+1,AP$1+2)))*(Dados!$E$2-AP75)/(Dados!$E$3*Dados!$E$2))</f>
        <v>153626.8912</v>
      </c>
      <c r="AQ76" s="31">
        <f>if($A76&lt;=Dados!$E$3,"Erro",AQ75+'Cenários - taxa de trasmissão'!AP$2*(AQ75-INDIRECT(ADDRESS(IF($A76&lt;=Dados!$E$3,1,$A76-Dados!$E$3)+1,AQ$1+2)))*(Dados!$E$2-AQ75)/(Dados!$E$3*Dados!$E$2))</f>
        <v>154511.8725</v>
      </c>
      <c r="AR76" s="31">
        <f>if($A76&lt;=Dados!$E$3,"Erro",AR75+'Cenários - taxa de trasmissão'!AQ$2*(AR75-INDIRECT(ADDRESS(IF($A76&lt;=Dados!$E$3,1,$A76-Dados!$E$3)+1,AR$1+2)))*(Dados!$E$2-AR75)/(Dados!$E$3*Dados!$E$2))</f>
        <v>153738.5476</v>
      </c>
      <c r="AS76" s="31">
        <f>if($A76&lt;=Dados!$E$3,"Erro",AS75+'Cenários - taxa de trasmissão'!AR$2*(AS75-INDIRECT(ADDRESS(IF($A76&lt;=Dados!$E$3,1,$A76-Dados!$E$3)+1,AS$1+2)))*(Dados!$E$2-AS75)/(Dados!$E$3*Dados!$E$2))</f>
        <v>155583.9262</v>
      </c>
      <c r="AT76" s="31">
        <f>if($A76&lt;=Dados!$E$3,"Erro",AT75+'Cenários - taxa de trasmissão'!AS$2*(AT75-INDIRECT(ADDRESS(IF($A76&lt;=Dados!$E$3,1,$A76-Dados!$E$3)+1,AT$1+2)))*(Dados!$E$2-AT75)/(Dados!$E$3*Dados!$E$2))</f>
        <v>153987.1511</v>
      </c>
      <c r="AU76" s="31">
        <f>if($A76&lt;=Dados!$E$3,"Erro",AU75+'Cenários - taxa de trasmissão'!AT$2*(AU75-INDIRECT(ADDRESS(IF($A76&lt;=Dados!$E$3,1,$A76-Dados!$E$3)+1,AU$1+2)))*(Dados!$E$2-AU75)/(Dados!$E$3*Dados!$E$2))</f>
        <v>153648.4636</v>
      </c>
      <c r="AV76" s="31">
        <f>if($A76&lt;=Dados!$E$3,"Erro",AV75+'Cenários - taxa de trasmissão'!AU$2*(AV75-INDIRECT(ADDRESS(IF($A76&lt;=Dados!$E$3,1,$A76-Dados!$E$3)+1,AV$1+2)))*(Dados!$E$2-AV75)/(Dados!$E$3*Dados!$E$2))</f>
        <v>153699.5386</v>
      </c>
      <c r="AW76" s="31">
        <f>if($A76&lt;=Dados!$E$3,"Erro",AW75+'Cenários - taxa de trasmissão'!AV$2*(AW75-INDIRECT(ADDRESS(IF($A76&lt;=Dados!$E$3,1,$A76-Dados!$E$3)+1,AW$1+2)))*(Dados!$E$2-AW75)/(Dados!$E$3*Dados!$E$2))</f>
        <v>153933.0496</v>
      </c>
      <c r="AX76" s="31">
        <f>if($A76&lt;=Dados!$E$3,"Erro",AX75+'Cenários - taxa de trasmissão'!AW$2*(AX75-INDIRECT(ADDRESS(IF($A76&lt;=Dados!$E$3,1,$A76-Dados!$E$3)+1,AX$1+2)))*(Dados!$E$2-AX75)/(Dados!$E$3*Dados!$E$2))</f>
        <v>153821.8594</v>
      </c>
      <c r="AY76" s="31">
        <f>if($A76&lt;=Dados!$E$3,"Erro",AY75+'Cenários - taxa de trasmissão'!AX$2*(AY75-INDIRECT(ADDRESS(IF($A76&lt;=Dados!$E$3,1,$A76-Dados!$E$3)+1,AY$1+2)))*(Dados!$E$2-AY75)/(Dados!$E$3*Dados!$E$2))</f>
        <v>154173.5986</v>
      </c>
      <c r="AZ76" s="31">
        <f>if($A76&lt;=Dados!$E$3,"Erro",AZ75+'Cenários - taxa de trasmissão'!AY$2*(AZ75-INDIRECT(ADDRESS(IF($A76&lt;=Dados!$E$3,1,$A76-Dados!$E$3)+1,AZ$1+2)))*(Dados!$E$2-AZ75)/(Dados!$E$3*Dados!$E$2))</f>
        <v>153763.7132</v>
      </c>
      <c r="BA76" s="46">
        <f t="shared" si="1"/>
        <v>153499.8679</v>
      </c>
      <c r="BB76" s="46">
        <f t="shared" si="2"/>
        <v>155583.9262</v>
      </c>
      <c r="BC76" s="46">
        <f t="shared" si="3"/>
        <v>154032.0203</v>
      </c>
      <c r="BD76" s="46">
        <f t="shared" si="4"/>
        <v>153896.9093</v>
      </c>
      <c r="BE76" s="31"/>
    </row>
    <row r="77">
      <c r="A77" s="9">
        <v>76.0</v>
      </c>
      <c r="B77" s="47">
        <v>45046.0</v>
      </c>
      <c r="C77" s="31">
        <f>if($A77&lt;=Dados!$E$3,"Erro",C76+'Cenários - taxa de trasmissão'!B$2*(C76-INDIRECT(ADDRESS(IF($A77&lt;=Dados!$E$3,1,$A77-Dados!$E$3)+1,C$1+2)))*(Dados!$E$2-C76)/(Dados!$E$3*Dados!$E$2))</f>
        <v>154852.4457</v>
      </c>
      <c r="D77" s="31">
        <f>if($A77&lt;=Dados!$E$3,"Erro",D76+'Cenários - taxa de trasmissão'!C$2*(D76-INDIRECT(ADDRESS(IF($A77&lt;=Dados!$E$3,1,$A77-Dados!$E$3)+1,D$1+2)))*(Dados!$E$2-D76)/(Dados!$E$3*Dados!$E$2))</f>
        <v>153863.831</v>
      </c>
      <c r="E77" s="31">
        <f>if($A77&lt;=Dados!$E$3,"Erro",E76+'Cenários - taxa de trasmissão'!D$2*(E76-INDIRECT(ADDRESS(IF($A77&lt;=Dados!$E$3,1,$A77-Dados!$E$3)+1,E$1+2)))*(Dados!$E$2-E76)/(Dados!$E$3*Dados!$E$2))</f>
        <v>154494.0273</v>
      </c>
      <c r="F77" s="31">
        <f>if($A77&lt;=Dados!$E$3,"Erro",F76+'Cenários - taxa de trasmissão'!E$2*(F76-INDIRECT(ADDRESS(IF($A77&lt;=Dados!$E$3,1,$A77-Dados!$E$3)+1,F$1+2)))*(Dados!$E$2-F76)/(Dados!$E$3*Dados!$E$2))</f>
        <v>153627.4868</v>
      </c>
      <c r="G77" s="31">
        <f>if($A77&lt;=Dados!$E$3,"Erro",G76+'Cenários - taxa de trasmissão'!F$2*(G76-INDIRECT(ADDRESS(IF($A77&lt;=Dados!$E$3,1,$A77-Dados!$E$3)+1,G$1+2)))*(Dados!$E$2-G76)/(Dados!$E$3*Dados!$E$2))</f>
        <v>154196.9846</v>
      </c>
      <c r="H77" s="31">
        <f>if($A77&lt;=Dados!$E$3,"Erro",H76+'Cenários - taxa de trasmissão'!G$2*(H76-INDIRECT(ADDRESS(IF($A77&lt;=Dados!$E$3,1,$A77-Dados!$E$3)+1,H$1+2)))*(Dados!$E$2-H76)/(Dados!$E$3*Dados!$E$2))</f>
        <v>154246.2922</v>
      </c>
      <c r="I77" s="31">
        <f>if($A77&lt;=Dados!$E$3,"Erro",I76+'Cenários - taxa de trasmissão'!H$2*(I76-INDIRECT(ADDRESS(IF($A77&lt;=Dados!$E$3,1,$A77-Dados!$E$3)+1,I$1+2)))*(Dados!$E$2-I76)/(Dados!$E$3*Dados!$E$2))</f>
        <v>153607.7859</v>
      </c>
      <c r="J77" s="31">
        <f>if($A77&lt;=Dados!$E$3,"Erro",J76+'Cenários - taxa de trasmissão'!I$2*(J76-INDIRECT(ADDRESS(IF($A77&lt;=Dados!$E$3,1,$A77-Dados!$E$3)+1,J$1+2)))*(Dados!$E$2-J76)/(Dados!$E$3*Dados!$E$2))</f>
        <v>153976.766</v>
      </c>
      <c r="K77" s="31">
        <f>if($A77&lt;=Dados!$E$3,"Erro",K76+'Cenários - taxa de trasmissão'!J$2*(K76-INDIRECT(ADDRESS(IF($A77&lt;=Dados!$E$3,1,$A77-Dados!$E$3)+1,K$1+2)))*(Dados!$E$2-K76)/(Dados!$E$3*Dados!$E$2))</f>
        <v>154185.6928</v>
      </c>
      <c r="L77" s="31">
        <f>if($A77&lt;=Dados!$E$3,"Erro",L76+'Cenários - taxa de trasmissão'!K$2*(L76-INDIRECT(ADDRESS(IF($A77&lt;=Dados!$E$3,1,$A77-Dados!$E$3)+1,L$1+2)))*(Dados!$E$2-L76)/(Dados!$E$3*Dados!$E$2))</f>
        <v>153747.7148</v>
      </c>
      <c r="M77" s="31">
        <f>if($A77&lt;=Dados!$E$3,"Erro",M76+'Cenários - taxa de trasmissão'!L$2*(M76-INDIRECT(ADDRESS(IF($A77&lt;=Dados!$E$3,1,$A77-Dados!$E$3)+1,M$1+2)))*(Dados!$E$2-M76)/(Dados!$E$3*Dados!$E$2))</f>
        <v>154068.439</v>
      </c>
      <c r="N77" s="31">
        <f>if($A77&lt;=Dados!$E$3,"Erro",N76+'Cenários - taxa de trasmissão'!M$2*(N76-INDIRECT(ADDRESS(IF($A77&lt;=Dados!$E$3,1,$A77-Dados!$E$3)+1,N$1+2)))*(Dados!$E$2-N76)/(Dados!$E$3*Dados!$E$2))</f>
        <v>154159.1239</v>
      </c>
      <c r="O77" s="31">
        <f>if($A77&lt;=Dados!$E$3,"Erro",O76+'Cenários - taxa de trasmissão'!N$2*(O76-INDIRECT(ADDRESS(IF($A77&lt;=Dados!$E$3,1,$A77-Dados!$E$3)+1,O$1+2)))*(Dados!$E$2-O76)/(Dados!$E$3*Dados!$E$2))</f>
        <v>153999.1811</v>
      </c>
      <c r="P77" s="31">
        <f>if($A77&lt;=Dados!$E$3,"Erro",P76+'Cenários - taxa de trasmissão'!O$2*(P76-INDIRECT(ADDRESS(IF($A77&lt;=Dados!$E$3,1,$A77-Dados!$E$3)+1,P$1+2)))*(Dados!$E$2-P76)/(Dados!$E$3*Dados!$E$2))</f>
        <v>153672.8792</v>
      </c>
      <c r="Q77" s="31">
        <f>if($A77&lt;=Dados!$E$3,"Erro",Q76+'Cenários - taxa de trasmissão'!P$2*(Q76-INDIRECT(ADDRESS(IF($A77&lt;=Dados!$E$3,1,$A77-Dados!$E$3)+1,Q$1+2)))*(Dados!$E$2-Q76)/(Dados!$E$3*Dados!$E$2))</f>
        <v>154212.7993</v>
      </c>
      <c r="R77" s="31">
        <f>if($A77&lt;=Dados!$E$3,"Erro",R76+'Cenários - taxa de trasmissão'!Q$2*(R76-INDIRECT(ADDRESS(IF($A77&lt;=Dados!$E$3,1,$A77-Dados!$E$3)+1,R$1+2)))*(Dados!$E$2-R76)/(Dados!$E$3*Dados!$E$2))</f>
        <v>153733.6891</v>
      </c>
      <c r="S77" s="31">
        <f>if($A77&lt;=Dados!$E$3,"Erro",S76+'Cenários - taxa de trasmissão'!R$2*(S76-INDIRECT(ADDRESS(IF($A77&lt;=Dados!$E$3,1,$A77-Dados!$E$3)+1,S$1+2)))*(Dados!$E$2-S76)/(Dados!$E$3*Dados!$E$2))</f>
        <v>153813.1683</v>
      </c>
      <c r="T77" s="31">
        <f>if($A77&lt;=Dados!$E$3,"Erro",T76+'Cenários - taxa de trasmissão'!S$2*(T76-INDIRECT(ADDRESS(IF($A77&lt;=Dados!$E$3,1,$A77-Dados!$E$3)+1,T$1+2)))*(Dados!$E$2-T76)/(Dados!$E$3*Dados!$E$2))</f>
        <v>153500.1621</v>
      </c>
      <c r="U77" s="31">
        <f>if($A77&lt;=Dados!$E$3,"Erro",U76+'Cenários - taxa de trasmissão'!T$2*(U76-INDIRECT(ADDRESS(IF($A77&lt;=Dados!$E$3,1,$A77-Dados!$E$3)+1,U$1+2)))*(Dados!$E$2-U76)/(Dados!$E$3*Dados!$E$2))</f>
        <v>153822.9086</v>
      </c>
      <c r="V77" s="31">
        <f>if($A77&lt;=Dados!$E$3,"Erro",V76+'Cenários - taxa de trasmissão'!U$2*(V76-INDIRECT(ADDRESS(IF($A77&lt;=Dados!$E$3,1,$A77-Dados!$E$3)+1,V$1+2)))*(Dados!$E$2-V76)/(Dados!$E$3*Dados!$E$2))</f>
        <v>154116.342</v>
      </c>
      <c r="W77" s="31">
        <f>if($A77&lt;=Dados!$E$3,"Erro",W76+'Cenários - taxa de trasmissão'!V$2*(W76-INDIRECT(ADDRESS(IF($A77&lt;=Dados!$E$3,1,$A77-Dados!$E$3)+1,W$1+2)))*(Dados!$E$2-W76)/(Dados!$E$3*Dados!$E$2))</f>
        <v>154243.9238</v>
      </c>
      <c r="X77" s="31">
        <f>if($A77&lt;=Dados!$E$3,"Erro",X76+'Cenários - taxa de trasmissão'!W$2*(X76-INDIRECT(ADDRESS(IF($A77&lt;=Dados!$E$3,1,$A77-Dados!$E$3)+1,X$1+2)))*(Dados!$E$2-X76)/(Dados!$E$3*Dados!$E$2))</f>
        <v>154383.1596</v>
      </c>
      <c r="Y77" s="31">
        <f>if($A77&lt;=Dados!$E$3,"Erro",Y76+'Cenários - taxa de trasmissão'!X$2*(Y76-INDIRECT(ADDRESS(IF($A77&lt;=Dados!$E$3,1,$A77-Dados!$E$3)+1,Y$1+2)))*(Dados!$E$2-Y76)/(Dados!$E$3*Dados!$E$2))</f>
        <v>153619.6483</v>
      </c>
      <c r="Z77" s="31">
        <f>if($A77&lt;=Dados!$E$3,"Erro",Z76+'Cenários - taxa de trasmissão'!Y$2*(Z76-INDIRECT(ADDRESS(IF($A77&lt;=Dados!$E$3,1,$A77-Dados!$E$3)+1,Z$1+2)))*(Dados!$E$2-Z76)/(Dados!$E$3*Dados!$E$2))</f>
        <v>153630.4311</v>
      </c>
      <c r="AA77" s="31">
        <f>if($A77&lt;=Dados!$E$3,"Erro",AA76+'Cenários - taxa de trasmissão'!Z$2*(AA76-INDIRECT(ADDRESS(IF($A77&lt;=Dados!$E$3,1,$A77-Dados!$E$3)+1,AA$1+2)))*(Dados!$E$2-AA76)/(Dados!$E$3*Dados!$E$2))</f>
        <v>154388.339</v>
      </c>
      <c r="AB77" s="31">
        <f>if($A77&lt;=Dados!$E$3,"Erro",AB76+'Cenários - taxa de trasmissão'!AA$2*(AB76-INDIRECT(ADDRESS(IF($A77&lt;=Dados!$E$3,1,$A77-Dados!$E$3)+1,AB$1+2)))*(Dados!$E$2-AB76)/(Dados!$E$3*Dados!$E$2))</f>
        <v>153951.8772</v>
      </c>
      <c r="AC77" s="31">
        <f>if($A77&lt;=Dados!$E$3,"Erro",AC76+'Cenários - taxa de trasmissão'!AB$2*(AC76-INDIRECT(ADDRESS(IF($A77&lt;=Dados!$E$3,1,$A77-Dados!$E$3)+1,AC$1+2)))*(Dados!$E$2-AC76)/(Dados!$E$3*Dados!$E$2))</f>
        <v>153603.7311</v>
      </c>
      <c r="AD77" s="31">
        <f>if($A77&lt;=Dados!$E$3,"Erro",AD76+'Cenários - taxa de trasmissão'!AC$2*(AD76-INDIRECT(ADDRESS(IF($A77&lt;=Dados!$E$3,1,$A77-Dados!$E$3)+1,AD$1+2)))*(Dados!$E$2-AD76)/(Dados!$E$3*Dados!$E$2))</f>
        <v>153667.7323</v>
      </c>
      <c r="AE77" s="31">
        <f>if($A77&lt;=Dados!$E$3,"Erro",AE76+'Cenários - taxa de trasmissão'!AD$2*(AE76-INDIRECT(ADDRESS(IF($A77&lt;=Dados!$E$3,1,$A77-Dados!$E$3)+1,AE$1+2)))*(Dados!$E$2-AE76)/(Dados!$E$3*Dados!$E$2))</f>
        <v>154898.0488</v>
      </c>
      <c r="AF77" s="31">
        <f>if($A77&lt;=Dados!$E$3,"Erro",AF76+'Cenários - taxa de trasmissão'!AE$2*(AF76-INDIRECT(ADDRESS(IF($A77&lt;=Dados!$E$3,1,$A77-Dados!$E$3)+1,AF$1+2)))*(Dados!$E$2-AF76)/(Dados!$E$3*Dados!$E$2))</f>
        <v>155075.0497</v>
      </c>
      <c r="AG77" s="31">
        <f>if($A77&lt;=Dados!$E$3,"Erro",AG76+'Cenários - taxa de trasmissão'!AF$2*(AG76-INDIRECT(ADDRESS(IF($A77&lt;=Dados!$E$3,1,$A77-Dados!$E$3)+1,AG$1+2)))*(Dados!$E$2-AG76)/(Dados!$E$3*Dados!$E$2))</f>
        <v>153852.1427</v>
      </c>
      <c r="AH77" s="31">
        <f>if($A77&lt;=Dados!$E$3,"Erro",AH76+'Cenários - taxa de trasmissão'!AG$2*(AH76-INDIRECT(ADDRESS(IF($A77&lt;=Dados!$E$3,1,$A77-Dados!$E$3)+1,AH$1+2)))*(Dados!$E$2-AH76)/(Dados!$E$3*Dados!$E$2))</f>
        <v>153844.0591</v>
      </c>
      <c r="AI77" s="31">
        <f>if($A77&lt;=Dados!$E$3,"Erro",AI76+'Cenários - taxa de trasmissão'!AH$2*(AI76-INDIRECT(ADDRESS(IF($A77&lt;=Dados!$E$3,1,$A77-Dados!$E$3)+1,AI$1+2)))*(Dados!$E$2-AI76)/(Dados!$E$3*Dados!$E$2))</f>
        <v>154602.3851</v>
      </c>
      <c r="AJ77" s="31">
        <f>if($A77&lt;=Dados!$E$3,"Erro",AJ76+'Cenários - taxa de trasmissão'!AI$2*(AJ76-INDIRECT(ADDRESS(IF($A77&lt;=Dados!$E$3,1,$A77-Dados!$E$3)+1,AJ$1+2)))*(Dados!$E$2-AJ76)/(Dados!$E$3*Dados!$E$2))</f>
        <v>153825.3064</v>
      </c>
      <c r="AK77" s="31">
        <f>if($A77&lt;=Dados!$E$3,"Erro",AK76+'Cenários - taxa de trasmissão'!AJ$2*(AK76-INDIRECT(ADDRESS(IF($A77&lt;=Dados!$E$3,1,$A77-Dados!$E$3)+1,AK$1+2)))*(Dados!$E$2-AK76)/(Dados!$E$3*Dados!$E$2))</f>
        <v>153710.5564</v>
      </c>
      <c r="AL77" s="31">
        <f>if($A77&lt;=Dados!$E$3,"Erro",AL76+'Cenários - taxa de trasmissão'!AK$2*(AL76-INDIRECT(ADDRESS(IF($A77&lt;=Dados!$E$3,1,$A77-Dados!$E$3)+1,AL$1+2)))*(Dados!$E$2-AL76)/(Dados!$E$3*Dados!$E$2))</f>
        <v>153687.5148</v>
      </c>
      <c r="AM77" s="31">
        <f>if($A77&lt;=Dados!$E$3,"Erro",AM76+'Cenários - taxa de trasmissão'!AL$2*(AM76-INDIRECT(ADDRESS(IF($A77&lt;=Dados!$E$3,1,$A77-Dados!$E$3)+1,AM$1+2)))*(Dados!$E$2-AM76)/(Dados!$E$3*Dados!$E$2))</f>
        <v>153803.5391</v>
      </c>
      <c r="AN77" s="31">
        <f>if($A77&lt;=Dados!$E$3,"Erro",AN76+'Cenários - taxa de trasmissão'!AM$2*(AN76-INDIRECT(ADDRESS(IF($A77&lt;=Dados!$E$3,1,$A77-Dados!$E$3)+1,AN$1+2)))*(Dados!$E$2-AN76)/(Dados!$E$3*Dados!$E$2))</f>
        <v>154372.0598</v>
      </c>
      <c r="AO77" s="31">
        <f>if($A77&lt;=Dados!$E$3,"Erro",AO76+'Cenários - taxa de trasmissão'!AN$2*(AO76-INDIRECT(ADDRESS(IF($A77&lt;=Dados!$E$3,1,$A77-Dados!$E$3)+1,AO$1+2)))*(Dados!$E$2-AO76)/(Dados!$E$3*Dados!$E$2))</f>
        <v>154315.1958</v>
      </c>
      <c r="AP77" s="31">
        <f>if($A77&lt;=Dados!$E$3,"Erro",AP76+'Cenários - taxa de trasmissão'!AO$2*(AP76-INDIRECT(ADDRESS(IF($A77&lt;=Dados!$E$3,1,$A77-Dados!$E$3)+1,AP$1+2)))*(Dados!$E$2-AP76)/(Dados!$E$3*Dados!$E$2))</f>
        <v>153627.8005</v>
      </c>
      <c r="AQ77" s="31">
        <f>if($A77&lt;=Dados!$E$3,"Erro",AQ76+'Cenários - taxa de trasmissão'!AP$2*(AQ76-INDIRECT(ADDRESS(IF($A77&lt;=Dados!$E$3,1,$A77-Dados!$E$3)+1,AQ$1+2)))*(Dados!$E$2-AQ76)/(Dados!$E$3*Dados!$E$2))</f>
        <v>154526.6994</v>
      </c>
      <c r="AR77" s="31">
        <f>if($A77&lt;=Dados!$E$3,"Erro",AR76+'Cenários - taxa de trasmissão'!AQ$2*(AR76-INDIRECT(ADDRESS(IF($A77&lt;=Dados!$E$3,1,$A77-Dados!$E$3)+1,AR$1+2)))*(Dados!$E$2-AR76)/(Dados!$E$3*Dados!$E$2))</f>
        <v>153740.3232</v>
      </c>
      <c r="AS77" s="31">
        <f>if($A77&lt;=Dados!$E$3,"Erro",AS76+'Cenários - taxa de trasmissão'!AR$2*(AS76-INDIRECT(ADDRESS(IF($A77&lt;=Dados!$E$3,1,$A77-Dados!$E$3)+1,AS$1+2)))*(Dados!$E$2-AS76)/(Dados!$E$3*Dados!$E$2))</f>
        <v>155630.3788</v>
      </c>
      <c r="AT77" s="31">
        <f>if($A77&lt;=Dados!$E$3,"Erro",AT76+'Cenários - taxa de trasmissão'!AS$2*(AT76-INDIRECT(ADDRESS(IF($A77&lt;=Dados!$E$3,1,$A77-Dados!$E$3)+1,AT$1+2)))*(Dados!$E$2-AT76)/(Dados!$E$3*Dados!$E$2))</f>
        <v>153991.8888</v>
      </c>
      <c r="AU77" s="31">
        <f>if($A77&lt;=Dados!$E$3,"Erro",AU76+'Cenários - taxa de trasmissão'!AT$2*(AU76-INDIRECT(ADDRESS(IF($A77&lt;=Dados!$E$3,1,$A77-Dados!$E$3)+1,AU$1+2)))*(Dados!$E$2-AU76)/(Dados!$E$3*Dados!$E$2))</f>
        <v>153649.5165</v>
      </c>
      <c r="AV77" s="31">
        <f>if($A77&lt;=Dados!$E$3,"Erro",AV76+'Cenários - taxa de trasmissão'!AU$2*(AV76-INDIRECT(ADDRESS(IF($A77&lt;=Dados!$E$3,1,$A77-Dados!$E$3)+1,AV$1+2)))*(Dados!$E$2-AV76)/(Dados!$E$3*Dados!$E$2))</f>
        <v>153700.9771</v>
      </c>
      <c r="AW77" s="31">
        <f>if($A77&lt;=Dados!$E$3,"Erro",AW76+'Cenários - taxa de trasmissão'!AV$2*(AW76-INDIRECT(ADDRESS(IF($A77&lt;=Dados!$E$3,1,$A77-Dados!$E$3)+1,AW$1+2)))*(Dados!$E$2-AW76)/(Dados!$E$3*Dados!$E$2))</f>
        <v>153937.0289</v>
      </c>
      <c r="AX77" s="31">
        <f>if($A77&lt;=Dados!$E$3,"Erro",AX76+'Cenários - taxa de trasmissão'!AW$2*(AX76-INDIRECT(ADDRESS(IF($A77&lt;=Dados!$E$3,1,$A77-Dados!$E$3)+1,AX$1+2)))*(Dados!$E$2-AX76)/(Dados!$E$3*Dados!$E$2))</f>
        <v>153824.4749</v>
      </c>
      <c r="AY77" s="31">
        <f>if($A77&lt;=Dados!$E$3,"Erro",AY76+'Cenários - taxa de trasmissão'!AX$2*(AY76-INDIRECT(ADDRESS(IF($A77&lt;=Dados!$E$3,1,$A77-Dados!$E$3)+1,AY$1+2)))*(Dados!$E$2-AY76)/(Dados!$E$3*Dados!$E$2))</f>
        <v>154181.3864</v>
      </c>
      <c r="AZ77" s="31">
        <f>if($A77&lt;=Dados!$E$3,"Erro",AZ76+'Cenários - taxa de trasmissão'!AY$2*(AZ76-INDIRECT(ADDRESS(IF($A77&lt;=Dados!$E$3,1,$A77-Dados!$E$3)+1,AZ$1+2)))*(Dados!$E$2-AZ76)/(Dados!$E$3*Dados!$E$2))</f>
        <v>153765.7255</v>
      </c>
      <c r="BA77" s="46">
        <f t="shared" si="1"/>
        <v>153500.1621</v>
      </c>
      <c r="BB77" s="46">
        <f t="shared" si="2"/>
        <v>155630.3788</v>
      </c>
      <c r="BC77" s="46">
        <f t="shared" si="3"/>
        <v>154038.9724</v>
      </c>
      <c r="BD77" s="46">
        <f t="shared" si="4"/>
        <v>153900.4299</v>
      </c>
      <c r="BE77" s="31"/>
    </row>
    <row r="78">
      <c r="A78" s="44">
        <v>77.0</v>
      </c>
      <c r="B78" s="45">
        <v>45047.0</v>
      </c>
      <c r="C78" s="31">
        <f>if($A78&lt;=Dados!$E$3,"Erro",C77+'Cenários - taxa de trasmissão'!B$2*(C77-INDIRECT(ADDRESS(IF($A78&lt;=Dados!$E$3,1,$A78-Dados!$E$3)+1,C$1+2)))*(Dados!$E$2-C77)/(Dados!$E$3*Dados!$E$2))</f>
        <v>154875.2205</v>
      </c>
      <c r="D78" s="31">
        <f>if($A78&lt;=Dados!$E$3,"Erro",D77+'Cenários - taxa de trasmissão'!C$2*(D77-INDIRECT(ADDRESS(IF($A78&lt;=Dados!$E$3,1,$A78-Dados!$E$3)+1,D$1+2)))*(Dados!$E$2-D77)/(Dados!$E$3*Dados!$E$2))</f>
        <v>153866.7846</v>
      </c>
      <c r="E78" s="31">
        <f>if($A78&lt;=Dados!$E$3,"Erro",E77+'Cenários - taxa de trasmissão'!D$2*(E77-INDIRECT(ADDRESS(IF($A78&lt;=Dados!$E$3,1,$A78-Dados!$E$3)+1,E$1+2)))*(Dados!$E$2-E77)/(Dados!$E$3*Dados!$E$2))</f>
        <v>154507.9348</v>
      </c>
      <c r="F78" s="31">
        <f>if($A78&lt;=Dados!$E$3,"Erro",F77+'Cenários - taxa de trasmissão'!E$2*(F77-INDIRECT(ADDRESS(IF($A78&lt;=Dados!$E$3,1,$A78-Dados!$E$3)+1,F$1+2)))*(Dados!$E$2-F77)/(Dados!$E$3*Dados!$E$2))</f>
        <v>153628.346</v>
      </c>
      <c r="G78" s="31">
        <f>if($A78&lt;=Dados!$E$3,"Erro",G77+'Cenários - taxa de trasmissão'!F$2*(G77-INDIRECT(ADDRESS(IF($A78&lt;=Dados!$E$3,1,$A78-Dados!$E$3)+1,G$1+2)))*(Dados!$E$2-G77)/(Dados!$E$3*Dados!$E$2))</f>
        <v>154204.8807</v>
      </c>
      <c r="H78" s="31">
        <f>if($A78&lt;=Dados!$E$3,"Erro",H77+'Cenários - taxa de trasmissão'!G$2*(H77-INDIRECT(ADDRESS(IF($A78&lt;=Dados!$E$3,1,$A78-Dados!$E$3)+1,H$1+2)))*(Dados!$E$2-H77)/(Dados!$E$3*Dados!$E$2))</f>
        <v>154255.0908</v>
      </c>
      <c r="I78" s="31">
        <f>if($A78&lt;=Dados!$E$3,"Erro",I77+'Cenários - taxa de trasmissão'!H$2*(I77-INDIRECT(ADDRESS(IF($A78&lt;=Dados!$E$3,1,$A78-Dados!$E$3)+1,I$1+2)))*(Dados!$E$2-I77)/(Dados!$E$3*Dados!$E$2))</f>
        <v>153608.5295</v>
      </c>
      <c r="J78" s="31">
        <f>if($A78&lt;=Dados!$E$3,"Erro",J77+'Cenários - taxa de trasmissão'!I$2*(J77-INDIRECT(ADDRESS(IF($A78&lt;=Dados!$E$3,1,$A78-Dados!$E$3)+1,J$1+2)))*(Dados!$E$2-J77)/(Dados!$E$3*Dados!$E$2))</f>
        <v>153981.1545</v>
      </c>
      <c r="K78" s="31">
        <f>if($A78&lt;=Dados!$E$3,"Erro",K77+'Cenários - taxa de trasmissão'!J$2*(K77-INDIRECT(ADDRESS(IF($A78&lt;=Dados!$E$3,1,$A78-Dados!$E$3)+1,K$1+2)))*(Dados!$E$2-K77)/(Dados!$E$3*Dados!$E$2))</f>
        <v>154193.388</v>
      </c>
      <c r="L78" s="31">
        <f>if($A78&lt;=Dados!$E$3,"Erro",L77+'Cenários - taxa de trasmissão'!K$2*(L77-INDIRECT(ADDRESS(IF($A78&lt;=Dados!$E$3,1,$A78-Dados!$E$3)+1,L$1+2)))*(Dados!$E$2-L77)/(Dados!$E$3*Dados!$E$2))</f>
        <v>153749.4788</v>
      </c>
      <c r="M78" s="31">
        <f>if($A78&lt;=Dados!$E$3,"Erro",M77+'Cenários - taxa de trasmissão'!L$2*(M77-INDIRECT(ADDRESS(IF($A78&lt;=Dados!$E$3,1,$A78-Dados!$E$3)+1,M$1+2)))*(Dados!$E$2-M77)/(Dados!$E$3*Dados!$E$2))</f>
        <v>154074.1793</v>
      </c>
      <c r="N78" s="31">
        <f>if($A78&lt;=Dados!$E$3,"Erro",N77+'Cenários - taxa de trasmissão'!M$2*(N77-INDIRECT(ADDRESS(IF($A78&lt;=Dados!$E$3,1,$A78-Dados!$E$3)+1,N$1+2)))*(Dados!$E$2-N77)/(Dados!$E$3*Dados!$E$2))</f>
        <v>154166.3549</v>
      </c>
      <c r="O78" s="31">
        <f>if($A78&lt;=Dados!$E$3,"Erro",O77+'Cenários - taxa de trasmissão'!N$2*(O77-INDIRECT(ADDRESS(IF($A78&lt;=Dados!$E$3,1,$A78-Dados!$E$3)+1,O$1+2)))*(Dados!$E$2-O77)/(Dados!$E$3*Dados!$E$2))</f>
        <v>154003.8851</v>
      </c>
      <c r="P78" s="31">
        <f>if($A78&lt;=Dados!$E$3,"Erro",P77+'Cenários - taxa de trasmissão'!O$2*(P77-INDIRECT(ADDRESS(IF($A78&lt;=Dados!$E$3,1,$A78-Dados!$E$3)+1,P$1+2)))*(Dados!$E$2-P77)/(Dados!$E$3*Dados!$E$2))</f>
        <v>153674.0399</v>
      </c>
      <c r="Q78" s="31">
        <f>if($A78&lt;=Dados!$E$3,"Erro",Q77+'Cenários - taxa de trasmissão'!P$2*(Q77-INDIRECT(ADDRESS(IF($A78&lt;=Dados!$E$3,1,$A78-Dados!$E$3)+1,Q$1+2)))*(Dados!$E$2-Q77)/(Dados!$E$3*Dados!$E$2))</f>
        <v>154220.9804</v>
      </c>
      <c r="R78" s="31">
        <f>if($A78&lt;=Dados!$E$3,"Erro",R77+'Cenários - taxa de trasmissão'!Q$2*(R77-INDIRECT(ADDRESS(IF($A78&lt;=Dados!$E$3,1,$A78-Dados!$E$3)+1,R$1+2)))*(Dados!$E$2-R77)/(Dados!$E$3*Dados!$E$2))</f>
        <v>153735.3301</v>
      </c>
      <c r="S78" s="31">
        <f>if($A78&lt;=Dados!$E$3,"Erro",S77+'Cenários - taxa de trasmissão'!R$2*(S77-INDIRECT(ADDRESS(IF($A78&lt;=Dados!$E$3,1,$A78-Dados!$E$3)+1,S$1+2)))*(Dados!$E$2-S77)/(Dados!$E$3*Dados!$E$2))</f>
        <v>153815.5659</v>
      </c>
      <c r="T78" s="31">
        <f>if($A78&lt;=Dados!$E$3,"Erro",T77+'Cenários - taxa de trasmissão'!S$2*(T77-INDIRECT(ADDRESS(IF($A78&lt;=Dados!$E$3,1,$A78-Dados!$E$3)+1,T$1+2)))*(Dados!$E$2-T77)/(Dados!$E$3*Dados!$E$2))</f>
        <v>153500.436</v>
      </c>
      <c r="U78" s="31">
        <f>if($A78&lt;=Dados!$E$3,"Erro",U77+'Cenários - taxa de trasmissão'!T$2*(U77-INDIRECT(ADDRESS(IF($A78&lt;=Dados!$E$3,1,$A78-Dados!$E$3)+1,U$1+2)))*(Dados!$E$2-U77)/(Dados!$E$3*Dados!$E$2))</f>
        <v>153825.4087</v>
      </c>
      <c r="V78" s="31">
        <f>if($A78&lt;=Dados!$E$3,"Erro",V77+'Cenários - taxa de trasmissão'!U$2*(V77-INDIRECT(ADDRESS(IF($A78&lt;=Dados!$E$3,1,$A78-Dados!$E$3)+1,V$1+2)))*(Dados!$E$2-V77)/(Dados!$E$3*Dados!$E$2))</f>
        <v>154122.8513</v>
      </c>
      <c r="W78" s="31">
        <f>if($A78&lt;=Dados!$E$3,"Erro",W77+'Cenários - taxa de trasmissão'!V$2*(W77-INDIRECT(ADDRESS(IF($A78&lt;=Dados!$E$3,1,$A78-Dados!$E$3)+1,W$1+2)))*(Dados!$E$2-W77)/(Dados!$E$3*Dados!$E$2))</f>
        <v>154252.6781</v>
      </c>
      <c r="X78" s="31">
        <f>if($A78&lt;=Dados!$E$3,"Erro",X77+'Cenários - taxa de trasmissão'!W$2*(X77-INDIRECT(ADDRESS(IF($A78&lt;=Dados!$E$3,1,$A78-Dados!$E$3)+1,X$1+2)))*(Dados!$E$2-X77)/(Dados!$E$3*Dados!$E$2))</f>
        <v>154394.6672</v>
      </c>
      <c r="Y78" s="31">
        <f>if($A78&lt;=Dados!$E$3,"Erro",Y77+'Cenários - taxa de trasmissão'!X$2*(Y77-INDIRECT(ADDRESS(IF($A78&lt;=Dados!$E$3,1,$A78-Dados!$E$3)+1,Y$1+2)))*(Dados!$E$2-Y77)/(Dados!$E$3*Dados!$E$2))</f>
        <v>153620.4604</v>
      </c>
      <c r="Z78" s="31">
        <f>if($A78&lt;=Dados!$E$3,"Erro",Z77+'Cenários - taxa de trasmissão'!Y$2*(Z77-INDIRECT(ADDRESS(IF($A78&lt;=Dados!$E$3,1,$A78-Dados!$E$3)+1,Z$1+2)))*(Dados!$E$2-Z77)/(Dados!$E$3*Dados!$E$2))</f>
        <v>153631.3084</v>
      </c>
      <c r="AA78" s="31">
        <f>if($A78&lt;=Dados!$E$3,"Erro",AA77+'Cenários - taxa de trasmissão'!Z$2*(AA77-INDIRECT(ADDRESS(IF($A78&lt;=Dados!$E$3,1,$A78-Dados!$E$3)+1,AA$1+2)))*(Dados!$E$2-AA77)/(Dados!$E$3*Dados!$E$2))</f>
        <v>154399.9547</v>
      </c>
      <c r="AB78" s="31">
        <f>if($A78&lt;=Dados!$E$3,"Erro",AB77+'Cenários - taxa de trasmissão'!AA$2*(AB77-INDIRECT(ADDRESS(IF($A78&lt;=Dados!$E$3,1,$A78-Dados!$E$3)+1,AB$1+2)))*(Dados!$E$2-AB77)/(Dados!$E$3*Dados!$E$2))</f>
        <v>153955.927</v>
      </c>
      <c r="AC78" s="31">
        <f>if($A78&lt;=Dados!$E$3,"Erro",AC77+'Cenários - taxa de trasmissão'!AB$2*(AC77-INDIRECT(ADDRESS(IF($A78&lt;=Dados!$E$3,1,$A78-Dados!$E$3)+1,AC$1+2)))*(Dados!$E$2-AC77)/(Dados!$E$3*Dados!$E$2))</f>
        <v>153604.4522</v>
      </c>
      <c r="AD78" s="31">
        <f>if($A78&lt;=Dados!$E$3,"Erro",AD77+'Cenários - taxa de trasmissão'!AC$2*(AD77-INDIRECT(ADDRESS(IF($A78&lt;=Dados!$E$3,1,$A78-Dados!$E$3)+1,AD$1+2)))*(Dados!$E$2-AD77)/(Dados!$E$3*Dados!$E$2))</f>
        <v>153668.8563</v>
      </c>
      <c r="AE78" s="31">
        <f>if($A78&lt;=Dados!$E$3,"Erro",AE77+'Cenários - taxa de trasmissão'!AD$2*(AE77-INDIRECT(ADDRESS(IF($A78&lt;=Dados!$E$3,1,$A78-Dados!$E$3)+1,AE$1+2)))*(Dados!$E$2-AE77)/(Dados!$E$3*Dados!$E$2))</f>
        <v>154922.0615</v>
      </c>
      <c r="AF78" s="31">
        <f>if($A78&lt;=Dados!$E$3,"Erro",AF77+'Cenários - taxa de trasmissão'!AE$2*(AF77-INDIRECT(ADDRESS(IF($A78&lt;=Dados!$E$3,1,$A78-Dados!$E$3)+1,AF$1+2)))*(Dados!$E$2-AF77)/(Dados!$E$3*Dados!$E$2))</f>
        <v>155104.078</v>
      </c>
      <c r="AG78" s="31">
        <f>if($A78&lt;=Dados!$E$3,"Erro",AG77+'Cenários - taxa de trasmissão'!AF$2*(AG77-INDIRECT(ADDRESS(IF($A78&lt;=Dados!$E$3,1,$A78-Dados!$E$3)+1,AG$1+2)))*(Dados!$E$2-AG77)/(Dados!$E$3*Dados!$E$2))</f>
        <v>153854.963</v>
      </c>
      <c r="AH78" s="31">
        <f>if($A78&lt;=Dados!$E$3,"Erro",AH77+'Cenários - taxa de trasmissão'!AG$2*(AH77-INDIRECT(ADDRESS(IF($A78&lt;=Dados!$E$3,1,$A78-Dados!$E$3)+1,AH$1+2)))*(Dados!$E$2-AH77)/(Dados!$E$3*Dados!$E$2))</f>
        <v>153846.789</v>
      </c>
      <c r="AI78" s="31">
        <f>if($A78&lt;=Dados!$E$3,"Erro",AI77+'Cenários - taxa de trasmissão'!AH$2*(AI77-INDIRECT(ADDRESS(IF($A78&lt;=Dados!$E$3,1,$A78-Dados!$E$3)+1,AI$1+2)))*(Dados!$E$2-AI77)/(Dados!$E$3*Dados!$E$2))</f>
        <v>154618.8026</v>
      </c>
      <c r="AJ78" s="31">
        <f>if($A78&lt;=Dados!$E$3,"Erro",AJ77+'Cenários - taxa de trasmissão'!AI$2*(AJ77-INDIRECT(ADDRESS(IF($A78&lt;=Dados!$E$3,1,$A78-Dados!$E$3)+1,AJ$1+2)))*(Dados!$E$2-AJ77)/(Dados!$E$3*Dados!$E$2))</f>
        <v>153827.8321</v>
      </c>
      <c r="AK78" s="31">
        <f>if($A78&lt;=Dados!$E$3,"Erro",AK77+'Cenários - taxa de trasmissão'!AJ$2*(AK77-INDIRECT(ADDRESS(IF($A78&lt;=Dados!$E$3,1,$A78-Dados!$E$3)+1,AK$1+2)))*(Dados!$E$2-AK77)/(Dados!$E$3*Dados!$E$2))</f>
        <v>153712.0044</v>
      </c>
      <c r="AL78" s="31">
        <f>if($A78&lt;=Dados!$E$3,"Erro",AL77+'Cenários - taxa de trasmissão'!AK$2*(AL77-INDIRECT(ADDRESS(IF($A78&lt;=Dados!$E$3,1,$A78-Dados!$E$3)+1,AL$1+2)))*(Dados!$E$2-AL77)/(Dados!$E$3*Dados!$E$2))</f>
        <v>153688.7831</v>
      </c>
      <c r="AM78" s="31">
        <f>if($A78&lt;=Dados!$E$3,"Erro",AM77+'Cenários - taxa de trasmissão'!AL$2*(AM77-INDIRECT(ADDRESS(IF($A78&lt;=Dados!$E$3,1,$A78-Dados!$E$3)+1,AM$1+2)))*(Dados!$E$2-AM77)/(Dados!$E$3*Dados!$E$2))</f>
        <v>153805.8375</v>
      </c>
      <c r="AN78" s="31">
        <f>if($A78&lt;=Dados!$E$3,"Erro",AN77+'Cenários - taxa de trasmissão'!AM$2*(AN77-INDIRECT(ADDRESS(IF($A78&lt;=Dados!$E$3,1,$A78-Dados!$E$3)+1,AN$1+2)))*(Dados!$E$2-AN77)/(Dados!$E$3*Dados!$E$2))</f>
        <v>154383.337</v>
      </c>
      <c r="AO78" s="31">
        <f>if($A78&lt;=Dados!$E$3,"Erro",AO77+'Cenários - taxa de trasmissão'!AN$2*(AO77-INDIRECT(ADDRESS(IF($A78&lt;=Dados!$E$3,1,$A78-Dados!$E$3)+1,AO$1+2)))*(Dados!$E$2-AO77)/(Dados!$E$3*Dados!$E$2))</f>
        <v>154325.3217</v>
      </c>
      <c r="AP78" s="31">
        <f>if($A78&lt;=Dados!$E$3,"Erro",AP77+'Cenários - taxa de trasmissão'!AO$2*(AP77-INDIRECT(ADDRESS(IF($A78&lt;=Dados!$E$3,1,$A78-Dados!$E$3)+1,AP$1+2)))*(Dados!$E$2-AP77)/(Dados!$E$3*Dados!$E$2))</f>
        <v>153628.6616</v>
      </c>
      <c r="AQ78" s="31">
        <f>if($A78&lt;=Dados!$E$3,"Erro",AQ77+'Cenários - taxa de trasmissão'!AP$2*(AQ77-INDIRECT(ADDRESS(IF($A78&lt;=Dados!$E$3,1,$A78-Dados!$E$3)+1,AQ$1+2)))*(Dados!$E$2-AQ77)/(Dados!$E$3*Dados!$E$2))</f>
        <v>154541.3471</v>
      </c>
      <c r="AR78" s="31">
        <f>if($A78&lt;=Dados!$E$3,"Erro",AR77+'Cenários - taxa de trasmissão'!AQ$2*(AR77-INDIRECT(ADDRESS(IF($A78&lt;=Dados!$E$3,1,$A78-Dados!$E$3)+1,AR$1+2)))*(Dados!$E$2-AR77)/(Dados!$E$3*Dados!$E$2))</f>
        <v>153742.0218</v>
      </c>
      <c r="AS78" s="31">
        <f>if($A78&lt;=Dados!$E$3,"Erro",AS77+'Cenários - taxa de trasmissão'!AR$2*(AS77-INDIRECT(ADDRESS(IF($A78&lt;=Dados!$E$3,1,$A78-Dados!$E$3)+1,AS$1+2)))*(Dados!$E$2-AS77)/(Dados!$E$3*Dados!$E$2))</f>
        <v>155677.0648</v>
      </c>
      <c r="AT78" s="31">
        <f>if($A78&lt;=Dados!$E$3,"Erro",AT77+'Cenários - taxa de trasmissão'!AS$2*(AT77-INDIRECT(ADDRESS(IF($A78&lt;=Dados!$E$3,1,$A78-Dados!$E$3)+1,AT$1+2)))*(Dados!$E$2-AT77)/(Dados!$E$3*Dados!$E$2))</f>
        <v>153996.4891</v>
      </c>
      <c r="AU78" s="31">
        <f>if($A78&lt;=Dados!$E$3,"Erro",AU77+'Cenários - taxa de trasmissão'!AT$2*(AU77-INDIRECT(ADDRESS(IF($A78&lt;=Dados!$E$3,1,$A78-Dados!$E$3)+1,AU$1+2)))*(Dados!$E$2-AU77)/(Dados!$E$3*Dados!$E$2))</f>
        <v>153650.5159</v>
      </c>
      <c r="AV78" s="31">
        <f>if($A78&lt;=Dados!$E$3,"Erro",AV77+'Cenários - taxa de trasmissão'!AU$2*(AV77-INDIRECT(ADDRESS(IF($A78&lt;=Dados!$E$3,1,$A78-Dados!$E$3)+1,AV$1+2)))*(Dados!$E$2-AV77)/(Dados!$E$3*Dados!$E$2))</f>
        <v>153702.3489</v>
      </c>
      <c r="AW78" s="31">
        <f>if($A78&lt;=Dados!$E$3,"Erro",AW77+'Cenários - taxa de trasmissão'!AV$2*(AW77-INDIRECT(ADDRESS(IF($A78&lt;=Dados!$E$3,1,$A78-Dados!$E$3)+1,AW$1+2)))*(Dados!$E$2-AW77)/(Dados!$E$3*Dados!$E$2))</f>
        <v>153940.8826</v>
      </c>
      <c r="AX78" s="31">
        <f>if($A78&lt;=Dados!$E$3,"Erro",AX77+'Cenários - taxa de trasmissão'!AW$2*(AX77-INDIRECT(ADDRESS(IF($A78&lt;=Dados!$E$3,1,$A78-Dados!$E$3)+1,AX$1+2)))*(Dados!$E$2-AX77)/(Dados!$E$3*Dados!$E$2))</f>
        <v>153826.9917</v>
      </c>
      <c r="AY78" s="31">
        <f>if($A78&lt;=Dados!$E$3,"Erro",AY77+'Cenários - taxa de trasmissão'!AX$2*(AY77-INDIRECT(ADDRESS(IF($A78&lt;=Dados!$E$3,1,$A78-Dados!$E$3)+1,AY$1+2)))*(Dados!$E$2-AY77)/(Dados!$E$3*Dados!$E$2))</f>
        <v>154189.0054</v>
      </c>
      <c r="AZ78" s="31">
        <f>if($A78&lt;=Dados!$E$3,"Erro",AZ77+'Cenários - taxa de trasmissão'!AY$2*(AZ77-INDIRECT(ADDRESS(IF($A78&lt;=Dados!$E$3,1,$A78-Dados!$E$3)+1,AZ$1+2)))*(Dados!$E$2-AZ77)/(Dados!$E$3*Dados!$E$2))</f>
        <v>153767.6541</v>
      </c>
      <c r="BA78" s="46">
        <f t="shared" si="1"/>
        <v>153500.436</v>
      </c>
      <c r="BB78" s="46">
        <f t="shared" si="2"/>
        <v>155677.0648</v>
      </c>
      <c r="BC78" s="46">
        <f t="shared" si="3"/>
        <v>154045.8187</v>
      </c>
      <c r="BD78" s="46">
        <f t="shared" si="4"/>
        <v>153903.8336</v>
      </c>
      <c r="BE78" s="31"/>
    </row>
    <row r="79">
      <c r="A79" s="9">
        <v>78.0</v>
      </c>
      <c r="B79" s="47">
        <v>45048.0</v>
      </c>
      <c r="C79" s="31">
        <f>if($A79&lt;=Dados!$E$3,"Erro",C78+'Cenários - taxa de trasmissão'!B$2*(C78-INDIRECT(ADDRESS(IF($A79&lt;=Dados!$E$3,1,$A79-Dados!$E$3)+1,C$1+2)))*(Dados!$E$2-C78)/(Dados!$E$3*Dados!$E$2))</f>
        <v>154897.8673</v>
      </c>
      <c r="D79" s="31">
        <f>if($A79&lt;=Dados!$E$3,"Erro",D78+'Cenários - taxa de trasmissão'!C$2*(D78-INDIRECT(ADDRESS(IF($A79&lt;=Dados!$E$3,1,$A79-Dados!$E$3)+1,D$1+2)))*(Dados!$E$2-D78)/(Dados!$E$3*Dados!$E$2))</f>
        <v>153869.6334</v>
      </c>
      <c r="E79" s="31">
        <f>if($A79&lt;=Dados!$E$3,"Erro",E78+'Cenários - taxa de trasmissão'!D$2*(E78-INDIRECT(ADDRESS(IF($A79&lt;=Dados!$E$3,1,$A79-Dados!$E$3)+1,E$1+2)))*(Dados!$E$2-E78)/(Dados!$E$3*Dados!$E$2))</f>
        <v>154521.663</v>
      </c>
      <c r="F79" s="31">
        <f>if($A79&lt;=Dados!$E$3,"Erro",F78+'Cenários - taxa de trasmissão'!E$2*(F78-INDIRECT(ADDRESS(IF($A79&lt;=Dados!$E$3,1,$A79-Dados!$E$3)+1,F$1+2)))*(Dados!$E$2-F78)/(Dados!$E$3*Dados!$E$2))</f>
        <v>153629.1595</v>
      </c>
      <c r="G79" s="31">
        <f>if($A79&lt;=Dados!$E$3,"Erro",G78+'Cenários - taxa de trasmissão'!F$2*(G78-INDIRECT(ADDRESS(IF($A79&lt;=Dados!$E$3,1,$A79-Dados!$E$3)+1,G$1+2)))*(Dados!$E$2-G78)/(Dados!$E$3*Dados!$E$2))</f>
        <v>154212.6095</v>
      </c>
      <c r="H79" s="31">
        <f>if($A79&lt;=Dados!$E$3,"Erro",H78+'Cenários - taxa de trasmissão'!G$2*(H78-INDIRECT(ADDRESS(IF($A79&lt;=Dados!$E$3,1,$A79-Dados!$E$3)+1,H$1+2)))*(Dados!$E$2-H78)/(Dados!$E$3*Dados!$E$2))</f>
        <v>154263.7168</v>
      </c>
      <c r="I79" s="31">
        <f>if($A79&lt;=Dados!$E$3,"Erro",I78+'Cenários - taxa de trasmissão'!H$2*(I78-INDIRECT(ADDRESS(IF($A79&lt;=Dados!$E$3,1,$A79-Dados!$E$3)+1,I$1+2)))*(Dados!$E$2-I78)/(Dados!$E$3*Dados!$E$2))</f>
        <v>153609.2321</v>
      </c>
      <c r="J79" s="31">
        <f>if($A79&lt;=Dados!$E$3,"Erro",J78+'Cenários - taxa de trasmissão'!I$2*(J78-INDIRECT(ADDRESS(IF($A79&lt;=Dados!$E$3,1,$A79-Dados!$E$3)+1,J$1+2)))*(Dados!$E$2-J78)/(Dados!$E$3*Dados!$E$2))</f>
        <v>153985.4124</v>
      </c>
      <c r="K79" s="31">
        <f>if($A79&lt;=Dados!$E$3,"Erro",K78+'Cenários - taxa de trasmissão'!J$2*(K78-INDIRECT(ADDRESS(IF($A79&lt;=Dados!$E$3,1,$A79-Dados!$E$3)+1,K$1+2)))*(Dados!$E$2-K78)/(Dados!$E$3*Dados!$E$2))</f>
        <v>154200.9171</v>
      </c>
      <c r="L79" s="31">
        <f>if($A79&lt;=Dados!$E$3,"Erro",L78+'Cenários - taxa de trasmissão'!K$2*(L78-INDIRECT(ADDRESS(IF($A79&lt;=Dados!$E$3,1,$A79-Dados!$E$3)+1,L$1+2)))*(Dados!$E$2-L78)/(Dados!$E$3*Dados!$E$2))</f>
        <v>153751.1671</v>
      </c>
      <c r="M79" s="31">
        <f>if($A79&lt;=Dados!$E$3,"Erro",M78+'Cenários - taxa de trasmissão'!L$2*(M78-INDIRECT(ADDRESS(IF($A79&lt;=Dados!$E$3,1,$A79-Dados!$E$3)+1,M$1+2)))*(Dados!$E$2-M78)/(Dados!$E$3*Dados!$E$2))</f>
        <v>154079.7712</v>
      </c>
      <c r="N79" s="31">
        <f>if($A79&lt;=Dados!$E$3,"Erro",N78+'Cenários - taxa de trasmissão'!M$2*(N78-INDIRECT(ADDRESS(IF($A79&lt;=Dados!$E$3,1,$A79-Dados!$E$3)+1,N$1+2)))*(Dados!$E$2-N78)/(Dados!$E$3*Dados!$E$2))</f>
        <v>154173.4233</v>
      </c>
      <c r="O79" s="31">
        <f>if($A79&lt;=Dados!$E$3,"Erro",O78+'Cenários - taxa de trasmissão'!N$2*(O78-INDIRECT(ADDRESS(IF($A79&lt;=Dados!$E$3,1,$A79-Dados!$E$3)+1,O$1+2)))*(Dados!$E$2-O78)/(Dados!$E$3*Dados!$E$2))</f>
        <v>154008.4539</v>
      </c>
      <c r="P79" s="31">
        <f>if($A79&lt;=Dados!$E$3,"Erro",P78+'Cenários - taxa de trasmissão'!O$2*(P78-INDIRECT(ADDRESS(IF($A79&lt;=Dados!$E$3,1,$A79-Dados!$E$3)+1,P$1+2)))*(Dados!$E$2-P78)/(Dados!$E$3*Dados!$E$2))</f>
        <v>153675.1438</v>
      </c>
      <c r="Q79" s="31">
        <f>if($A79&lt;=Dados!$E$3,"Erro",Q78+'Cenários - taxa de trasmissão'!P$2*(Q78-INDIRECT(ADDRESS(IF($A79&lt;=Dados!$E$3,1,$A79-Dados!$E$3)+1,Q$1+2)))*(Dados!$E$2-Q78)/(Dados!$E$3*Dados!$E$2))</f>
        <v>154228.9924</v>
      </c>
      <c r="R79" s="31">
        <f>if($A79&lt;=Dados!$E$3,"Erro",R78+'Cenários - taxa de trasmissão'!Q$2*(R78-INDIRECT(ADDRESS(IF($A79&lt;=Dados!$E$3,1,$A79-Dados!$E$3)+1,R$1+2)))*(Dados!$E$2-R78)/(Dados!$E$3*Dados!$E$2))</f>
        <v>153736.899</v>
      </c>
      <c r="S79" s="31">
        <f>if($A79&lt;=Dados!$E$3,"Erro",S78+'Cenários - taxa de trasmissão'!R$2*(S78-INDIRECT(ADDRESS(IF($A79&lt;=Dados!$E$3,1,$A79-Dados!$E$3)+1,S$1+2)))*(Dados!$E$2-S78)/(Dados!$E$3*Dados!$E$2))</f>
        <v>153817.8713</v>
      </c>
      <c r="T79" s="31">
        <f>if($A79&lt;=Dados!$E$3,"Erro",T78+'Cenários - taxa de trasmissão'!S$2*(T78-INDIRECT(ADDRESS(IF($A79&lt;=Dados!$E$3,1,$A79-Dados!$E$3)+1,T$1+2)))*(Dados!$E$2-T78)/(Dados!$E$3*Dados!$E$2))</f>
        <v>153500.691</v>
      </c>
      <c r="U79" s="31">
        <f>if($A79&lt;=Dados!$E$3,"Erro",U78+'Cenários - taxa de trasmissão'!T$2*(U78-INDIRECT(ADDRESS(IF($A79&lt;=Dados!$E$3,1,$A79-Dados!$E$3)+1,U$1+2)))*(Dados!$E$2-U78)/(Dados!$E$3*Dados!$E$2))</f>
        <v>153827.8142</v>
      </c>
      <c r="V79" s="31">
        <f>if($A79&lt;=Dados!$E$3,"Erro",V78+'Cenários - taxa de trasmissão'!U$2*(V78-INDIRECT(ADDRESS(IF($A79&lt;=Dados!$E$3,1,$A79-Dados!$E$3)+1,V$1+2)))*(Dados!$E$2-V78)/(Dados!$E$3*Dados!$E$2))</f>
        <v>154129.2043</v>
      </c>
      <c r="W79" s="31">
        <f>if($A79&lt;=Dados!$E$3,"Erro",W78+'Cenários - taxa de trasmissão'!V$2*(W78-INDIRECT(ADDRESS(IF($A79&lt;=Dados!$E$3,1,$A79-Dados!$E$3)+1,W$1+2)))*(Dados!$E$2-W78)/(Dados!$E$3*Dados!$E$2))</f>
        <v>154261.2601</v>
      </c>
      <c r="X79" s="31">
        <f>if($A79&lt;=Dados!$E$3,"Erro",X78+'Cenários - taxa de trasmissão'!W$2*(X78-INDIRECT(ADDRESS(IF($A79&lt;=Dados!$E$3,1,$A79-Dados!$E$3)+1,X$1+2)))*(Dados!$E$2-X78)/(Dados!$E$3*Dados!$E$2))</f>
        <v>154405.9944</v>
      </c>
      <c r="Y79" s="31">
        <f>if($A79&lt;=Dados!$E$3,"Erro",Y78+'Cenários - taxa de trasmissão'!X$2*(Y78-INDIRECT(ADDRESS(IF($A79&lt;=Dados!$E$3,1,$A79-Dados!$E$3)+1,Y$1+2)))*(Dados!$E$2-Y78)/(Dados!$E$3*Dados!$E$2))</f>
        <v>153621.2287</v>
      </c>
      <c r="Z79" s="31">
        <f>if($A79&lt;=Dados!$E$3,"Erro",Z78+'Cenários - taxa de trasmissão'!Y$2*(Z78-INDIRECT(ADDRESS(IF($A79&lt;=Dados!$E$3,1,$A79-Dados!$E$3)+1,Z$1+2)))*(Dados!$E$2-Z78)/(Dados!$E$3*Dados!$E$2))</f>
        <v>153632.1392</v>
      </c>
      <c r="AA79" s="31">
        <f>if($A79&lt;=Dados!$E$3,"Erro",AA78+'Cenários - taxa de trasmissão'!Z$2*(AA78-INDIRECT(ADDRESS(IF($A79&lt;=Dados!$E$3,1,$A79-Dados!$E$3)+1,AA$1+2)))*(Dados!$E$2-AA78)/(Dados!$E$3*Dados!$E$2))</f>
        <v>154411.39</v>
      </c>
      <c r="AB79" s="31">
        <f>if($A79&lt;=Dados!$E$3,"Erro",AB78+'Cenários - taxa de trasmissão'!AA$2*(AB78-INDIRECT(ADDRESS(IF($A79&lt;=Dados!$E$3,1,$A79-Dados!$E$3)+1,AB$1+2)))*(Dados!$E$2-AB78)/(Dados!$E$3*Dados!$E$2))</f>
        <v>153959.8516</v>
      </c>
      <c r="AC79" s="31">
        <f>if($A79&lt;=Dados!$E$3,"Erro",AC78+'Cenários - taxa de trasmissão'!AB$2*(AC78-INDIRECT(ADDRESS(IF($A79&lt;=Dados!$E$3,1,$A79-Dados!$E$3)+1,AC$1+2)))*(Dados!$E$2-AC78)/(Dados!$E$3*Dados!$E$2))</f>
        <v>153605.1331</v>
      </c>
      <c r="AD79" s="31">
        <f>if($A79&lt;=Dados!$E$3,"Erro",AD78+'Cenários - taxa de trasmissão'!AC$2*(AD78-INDIRECT(ADDRESS(IF($A79&lt;=Dados!$E$3,1,$A79-Dados!$E$3)+1,AD$1+2)))*(Dados!$E$2-AD78)/(Dados!$E$3*Dados!$E$2))</f>
        <v>153669.9249</v>
      </c>
      <c r="AE79" s="31">
        <f>if($A79&lt;=Dados!$E$3,"Erro",AE78+'Cenários - taxa de trasmissão'!AD$2*(AE78-INDIRECT(ADDRESS(IF($A79&lt;=Dados!$E$3,1,$A79-Dados!$E$3)+1,AE$1+2)))*(Dados!$E$2-AE78)/(Dados!$E$3*Dados!$E$2))</f>
        <v>154945.9581</v>
      </c>
      <c r="AF79" s="31">
        <f>if($A79&lt;=Dados!$E$3,"Erro",AF78+'Cenários - taxa de trasmissão'!AE$2*(AF78-INDIRECT(ADDRESS(IF($A79&lt;=Dados!$E$3,1,$A79-Dados!$E$3)+1,AF$1+2)))*(Dados!$E$2-AF78)/(Dados!$E$3*Dados!$E$2))</f>
        <v>155133.0472</v>
      </c>
      <c r="AG79" s="31">
        <f>if($A79&lt;=Dados!$E$3,"Erro",AG78+'Cenários - taxa de trasmissão'!AF$2*(AG78-INDIRECT(ADDRESS(IF($A79&lt;=Dados!$E$3,1,$A79-Dados!$E$3)+1,AG$1+2)))*(Dados!$E$2-AG78)/(Dados!$E$3*Dados!$E$2))</f>
        <v>153857.6814</v>
      </c>
      <c r="AH79" s="31">
        <f>if($A79&lt;=Dados!$E$3,"Erro",AH78+'Cenários - taxa de trasmissão'!AG$2*(AH78-INDIRECT(ADDRESS(IF($A79&lt;=Dados!$E$3,1,$A79-Dados!$E$3)+1,AH$1+2)))*(Dados!$E$2-AH78)/(Dados!$E$3*Dados!$E$2))</f>
        <v>153849.419</v>
      </c>
      <c r="AI79" s="31">
        <f>if($A79&lt;=Dados!$E$3,"Erro",AI78+'Cenários - taxa de trasmissão'!AH$2*(AI78-INDIRECT(ADDRESS(IF($A79&lt;=Dados!$E$3,1,$A79-Dados!$E$3)+1,AI$1+2)))*(Dados!$E$2-AI78)/(Dados!$E$3*Dados!$E$2))</f>
        <v>154635.0487</v>
      </c>
      <c r="AJ79" s="31">
        <f>if($A79&lt;=Dados!$E$3,"Erro",AJ78+'Cenários - taxa de trasmissão'!AI$2*(AJ78-INDIRECT(ADDRESS(IF($A79&lt;=Dados!$E$3,1,$A79-Dados!$E$3)+1,AJ$1+2)))*(Dados!$E$2-AJ78)/(Dados!$E$3*Dados!$E$2))</f>
        <v>153830.2625</v>
      </c>
      <c r="AK79" s="31">
        <f>if($A79&lt;=Dados!$E$3,"Erro",AK78+'Cenários - taxa de trasmissão'!AJ$2*(AK78-INDIRECT(ADDRESS(IF($A79&lt;=Dados!$E$3,1,$A79-Dados!$E$3)+1,AK$1+2)))*(Dados!$E$2-AK78)/(Dados!$E$3*Dados!$E$2))</f>
        <v>153713.3862</v>
      </c>
      <c r="AL79" s="31">
        <f>if($A79&lt;=Dados!$E$3,"Erro",AL78+'Cenários - taxa de trasmissão'!AK$2*(AL78-INDIRECT(ADDRESS(IF($A79&lt;=Dados!$E$3,1,$A79-Dados!$E$3)+1,AL$1+2)))*(Dados!$E$2-AL78)/(Dados!$E$3*Dados!$E$2))</f>
        <v>153689.991</v>
      </c>
      <c r="AM79" s="31">
        <f>if($A79&lt;=Dados!$E$3,"Erro",AM78+'Cenários - taxa de trasmissão'!AL$2*(AM78-INDIRECT(ADDRESS(IF($A79&lt;=Dados!$E$3,1,$A79-Dados!$E$3)+1,AM$1+2)))*(Dados!$E$2-AM78)/(Dados!$E$3*Dados!$E$2))</f>
        <v>153808.046</v>
      </c>
      <c r="AN79" s="31">
        <f>if($A79&lt;=Dados!$E$3,"Erro",AN78+'Cenários - taxa de trasmissão'!AM$2*(AN78-INDIRECT(ADDRESS(IF($A79&lt;=Dados!$E$3,1,$A79-Dados!$E$3)+1,AN$1+2)))*(Dados!$E$2-AN78)/(Dados!$E$3*Dados!$E$2))</f>
        <v>154394.4341</v>
      </c>
      <c r="AO79" s="31">
        <f>if($A79&lt;=Dados!$E$3,"Erro",AO78+'Cenários - taxa de trasmissão'!AN$2*(AO78-INDIRECT(ADDRESS(IF($A79&lt;=Dados!$E$3,1,$A79-Dados!$E$3)+1,AO$1+2)))*(Dados!$E$2-AO78)/(Dados!$E$3*Dados!$E$2))</f>
        <v>154335.2699</v>
      </c>
      <c r="AP79" s="31">
        <f>if($A79&lt;=Dados!$E$3,"Erro",AP78+'Cenários - taxa de trasmissão'!AO$2*(AP78-INDIRECT(ADDRESS(IF($A79&lt;=Dados!$E$3,1,$A79-Dados!$E$3)+1,AP$1+2)))*(Dados!$E$2-AP78)/(Dados!$E$3*Dados!$E$2))</f>
        <v>153629.4769</v>
      </c>
      <c r="AQ79" s="31">
        <f>if($A79&lt;=Dados!$E$3,"Erro",AQ78+'Cenários - taxa de trasmissão'!AP$2*(AQ78-INDIRECT(ADDRESS(IF($A79&lt;=Dados!$E$3,1,$A79-Dados!$E$3)+1,AQ$1+2)))*(Dados!$E$2-AQ78)/(Dados!$E$3*Dados!$E$2))</f>
        <v>154555.8172</v>
      </c>
      <c r="AR79" s="31">
        <f>if($A79&lt;=Dados!$E$3,"Erro",AR78+'Cenários - taxa de trasmissão'!AQ$2*(AR78-INDIRECT(ADDRESS(IF($A79&lt;=Dados!$E$3,1,$A79-Dados!$E$3)+1,AR$1+2)))*(Dados!$E$2-AR78)/(Dados!$E$3*Dados!$E$2))</f>
        <v>153743.6466</v>
      </c>
      <c r="AS79" s="31">
        <f>if($A79&lt;=Dados!$E$3,"Erro",AS78+'Cenários - taxa de trasmissão'!AR$2*(AS78-INDIRECT(ADDRESS(IF($A79&lt;=Dados!$E$3,1,$A79-Dados!$E$3)+1,AS$1+2)))*(Dados!$E$2-AS78)/(Dados!$E$3*Dados!$E$2))</f>
        <v>155723.9835</v>
      </c>
      <c r="AT79" s="31">
        <f>if($A79&lt;=Dados!$E$3,"Erro",AT78+'Cenários - taxa de trasmissão'!AS$2*(AT78-INDIRECT(ADDRESS(IF($A79&lt;=Dados!$E$3,1,$A79-Dados!$E$3)+1,AT$1+2)))*(Dados!$E$2-AT78)/(Dados!$E$3*Dados!$E$2))</f>
        <v>154000.9556</v>
      </c>
      <c r="AU79" s="31">
        <f>if($A79&lt;=Dados!$E$3,"Erro",AU78+'Cenários - taxa de trasmissão'!AT$2*(AU78-INDIRECT(ADDRESS(IF($A79&lt;=Dados!$E$3,1,$A79-Dados!$E$3)+1,AU$1+2)))*(Dados!$E$2-AU78)/(Dados!$E$3*Dados!$E$2))</f>
        <v>153651.4643</v>
      </c>
      <c r="AV79" s="31">
        <f>if($A79&lt;=Dados!$E$3,"Erro",AV78+'Cenários - taxa de trasmissão'!AU$2*(AV78-INDIRECT(ADDRESS(IF($A79&lt;=Dados!$E$3,1,$A79-Dados!$E$3)+1,AV$1+2)))*(Dados!$E$2-AV78)/(Dados!$E$3*Dados!$E$2))</f>
        <v>153703.6569</v>
      </c>
      <c r="AW79" s="31">
        <f>if($A79&lt;=Dados!$E$3,"Erro",AW78+'Cenários - taxa de trasmissão'!AV$2*(AW78-INDIRECT(ADDRESS(IF($A79&lt;=Dados!$E$3,1,$A79-Dados!$E$3)+1,AW$1+2)))*(Dados!$E$2-AW78)/(Dados!$E$3*Dados!$E$2))</f>
        <v>153944.6143</v>
      </c>
      <c r="AX79" s="31">
        <f>if($A79&lt;=Dados!$E$3,"Erro",AX78+'Cenários - taxa de trasmissão'!AW$2*(AX78-INDIRECT(ADDRESS(IF($A79&lt;=Dados!$E$3,1,$A79-Dados!$E$3)+1,AX$1+2)))*(Dados!$E$2-AX78)/(Dados!$E$3*Dados!$E$2))</f>
        <v>153829.4134</v>
      </c>
      <c r="AY79" s="31">
        <f>if($A79&lt;=Dados!$E$3,"Erro",AY78+'Cenários - taxa de trasmissão'!AX$2*(AY78-INDIRECT(ADDRESS(IF($A79&lt;=Dados!$E$3,1,$A79-Dados!$E$3)+1,AY$1+2)))*(Dados!$E$2-AY78)/(Dados!$E$3*Dados!$E$2))</f>
        <v>154196.4591</v>
      </c>
      <c r="AZ79" s="31">
        <f>if($A79&lt;=Dados!$E$3,"Erro",AZ78+'Cenários - taxa de trasmissão'!AY$2*(AZ78-INDIRECT(ADDRESS(IF($A79&lt;=Dados!$E$3,1,$A79-Dados!$E$3)+1,AZ$1+2)))*(Dados!$E$2-AZ78)/(Dados!$E$3*Dados!$E$2))</f>
        <v>153769.5025</v>
      </c>
      <c r="BA79" s="46">
        <f t="shared" si="1"/>
        <v>153500.691</v>
      </c>
      <c r="BB79" s="46">
        <f t="shared" si="2"/>
        <v>155723.9835</v>
      </c>
      <c r="BC79" s="46">
        <f t="shared" si="3"/>
        <v>154052.562</v>
      </c>
      <c r="BD79" s="46">
        <f t="shared" si="4"/>
        <v>153907.1238</v>
      </c>
      <c r="BE79" s="31"/>
    </row>
    <row r="80">
      <c r="A80" s="44">
        <v>79.0</v>
      </c>
      <c r="B80" s="45">
        <v>45049.0</v>
      </c>
      <c r="C80" s="31">
        <f>if($A80&lt;=Dados!$E$3,"Erro",C79+'Cenários - taxa de trasmissão'!B$2*(C79-INDIRECT(ADDRESS(IF($A80&lt;=Dados!$E$3,1,$A80-Dados!$E$3)+1,C$1+2)))*(Dados!$E$2-C79)/(Dados!$E$3*Dados!$E$2))</f>
        <v>154920.3863</v>
      </c>
      <c r="D80" s="31">
        <f>if($A80&lt;=Dados!$E$3,"Erro",D79+'Cenários - taxa de trasmissão'!C$2*(D79-INDIRECT(ADDRESS(IF($A80&lt;=Dados!$E$3,1,$A80-Dados!$E$3)+1,D$1+2)))*(Dados!$E$2-D79)/(Dados!$E$3*Dados!$E$2))</f>
        <v>153872.3809</v>
      </c>
      <c r="E80" s="31">
        <f>if($A80&lt;=Dados!$E$3,"Erro",E79+'Cenários - taxa de trasmissão'!D$2*(E79-INDIRECT(ADDRESS(IF($A80&lt;=Dados!$E$3,1,$A80-Dados!$E$3)+1,E$1+2)))*(Dados!$E$2-E79)/(Dados!$E$3*Dados!$E$2))</f>
        <v>154535.214</v>
      </c>
      <c r="F80" s="31">
        <f>if($A80&lt;=Dados!$E$3,"Erro",F79+'Cenários - taxa de trasmissão'!E$2*(F79-INDIRECT(ADDRESS(IF($A80&lt;=Dados!$E$3,1,$A80-Dados!$E$3)+1,F$1+2)))*(Dados!$E$2-F79)/(Dados!$E$3*Dados!$E$2))</f>
        <v>153629.9297</v>
      </c>
      <c r="G80" s="31">
        <f>if($A80&lt;=Dados!$E$3,"Erro",G79+'Cenários - taxa de trasmissão'!F$2*(G79-INDIRECT(ADDRESS(IF($A80&lt;=Dados!$E$3,1,$A80-Dados!$E$3)+1,G$1+2)))*(Dados!$E$2-G79)/(Dados!$E$3*Dados!$E$2))</f>
        <v>154220.1742</v>
      </c>
      <c r="H80" s="31">
        <f>if($A80&lt;=Dados!$E$3,"Erro",H79+'Cenários - taxa de trasmissão'!G$2*(H79-INDIRECT(ADDRESS(IF($A80&lt;=Dados!$E$3,1,$A80-Dados!$E$3)+1,H$1+2)))*(Dados!$E$2-H79)/(Dados!$E$3*Dados!$E$2))</f>
        <v>154272.1735</v>
      </c>
      <c r="I80" s="31">
        <f>if($A80&lt;=Dados!$E$3,"Erro",I79+'Cenários - taxa de trasmissão'!H$2*(I79-INDIRECT(ADDRESS(IF($A80&lt;=Dados!$E$3,1,$A80-Dados!$E$3)+1,I$1+2)))*(Dados!$E$2-I79)/(Dados!$E$3*Dados!$E$2))</f>
        <v>153609.8959</v>
      </c>
      <c r="J80" s="31">
        <f>if($A80&lt;=Dados!$E$3,"Erro",J79+'Cenários - taxa de trasmissão'!I$2*(J79-INDIRECT(ADDRESS(IF($A80&lt;=Dados!$E$3,1,$A80-Dados!$E$3)+1,J$1+2)))*(Dados!$E$2-J79)/(Dados!$E$3*Dados!$E$2))</f>
        <v>153989.5435</v>
      </c>
      <c r="K80" s="31">
        <f>if($A80&lt;=Dados!$E$3,"Erro",K79+'Cenários - taxa de trasmissão'!J$2*(K79-INDIRECT(ADDRESS(IF($A80&lt;=Dados!$E$3,1,$A80-Dados!$E$3)+1,K$1+2)))*(Dados!$E$2-K79)/(Dados!$E$3*Dados!$E$2))</f>
        <v>154208.2837</v>
      </c>
      <c r="L80" s="31">
        <f>if($A80&lt;=Dados!$E$3,"Erro",L79+'Cenários - taxa de trasmissão'!K$2*(L79-INDIRECT(ADDRESS(IF($A80&lt;=Dados!$E$3,1,$A80-Dados!$E$3)+1,L$1+2)))*(Dados!$E$2-L79)/(Dados!$E$3*Dados!$E$2))</f>
        <v>153752.783</v>
      </c>
      <c r="M80" s="31">
        <f>if($A80&lt;=Dados!$E$3,"Erro",M79+'Cenários - taxa de trasmissão'!L$2*(M79-INDIRECT(ADDRESS(IF($A80&lt;=Dados!$E$3,1,$A80-Dados!$E$3)+1,M$1+2)))*(Dados!$E$2-M79)/(Dados!$E$3*Dados!$E$2))</f>
        <v>154085.2184</v>
      </c>
      <c r="N80" s="31">
        <f>if($A80&lt;=Dados!$E$3,"Erro",N79+'Cenários - taxa de trasmissão'!M$2*(N79-INDIRECT(ADDRESS(IF($A80&lt;=Dados!$E$3,1,$A80-Dados!$E$3)+1,N$1+2)))*(Dados!$E$2-N79)/(Dados!$E$3*Dados!$E$2))</f>
        <v>154180.3326</v>
      </c>
      <c r="O80" s="31">
        <f>if($A80&lt;=Dados!$E$3,"Erro",O79+'Cenários - taxa de trasmissão'!N$2*(O79-INDIRECT(ADDRESS(IF($A80&lt;=Dados!$E$3,1,$A80-Dados!$E$3)+1,O$1+2)))*(Dados!$E$2-O79)/(Dados!$E$3*Dados!$E$2))</f>
        <v>154012.8913</v>
      </c>
      <c r="P80" s="31">
        <f>if($A80&lt;=Dados!$E$3,"Erro",P79+'Cenários - taxa de trasmissão'!O$2*(P79-INDIRECT(ADDRESS(IF($A80&lt;=Dados!$E$3,1,$A80-Dados!$E$3)+1,P$1+2)))*(Dados!$E$2-P79)/(Dados!$E$3*Dados!$E$2))</f>
        <v>153676.1937</v>
      </c>
      <c r="Q80" s="31">
        <f>if($A80&lt;=Dados!$E$3,"Erro",Q79+'Cenários - taxa de trasmissão'!P$2*(Q79-INDIRECT(ADDRESS(IF($A80&lt;=Dados!$E$3,1,$A80-Dados!$E$3)+1,Q$1+2)))*(Dados!$E$2-Q79)/(Dados!$E$3*Dados!$E$2))</f>
        <v>154236.8386</v>
      </c>
      <c r="R80" s="31">
        <f>if($A80&lt;=Dados!$E$3,"Erro",R79+'Cenários - taxa de trasmissão'!Q$2*(R79-INDIRECT(ADDRESS(IF($A80&lt;=Dados!$E$3,1,$A80-Dados!$E$3)+1,R$1+2)))*(Dados!$E$2-R79)/(Dados!$E$3*Dados!$E$2))</f>
        <v>153738.3988</v>
      </c>
      <c r="S80" s="31">
        <f>if($A80&lt;=Dados!$E$3,"Erro",S79+'Cenários - taxa de trasmissão'!R$2*(S79-INDIRECT(ADDRESS(IF($A80&lt;=Dados!$E$3,1,$A80-Dados!$E$3)+1,S$1+2)))*(Dados!$E$2-S79)/(Dados!$E$3*Dados!$E$2))</f>
        <v>153820.0878</v>
      </c>
      <c r="T80" s="31">
        <f>if($A80&lt;=Dados!$E$3,"Erro",T79+'Cenários - taxa de trasmissão'!S$2*(T79-INDIRECT(ADDRESS(IF($A80&lt;=Dados!$E$3,1,$A80-Dados!$E$3)+1,T$1+2)))*(Dados!$E$2-T79)/(Dados!$E$3*Dados!$E$2))</f>
        <v>153500.9282</v>
      </c>
      <c r="U80" s="31">
        <f>if($A80&lt;=Dados!$E$3,"Erro",U79+'Cenários - taxa de trasmissão'!T$2*(U79-INDIRECT(ADDRESS(IF($A80&lt;=Dados!$E$3,1,$A80-Dados!$E$3)+1,U$1+2)))*(Dados!$E$2-U79)/(Dados!$E$3*Dados!$E$2))</f>
        <v>153830.1283</v>
      </c>
      <c r="V80" s="31">
        <f>if($A80&lt;=Dados!$E$3,"Erro",V79+'Cenários - taxa de trasmissão'!U$2*(V79-INDIRECT(ADDRESS(IF($A80&lt;=Dados!$E$3,1,$A80-Dados!$E$3)+1,V$1+2)))*(Dados!$E$2-V79)/(Dados!$E$3*Dados!$E$2))</f>
        <v>154135.4046</v>
      </c>
      <c r="W80" s="31">
        <f>if($A80&lt;=Dados!$E$3,"Erro",W79+'Cenários - taxa de trasmissão'!V$2*(W79-INDIRECT(ADDRESS(IF($A80&lt;=Dados!$E$3,1,$A80-Dados!$E$3)+1,W$1+2)))*(Dados!$E$2-W79)/(Dados!$E$3*Dados!$E$2))</f>
        <v>154269.673</v>
      </c>
      <c r="X80" s="31">
        <f>if($A80&lt;=Dados!$E$3,"Erro",X79+'Cenários - taxa de trasmissão'!W$2*(X79-INDIRECT(ADDRESS(IF($A80&lt;=Dados!$E$3,1,$A80-Dados!$E$3)+1,X$1+2)))*(Dados!$E$2-X79)/(Dados!$E$3*Dados!$E$2))</f>
        <v>154417.1438</v>
      </c>
      <c r="Y80" s="31">
        <f>if($A80&lt;=Dados!$E$3,"Erro",Y79+'Cenários - taxa de trasmissão'!X$2*(Y79-INDIRECT(ADDRESS(IF($A80&lt;=Dados!$E$3,1,$A80-Dados!$E$3)+1,Y$1+2)))*(Dados!$E$2-Y79)/(Dados!$E$3*Dados!$E$2))</f>
        <v>153621.9555</v>
      </c>
      <c r="Z80" s="31">
        <f>if($A80&lt;=Dados!$E$3,"Erro",Z79+'Cenários - taxa de trasmissão'!Y$2*(Z79-INDIRECT(ADDRESS(IF($A80&lt;=Dados!$E$3,1,$A80-Dados!$E$3)+1,Z$1+2)))*(Dados!$E$2-Z79)/(Dados!$E$3*Dados!$E$2))</f>
        <v>153632.9261</v>
      </c>
      <c r="AA80" s="31">
        <f>if($A80&lt;=Dados!$E$3,"Erro",AA79+'Cenários - taxa de trasmissão'!Z$2*(AA79-INDIRECT(ADDRESS(IF($A80&lt;=Dados!$E$3,1,$A80-Dados!$E$3)+1,AA$1+2)))*(Dados!$E$2-AA79)/(Dados!$E$3*Dados!$E$2))</f>
        <v>154422.6473</v>
      </c>
      <c r="AB80" s="31">
        <f>if($A80&lt;=Dados!$E$3,"Erro",AB79+'Cenários - taxa de trasmissão'!AA$2*(AB79-INDIRECT(ADDRESS(IF($A80&lt;=Dados!$E$3,1,$A80-Dados!$E$3)+1,AB$1+2)))*(Dados!$E$2-AB79)/(Dados!$E$3*Dados!$E$2))</f>
        <v>153963.6547</v>
      </c>
      <c r="AC80" s="31">
        <f>if($A80&lt;=Dados!$E$3,"Erro",AC79+'Cenários - taxa de trasmissão'!AB$2*(AC79-INDIRECT(ADDRESS(IF($A80&lt;=Dados!$E$3,1,$A80-Dados!$E$3)+1,AC$1+2)))*(Dados!$E$2-AC79)/(Dados!$E$3*Dados!$E$2))</f>
        <v>153605.776</v>
      </c>
      <c r="AD80" s="31">
        <f>if($A80&lt;=Dados!$E$3,"Erro",AD79+'Cenários - taxa de trasmissão'!AC$2*(AD79-INDIRECT(ADDRESS(IF($A80&lt;=Dados!$E$3,1,$A80-Dados!$E$3)+1,AD$1+2)))*(Dados!$E$2-AD79)/(Dados!$E$3*Dados!$E$2))</f>
        <v>153670.9406</v>
      </c>
      <c r="AE80" s="31">
        <f>if($A80&lt;=Dados!$E$3,"Erro",AE79+'Cenários - taxa de trasmissão'!AD$2*(AE79-INDIRECT(ADDRESS(IF($A80&lt;=Dados!$E$3,1,$A80-Dados!$E$3)+1,AE$1+2)))*(Dados!$E$2-AE79)/(Dados!$E$3*Dados!$E$2))</f>
        <v>154969.7385</v>
      </c>
      <c r="AF80" s="31">
        <f>if($A80&lt;=Dados!$E$3,"Erro",AF79+'Cenários - taxa de trasmissão'!AE$2*(AF79-INDIRECT(ADDRESS(IF($A80&lt;=Dados!$E$3,1,$A80-Dados!$E$3)+1,AF$1+2)))*(Dados!$E$2-AF79)/(Dados!$E$3*Dados!$E$2))</f>
        <v>155161.9568</v>
      </c>
      <c r="AG80" s="31">
        <f>if($A80&lt;=Dados!$E$3,"Erro",AG79+'Cenários - taxa de trasmissão'!AF$2*(AG79-INDIRECT(ADDRESS(IF($A80&lt;=Dados!$E$3,1,$A80-Dados!$E$3)+1,AG$1+2)))*(Dados!$E$2-AG79)/(Dados!$E$3*Dados!$E$2))</f>
        <v>153860.3014</v>
      </c>
      <c r="AH80" s="31">
        <f>if($A80&lt;=Dados!$E$3,"Erro",AH79+'Cenários - taxa de trasmissão'!AG$2*(AH79-INDIRECT(ADDRESS(IF($A80&lt;=Dados!$E$3,1,$A80-Dados!$E$3)+1,AH$1+2)))*(Dados!$E$2-AH79)/(Dados!$E$3*Dados!$E$2))</f>
        <v>153851.9525</v>
      </c>
      <c r="AI80" s="31">
        <f>if($A80&lt;=Dados!$E$3,"Erro",AI79+'Cenários - taxa de trasmissão'!AH$2*(AI79-INDIRECT(ADDRESS(IF($A80&lt;=Dados!$E$3,1,$A80-Dados!$E$3)+1,AI$1+2)))*(Dados!$E$2-AI79)/(Dados!$E$3*Dados!$E$2))</f>
        <v>154651.1247</v>
      </c>
      <c r="AJ80" s="31">
        <f>if($A80&lt;=Dados!$E$3,"Erro",AJ79+'Cenários - taxa de trasmissão'!AI$2*(AJ79-INDIRECT(ADDRESS(IF($A80&lt;=Dados!$E$3,1,$A80-Dados!$E$3)+1,AJ$1+2)))*(Dados!$E$2-AJ79)/(Dados!$E$3*Dados!$E$2))</f>
        <v>153832.601</v>
      </c>
      <c r="AK80" s="31">
        <f>if($A80&lt;=Dados!$E$3,"Erro",AK79+'Cenários - taxa de trasmissão'!AJ$2*(AK79-INDIRECT(ADDRESS(IF($A80&lt;=Dados!$E$3,1,$A80-Dados!$E$3)+1,AK$1+2)))*(Dados!$E$2-AK79)/(Dados!$E$3*Dados!$E$2))</f>
        <v>153714.7047</v>
      </c>
      <c r="AL80" s="31">
        <f>if($A80&lt;=Dados!$E$3,"Erro",AL79+'Cenários - taxa de trasmissão'!AK$2*(AL79-INDIRECT(ADDRESS(IF($A80&lt;=Dados!$E$3,1,$A80-Dados!$E$3)+1,AL$1+2)))*(Dados!$E$2-AL79)/(Dados!$E$3*Dados!$E$2))</f>
        <v>153691.1414</v>
      </c>
      <c r="AM80" s="31">
        <f>if($A80&lt;=Dados!$E$3,"Erro",AM79+'Cenários - taxa de trasmissão'!AL$2*(AM79-INDIRECT(ADDRESS(IF($A80&lt;=Dados!$E$3,1,$A80-Dados!$E$3)+1,AM$1+2)))*(Dados!$E$2-AM79)/(Dados!$E$3*Dados!$E$2))</f>
        <v>153810.168</v>
      </c>
      <c r="AN80" s="31">
        <f>if($A80&lt;=Dados!$E$3,"Erro",AN79+'Cenários - taxa de trasmissão'!AM$2*(AN79-INDIRECT(ADDRESS(IF($A80&lt;=Dados!$E$3,1,$A80-Dados!$E$3)+1,AN$1+2)))*(Dados!$E$2-AN79)/(Dados!$E$3*Dados!$E$2))</f>
        <v>154405.3536</v>
      </c>
      <c r="AO80" s="31">
        <f>if($A80&lt;=Dados!$E$3,"Erro",AO79+'Cenários - taxa de trasmissão'!AN$2*(AO79-INDIRECT(ADDRESS(IF($A80&lt;=Dados!$E$3,1,$A80-Dados!$E$3)+1,AO$1+2)))*(Dados!$E$2-AO79)/(Dados!$E$3*Dados!$E$2))</f>
        <v>154345.0433</v>
      </c>
      <c r="AP80" s="31">
        <f>if($A80&lt;=Dados!$E$3,"Erro",AP79+'Cenários - taxa de trasmissão'!AO$2*(AP79-INDIRECT(ADDRESS(IF($A80&lt;=Dados!$E$3,1,$A80-Dados!$E$3)+1,AP$1+2)))*(Dados!$E$2-AP79)/(Dados!$E$3*Dados!$E$2))</f>
        <v>153630.2489</v>
      </c>
      <c r="AQ80" s="31">
        <f>if($A80&lt;=Dados!$E$3,"Erro",AQ79+'Cenários - taxa de trasmissão'!AP$2*(AQ79-INDIRECT(ADDRESS(IF($A80&lt;=Dados!$E$3,1,$A80-Dados!$E$3)+1,AQ$1+2)))*(Dados!$E$2-AQ79)/(Dados!$E$3*Dados!$E$2))</f>
        <v>154570.1115</v>
      </c>
      <c r="AR80" s="31">
        <f>if($A80&lt;=Dados!$E$3,"Erro",AR79+'Cenários - taxa de trasmissão'!AQ$2*(AR79-INDIRECT(ADDRESS(IF($A80&lt;=Dados!$E$3,1,$A80-Dados!$E$3)+1,AR$1+2)))*(Dados!$E$2-AR79)/(Dados!$E$3*Dados!$E$2))</f>
        <v>153745.2008</v>
      </c>
      <c r="AS80" s="31">
        <f>if($A80&lt;=Dados!$E$3,"Erro",AS79+'Cenários - taxa de trasmissão'!AR$2*(AS79-INDIRECT(ADDRESS(IF($A80&lt;=Dados!$E$3,1,$A80-Dados!$E$3)+1,AS$1+2)))*(Dados!$E$2-AS79)/(Dados!$E$3*Dados!$E$2))</f>
        <v>155771.1349</v>
      </c>
      <c r="AT80" s="31">
        <f>if($A80&lt;=Dados!$E$3,"Erro",AT79+'Cenários - taxa de trasmissão'!AS$2*(AT79-INDIRECT(ADDRESS(IF($A80&lt;=Dados!$E$3,1,$A80-Dados!$E$3)+1,AT$1+2)))*(Dados!$E$2-AT79)/(Dados!$E$3*Dados!$E$2))</f>
        <v>154005.2922</v>
      </c>
      <c r="AU80" s="31">
        <f>if($A80&lt;=Dados!$E$3,"Erro",AU79+'Cenários - taxa de trasmissão'!AT$2*(AU79-INDIRECT(ADDRESS(IF($A80&lt;=Dados!$E$3,1,$A80-Dados!$E$3)+1,AU$1+2)))*(Dados!$E$2-AU79)/(Dados!$E$3*Dados!$E$2))</f>
        <v>153652.3642</v>
      </c>
      <c r="AV80" s="31">
        <f>if($A80&lt;=Dados!$E$3,"Erro",AV79+'Cenários - taxa de trasmissão'!AU$2*(AV79-INDIRECT(ADDRESS(IF($A80&lt;=Dados!$E$3,1,$A80-Dados!$E$3)+1,AV$1+2)))*(Dados!$E$2-AV79)/(Dados!$E$3*Dados!$E$2))</f>
        <v>153704.904</v>
      </c>
      <c r="AW80" s="31">
        <f>if($A80&lt;=Dados!$E$3,"Erro",AW79+'Cenários - taxa de trasmissão'!AV$2*(AW79-INDIRECT(ADDRESS(IF($A80&lt;=Dados!$E$3,1,$A80-Dados!$E$3)+1,AW$1+2)))*(Dados!$E$2-AW79)/(Dados!$E$3*Dados!$E$2))</f>
        <v>153948.2278</v>
      </c>
      <c r="AX80" s="31">
        <f>if($A80&lt;=Dados!$E$3,"Erro",AX79+'Cenários - taxa de trasmissão'!AW$2*(AX79-INDIRECT(ADDRESS(IF($A80&lt;=Dados!$E$3,1,$A80-Dados!$E$3)+1,AX$1+2)))*(Dados!$E$2-AX79)/(Dados!$E$3*Dados!$E$2))</f>
        <v>153831.7435</v>
      </c>
      <c r="AY80" s="31">
        <f>if($A80&lt;=Dados!$E$3,"Erro",AY79+'Cenários - taxa de trasmissão'!AX$2*(AY79-INDIRECT(ADDRESS(IF($A80&lt;=Dados!$E$3,1,$A80-Dados!$E$3)+1,AY$1+2)))*(Dados!$E$2-AY79)/(Dados!$E$3*Dados!$E$2))</f>
        <v>154203.7506</v>
      </c>
      <c r="AZ80" s="31">
        <f>if($A80&lt;=Dados!$E$3,"Erro",AZ79+'Cenários - taxa de trasmissão'!AY$2*(AZ79-INDIRECT(ADDRESS(IF($A80&lt;=Dados!$E$3,1,$A80-Dados!$E$3)+1,AZ$1+2)))*(Dados!$E$2-AZ79)/(Dados!$E$3*Dados!$E$2))</f>
        <v>153771.2739</v>
      </c>
      <c r="BA80" s="46">
        <f t="shared" si="1"/>
        <v>153500.9282</v>
      </c>
      <c r="BB80" s="46">
        <f t="shared" si="2"/>
        <v>155771.1349</v>
      </c>
      <c r="BC80" s="46">
        <f t="shared" si="3"/>
        <v>154059.2048</v>
      </c>
      <c r="BD80" s="46">
        <f t="shared" si="4"/>
        <v>153910.3044</v>
      </c>
      <c r="BE80" s="31"/>
    </row>
    <row r="81">
      <c r="A81" s="9">
        <v>80.0</v>
      </c>
      <c r="B81" s="47">
        <v>45050.0</v>
      </c>
      <c r="C81" s="31">
        <f>if($A81&lt;=Dados!$E$3,"Erro",C80+'Cenários - taxa de trasmissão'!B$2*(C80-INDIRECT(ADDRESS(IF($A81&lt;=Dados!$E$3,1,$A81-Dados!$E$3)+1,C$1+2)))*(Dados!$E$2-C80)/(Dados!$E$3*Dados!$E$2))</f>
        <v>154942.7782</v>
      </c>
      <c r="D81" s="31">
        <f>if($A81&lt;=Dados!$E$3,"Erro",D80+'Cenários - taxa de trasmissão'!C$2*(D80-INDIRECT(ADDRESS(IF($A81&lt;=Dados!$E$3,1,$A81-Dados!$E$3)+1,D$1+2)))*(Dados!$E$2-D80)/(Dados!$E$3*Dados!$E$2))</f>
        <v>153875.0308</v>
      </c>
      <c r="E81" s="31">
        <f>if($A81&lt;=Dados!$E$3,"Erro",E80+'Cenários - taxa de trasmissão'!D$2*(E80-INDIRECT(ADDRESS(IF($A81&lt;=Dados!$E$3,1,$A81-Dados!$E$3)+1,E$1+2)))*(Dados!$E$2-E80)/(Dados!$E$3*Dados!$E$2))</f>
        <v>154548.5899</v>
      </c>
      <c r="F81" s="31">
        <f>if($A81&lt;=Dados!$E$3,"Erro",F80+'Cenários - taxa de trasmissão'!E$2*(F80-INDIRECT(ADDRESS(IF($A81&lt;=Dados!$E$3,1,$A81-Dados!$E$3)+1,F$1+2)))*(Dados!$E$2-F80)/(Dados!$E$3*Dados!$E$2))</f>
        <v>153630.6589</v>
      </c>
      <c r="G81" s="31">
        <f>if($A81&lt;=Dados!$E$3,"Erro",G80+'Cenários - taxa de trasmissão'!F$2*(G80-INDIRECT(ADDRESS(IF($A81&lt;=Dados!$E$3,1,$A81-Dados!$E$3)+1,G$1+2)))*(Dados!$E$2-G80)/(Dados!$E$3*Dados!$E$2))</f>
        <v>154227.5784</v>
      </c>
      <c r="H81" s="31">
        <f>if($A81&lt;=Dados!$E$3,"Erro",H80+'Cenários - taxa de trasmissão'!G$2*(H80-INDIRECT(ADDRESS(IF($A81&lt;=Dados!$E$3,1,$A81-Dados!$E$3)+1,H$1+2)))*(Dados!$E$2-H80)/(Dados!$E$3*Dados!$E$2))</f>
        <v>154280.464</v>
      </c>
      <c r="I81" s="31">
        <f>if($A81&lt;=Dados!$E$3,"Erro",I80+'Cenários - taxa de trasmissão'!H$2*(I80-INDIRECT(ADDRESS(IF($A81&lt;=Dados!$E$3,1,$A81-Dados!$E$3)+1,I$1+2)))*(Dados!$E$2-I80)/(Dados!$E$3*Dados!$E$2))</f>
        <v>153610.523</v>
      </c>
      <c r="J81" s="31">
        <f>if($A81&lt;=Dados!$E$3,"Erro",J80+'Cenários - taxa de trasmissão'!I$2*(J80-INDIRECT(ADDRESS(IF($A81&lt;=Dados!$E$3,1,$A81-Dados!$E$3)+1,J$1+2)))*(Dados!$E$2-J80)/(Dados!$E$3*Dados!$E$2))</f>
        <v>153993.5515</v>
      </c>
      <c r="K81" s="31">
        <f>if($A81&lt;=Dados!$E$3,"Erro",K80+'Cenários - taxa de trasmissão'!J$2*(K80-INDIRECT(ADDRESS(IF($A81&lt;=Dados!$E$3,1,$A81-Dados!$E$3)+1,K$1+2)))*(Dados!$E$2-K80)/(Dados!$E$3*Dados!$E$2))</f>
        <v>154215.4911</v>
      </c>
      <c r="L81" s="31">
        <f>if($A81&lt;=Dados!$E$3,"Erro",L80+'Cenários - taxa de trasmissão'!K$2*(L80-INDIRECT(ADDRESS(IF($A81&lt;=Dados!$E$3,1,$A81-Dados!$E$3)+1,L$1+2)))*(Dados!$E$2-L80)/(Dados!$E$3*Dados!$E$2))</f>
        <v>153754.3294</v>
      </c>
      <c r="M81" s="31">
        <f>if($A81&lt;=Dados!$E$3,"Erro",M80+'Cenários - taxa de trasmissão'!L$2*(M80-INDIRECT(ADDRESS(IF($A81&lt;=Dados!$E$3,1,$A81-Dados!$E$3)+1,M$1+2)))*(Dados!$E$2-M80)/(Dados!$E$3*Dados!$E$2))</f>
        <v>154090.5246</v>
      </c>
      <c r="N81" s="31">
        <f>if($A81&lt;=Dados!$E$3,"Erro",N80+'Cenários - taxa de trasmissão'!M$2*(N80-INDIRECT(ADDRESS(IF($A81&lt;=Dados!$E$3,1,$A81-Dados!$E$3)+1,N$1+2)))*(Dados!$E$2-N80)/(Dados!$E$3*Dados!$E$2))</f>
        <v>154187.0863</v>
      </c>
      <c r="O81" s="31">
        <f>if($A81&lt;=Dados!$E$3,"Erro",O80+'Cenários - taxa de trasmissão'!N$2*(O80-INDIRECT(ADDRESS(IF($A81&lt;=Dados!$E$3,1,$A81-Dados!$E$3)+1,O$1+2)))*(Dados!$E$2-O80)/(Dados!$E$3*Dados!$E$2))</f>
        <v>154017.2009</v>
      </c>
      <c r="P81" s="31">
        <f>if($A81&lt;=Dados!$E$3,"Erro",P80+'Cenários - taxa de trasmissão'!O$2*(P80-INDIRECT(ADDRESS(IF($A81&lt;=Dados!$E$3,1,$A81-Dados!$E$3)+1,P$1+2)))*(Dados!$E$2-P80)/(Dados!$E$3*Dados!$E$2))</f>
        <v>153677.1922</v>
      </c>
      <c r="Q81" s="31">
        <f>if($A81&lt;=Dados!$E$3,"Erro",Q80+'Cenários - taxa de trasmissão'!P$2*(Q80-INDIRECT(ADDRESS(IF($A81&lt;=Dados!$E$3,1,$A81-Dados!$E$3)+1,Q$1+2)))*(Dados!$E$2-Q80)/(Dados!$E$3*Dados!$E$2))</f>
        <v>154244.5223</v>
      </c>
      <c r="R81" s="31">
        <f>if($A81&lt;=Dados!$E$3,"Erro",R80+'Cenários - taxa de trasmissão'!Q$2*(R80-INDIRECT(ADDRESS(IF($A81&lt;=Dados!$E$3,1,$A81-Dados!$E$3)+1,R$1+2)))*(Dados!$E$2-R80)/(Dados!$E$3*Dados!$E$2))</f>
        <v>153739.8327</v>
      </c>
      <c r="S81" s="31">
        <f>if($A81&lt;=Dados!$E$3,"Erro",S80+'Cenários - taxa de trasmissão'!R$2*(S80-INDIRECT(ADDRESS(IF($A81&lt;=Dados!$E$3,1,$A81-Dados!$E$3)+1,S$1+2)))*(Dados!$E$2-S80)/(Dados!$E$3*Dados!$E$2))</f>
        <v>153822.2188</v>
      </c>
      <c r="T81" s="31">
        <f>if($A81&lt;=Dados!$E$3,"Erro",T80+'Cenários - taxa de trasmissão'!S$2*(T80-INDIRECT(ADDRESS(IF($A81&lt;=Dados!$E$3,1,$A81-Dados!$E$3)+1,T$1+2)))*(Dados!$E$2-T80)/(Dados!$E$3*Dados!$E$2))</f>
        <v>153501.149</v>
      </c>
      <c r="U81" s="31">
        <f>if($A81&lt;=Dados!$E$3,"Erro",U80+'Cenários - taxa de trasmissão'!T$2*(U80-INDIRECT(ADDRESS(IF($A81&lt;=Dados!$E$3,1,$A81-Dados!$E$3)+1,U$1+2)))*(Dados!$E$2-U80)/(Dados!$E$3*Dados!$E$2))</f>
        <v>153832.3547</v>
      </c>
      <c r="V81" s="31">
        <f>if($A81&lt;=Dados!$E$3,"Erro",V80+'Cenários - taxa de trasmissão'!U$2*(V80-INDIRECT(ADDRESS(IF($A81&lt;=Dados!$E$3,1,$A81-Dados!$E$3)+1,V$1+2)))*(Dados!$E$2-V80)/(Dados!$E$3*Dados!$E$2))</f>
        <v>154141.4557</v>
      </c>
      <c r="W81" s="31">
        <f>if($A81&lt;=Dados!$E$3,"Erro",W80+'Cenários - taxa de trasmissão'!V$2*(W80-INDIRECT(ADDRESS(IF($A81&lt;=Dados!$E$3,1,$A81-Dados!$E$3)+1,W$1+2)))*(Dados!$E$2-W80)/(Dados!$E$3*Dados!$E$2))</f>
        <v>154277.92</v>
      </c>
      <c r="X81" s="31">
        <f>if($A81&lt;=Dados!$E$3,"Erro",X80+'Cenários - taxa de trasmissão'!W$2*(X80-INDIRECT(ADDRESS(IF($A81&lt;=Dados!$E$3,1,$A81-Dados!$E$3)+1,X$1+2)))*(Dados!$E$2-X80)/(Dados!$E$3*Dados!$E$2))</f>
        <v>154428.1181</v>
      </c>
      <c r="Y81" s="31">
        <f>if($A81&lt;=Dados!$E$3,"Erro",Y80+'Cenários - taxa de trasmissão'!X$2*(Y80-INDIRECT(ADDRESS(IF($A81&lt;=Dados!$E$3,1,$A81-Dados!$E$3)+1,Y$1+2)))*(Dados!$E$2-Y80)/(Dados!$E$3*Dados!$E$2))</f>
        <v>153622.643</v>
      </c>
      <c r="Z81" s="31">
        <f>if($A81&lt;=Dados!$E$3,"Erro",Z80+'Cenários - taxa de trasmissão'!Y$2*(Z80-INDIRECT(ADDRESS(IF($A81&lt;=Dados!$E$3,1,$A81-Dados!$E$3)+1,Z$1+2)))*(Dados!$E$2-Z80)/(Dados!$E$3*Dados!$E$2))</f>
        <v>153633.6714</v>
      </c>
      <c r="AA81" s="31">
        <f>if($A81&lt;=Dados!$E$3,"Erro",AA80+'Cenários - taxa de trasmissão'!Z$2*(AA80-INDIRECT(ADDRESS(IF($A81&lt;=Dados!$E$3,1,$A81-Dados!$E$3)+1,AA$1+2)))*(Dados!$E$2-AA80)/(Dados!$E$3*Dados!$E$2))</f>
        <v>154433.7294</v>
      </c>
      <c r="AB81" s="31">
        <f>if($A81&lt;=Dados!$E$3,"Erro",AB80+'Cenários - taxa de trasmissão'!AA$2*(AB80-INDIRECT(ADDRESS(IF($A81&lt;=Dados!$E$3,1,$A81-Dados!$E$3)+1,AB$1+2)))*(Dados!$E$2-AB80)/(Dados!$E$3*Dados!$E$2))</f>
        <v>153967.3401</v>
      </c>
      <c r="AC81" s="31">
        <f>if($A81&lt;=Dados!$E$3,"Erro",AC80+'Cenários - taxa de trasmissão'!AB$2*(AC80-INDIRECT(ADDRESS(IF($A81&lt;=Dados!$E$3,1,$A81-Dados!$E$3)+1,AC$1+2)))*(Dados!$E$2-AC80)/(Dados!$E$3*Dados!$E$2))</f>
        <v>153606.3832</v>
      </c>
      <c r="AD81" s="31">
        <f>if($A81&lt;=Dados!$E$3,"Erro",AD80+'Cenários - taxa de trasmissão'!AC$2*(AD80-INDIRECT(ADDRESS(IF($A81&lt;=Dados!$E$3,1,$A81-Dados!$E$3)+1,AD$1+2)))*(Dados!$E$2-AD80)/(Dados!$E$3*Dados!$E$2))</f>
        <v>153671.9062</v>
      </c>
      <c r="AE81" s="31">
        <f>if($A81&lt;=Dados!$E$3,"Erro",AE80+'Cenários - taxa de trasmissão'!AD$2*(AE80-INDIRECT(ADDRESS(IF($A81&lt;=Dados!$E$3,1,$A81-Dados!$E$3)+1,AE$1+2)))*(Dados!$E$2-AE80)/(Dados!$E$3*Dados!$E$2))</f>
        <v>154993.4032</v>
      </c>
      <c r="AF81" s="31">
        <f>if($A81&lt;=Dados!$E$3,"Erro",AF80+'Cenários - taxa de trasmissão'!AE$2*(AF80-INDIRECT(ADDRESS(IF($A81&lt;=Dados!$E$3,1,$A81-Dados!$E$3)+1,AF$1+2)))*(Dados!$E$2-AF80)/(Dados!$E$3*Dados!$E$2))</f>
        <v>155190.8067</v>
      </c>
      <c r="AG81" s="31">
        <f>if($A81&lt;=Dados!$E$3,"Erro",AG80+'Cenários - taxa de trasmissão'!AF$2*(AG80-INDIRECT(ADDRESS(IF($A81&lt;=Dados!$E$3,1,$A81-Dados!$E$3)+1,AG$1+2)))*(Dados!$E$2-AG80)/(Dados!$E$3*Dados!$E$2))</f>
        <v>153862.8265</v>
      </c>
      <c r="AH81" s="31">
        <f>if($A81&lt;=Dados!$E$3,"Erro",AH80+'Cenários - taxa de trasmissão'!AG$2*(AH80-INDIRECT(ADDRESS(IF($A81&lt;=Dados!$E$3,1,$A81-Dados!$E$3)+1,AH$1+2)))*(Dados!$E$2-AH80)/(Dados!$E$3*Dados!$E$2))</f>
        <v>153854.3931</v>
      </c>
      <c r="AI81" s="31">
        <f>if($A81&lt;=Dados!$E$3,"Erro",AI80+'Cenários - taxa de trasmissão'!AH$2*(AI80-INDIRECT(ADDRESS(IF($A81&lt;=Dados!$E$3,1,$A81-Dados!$E$3)+1,AI$1+2)))*(Dados!$E$2-AI80)/(Dados!$E$3*Dados!$E$2))</f>
        <v>154667.0323</v>
      </c>
      <c r="AJ81" s="31">
        <f>if($A81&lt;=Dados!$E$3,"Erro",AJ80+'Cenários - taxa de trasmissão'!AI$2*(AJ80-INDIRECT(ADDRESS(IF($A81&lt;=Dados!$E$3,1,$A81-Dados!$E$3)+1,AJ$1+2)))*(Dados!$E$2-AJ80)/(Dados!$E$3*Dados!$E$2))</f>
        <v>153834.8511</v>
      </c>
      <c r="AK81" s="31">
        <f>if($A81&lt;=Dados!$E$3,"Erro",AK80+'Cenários - taxa de trasmissão'!AJ$2*(AK80-INDIRECT(ADDRESS(IF($A81&lt;=Dados!$E$3,1,$A81-Dados!$E$3)+1,AK$1+2)))*(Dados!$E$2-AK80)/(Dados!$E$3*Dados!$E$2))</f>
        <v>153715.9629</v>
      </c>
      <c r="AL81" s="31">
        <f>if($A81&lt;=Dados!$E$3,"Erro",AL80+'Cenários - taxa de trasmissão'!AK$2*(AL80-INDIRECT(ADDRESS(IF($A81&lt;=Dados!$E$3,1,$A81-Dados!$E$3)+1,AL$1+2)))*(Dados!$E$2-AL80)/(Dados!$E$3*Dados!$E$2))</f>
        <v>153692.2368</v>
      </c>
      <c r="AM81" s="31">
        <f>if($A81&lt;=Dados!$E$3,"Erro",AM80+'Cenários - taxa de trasmissão'!AL$2*(AM80-INDIRECT(ADDRESS(IF($A81&lt;=Dados!$E$3,1,$A81-Dados!$E$3)+1,AM$1+2)))*(Dados!$E$2-AM80)/(Dados!$E$3*Dados!$E$2))</f>
        <v>153812.2069</v>
      </c>
      <c r="AN81" s="31">
        <f>if($A81&lt;=Dados!$E$3,"Erro",AN80+'Cenários - taxa de trasmissão'!AM$2*(AN80-INDIRECT(ADDRESS(IF($A81&lt;=Dados!$E$3,1,$A81-Dados!$E$3)+1,AN$1+2)))*(Dados!$E$2-AN80)/(Dados!$E$3*Dados!$E$2))</f>
        <v>154416.0985</v>
      </c>
      <c r="AO81" s="31">
        <f>if($A81&lt;=Dados!$E$3,"Erro",AO80+'Cenários - taxa de trasmissão'!AN$2*(AO80-INDIRECT(ADDRESS(IF($A81&lt;=Dados!$E$3,1,$A81-Dados!$E$3)+1,AO$1+2)))*(Dados!$E$2-AO80)/(Dados!$E$3*Dados!$E$2))</f>
        <v>154354.6449</v>
      </c>
      <c r="AP81" s="31">
        <f>if($A81&lt;=Dados!$E$3,"Erro",AP80+'Cenários - taxa de trasmissão'!AO$2*(AP80-INDIRECT(ADDRESS(IF($A81&lt;=Dados!$E$3,1,$A81-Dados!$E$3)+1,AP$1+2)))*(Dados!$E$2-AP80)/(Dados!$E$3*Dados!$E$2))</f>
        <v>153630.9798</v>
      </c>
      <c r="AQ81" s="31">
        <f>if($A81&lt;=Dados!$E$3,"Erro",AQ80+'Cenários - taxa de trasmissão'!AP$2*(AQ80-INDIRECT(ADDRESS(IF($A81&lt;=Dados!$E$3,1,$A81-Dados!$E$3)+1,AQ$1+2)))*(Dados!$E$2-AQ80)/(Dados!$E$3*Dados!$E$2))</f>
        <v>154584.2321</v>
      </c>
      <c r="AR81" s="31">
        <f>if($A81&lt;=Dados!$E$3,"Erro",AR80+'Cenários - taxa de trasmissão'!AQ$2*(AR80-INDIRECT(ADDRESS(IF($A81&lt;=Dados!$E$3,1,$A81-Dados!$E$3)+1,AR$1+2)))*(Dados!$E$2-AR80)/(Dados!$E$3*Dados!$E$2))</f>
        <v>153746.6873</v>
      </c>
      <c r="AS81" s="31">
        <f>if($A81&lt;=Dados!$E$3,"Erro",AS80+'Cenários - taxa de trasmissão'!AR$2*(AS80-INDIRECT(ADDRESS(IF($A81&lt;=Dados!$E$3,1,$A81-Dados!$E$3)+1,AS$1+2)))*(Dados!$E$2-AS80)/(Dados!$E$3*Dados!$E$2))</f>
        <v>155818.5195</v>
      </c>
      <c r="AT81" s="31">
        <f>if($A81&lt;=Dados!$E$3,"Erro",AT80+'Cenários - taxa de trasmissão'!AS$2*(AT80-INDIRECT(ADDRESS(IF($A81&lt;=Dados!$E$3,1,$A81-Dados!$E$3)+1,AT$1+2)))*(Dados!$E$2-AT80)/(Dados!$E$3*Dados!$E$2))</f>
        <v>154009.5026</v>
      </c>
      <c r="AU81" s="31">
        <f>if($A81&lt;=Dados!$E$3,"Erro",AU80+'Cenários - taxa de trasmissão'!AT$2*(AU80-INDIRECT(ADDRESS(IF($A81&lt;=Dados!$E$3,1,$A81-Dados!$E$3)+1,AU$1+2)))*(Dados!$E$2-AU80)/(Dados!$E$3*Dados!$E$2))</f>
        <v>153653.2182</v>
      </c>
      <c r="AV81" s="31">
        <f>if($A81&lt;=Dados!$E$3,"Erro",AV80+'Cenários - taxa de trasmissão'!AU$2*(AV80-INDIRECT(ADDRESS(IF($A81&lt;=Dados!$E$3,1,$A81-Dados!$E$3)+1,AV$1+2)))*(Dados!$E$2-AV80)/(Dados!$E$3*Dados!$E$2))</f>
        <v>153706.093</v>
      </c>
      <c r="AW81" s="31">
        <f>if($A81&lt;=Dados!$E$3,"Erro",AW80+'Cenários - taxa de trasmissão'!AV$2*(AW80-INDIRECT(ADDRESS(IF($A81&lt;=Dados!$E$3,1,$A81-Dados!$E$3)+1,AW$1+2)))*(Dados!$E$2-AW80)/(Dados!$E$3*Dados!$E$2))</f>
        <v>153951.7269</v>
      </c>
      <c r="AX81" s="31">
        <f>if($A81&lt;=Dados!$E$3,"Erro",AX80+'Cenários - taxa de trasmissão'!AW$2*(AX80-INDIRECT(ADDRESS(IF($A81&lt;=Dados!$E$3,1,$A81-Dados!$E$3)+1,AX$1+2)))*(Dados!$E$2-AX80)/(Dados!$E$3*Dados!$E$2))</f>
        <v>153833.9854</v>
      </c>
      <c r="AY81" s="31">
        <f>if($A81&lt;=Dados!$E$3,"Erro",AY80+'Cenários - taxa de trasmissão'!AX$2*(AY80-INDIRECT(ADDRESS(IF($A81&lt;=Dados!$E$3,1,$A81-Dados!$E$3)+1,AY$1+2)))*(Dados!$E$2-AY80)/(Dados!$E$3*Dados!$E$2))</f>
        <v>154210.8836</v>
      </c>
      <c r="AZ81" s="31">
        <f>if($A81&lt;=Dados!$E$3,"Erro",AZ80+'Cenários - taxa de trasmissão'!AY$2*(AZ80-INDIRECT(ADDRESS(IF($A81&lt;=Dados!$E$3,1,$A81-Dados!$E$3)+1,AZ$1+2)))*(Dados!$E$2-AZ80)/(Dados!$E$3*Dados!$E$2))</f>
        <v>153772.9714</v>
      </c>
      <c r="BA81" s="46">
        <f t="shared" si="1"/>
        <v>153501.149</v>
      </c>
      <c r="BB81" s="46">
        <f t="shared" si="2"/>
        <v>155818.5195</v>
      </c>
      <c r="BC81" s="46">
        <f t="shared" si="3"/>
        <v>154065.7501</v>
      </c>
      <c r="BD81" s="46">
        <f t="shared" si="4"/>
        <v>153913.3789</v>
      </c>
      <c r="BE81" s="31"/>
    </row>
    <row r="82">
      <c r="A82" s="44">
        <v>81.0</v>
      </c>
      <c r="B82" s="45">
        <v>45051.0</v>
      </c>
      <c r="C82" s="31">
        <f>if($A82&lt;=Dados!$E$3,"Erro",C81+'Cenários - taxa de trasmissão'!B$2*(C81-INDIRECT(ADDRESS(IF($A82&lt;=Dados!$E$3,1,$A82-Dados!$E$3)+1,C$1+2)))*(Dados!$E$2-C81)/(Dados!$E$3*Dados!$E$2))</f>
        <v>154965.0436</v>
      </c>
      <c r="D82" s="31">
        <f>if($A82&lt;=Dados!$E$3,"Erro",D81+'Cenários - taxa de trasmissão'!C$2*(D81-INDIRECT(ADDRESS(IF($A82&lt;=Dados!$E$3,1,$A82-Dados!$E$3)+1,D$1+2)))*(Dados!$E$2-D81)/(Dados!$E$3*Dados!$E$2))</f>
        <v>153877.5866</v>
      </c>
      <c r="E82" s="31">
        <f>if($A82&lt;=Dados!$E$3,"Erro",E81+'Cenários - taxa de trasmissão'!D$2*(E81-INDIRECT(ADDRESS(IF($A82&lt;=Dados!$E$3,1,$A82-Dados!$E$3)+1,E$1+2)))*(Dados!$E$2-E81)/(Dados!$E$3*Dados!$E$2))</f>
        <v>154561.7932</v>
      </c>
      <c r="F82" s="31">
        <f>if($A82&lt;=Dados!$E$3,"Erro",F81+'Cenários - taxa de trasmissão'!E$2*(F81-INDIRECT(ADDRESS(IF($A82&lt;=Dados!$E$3,1,$A82-Dados!$E$3)+1,F$1+2)))*(Dados!$E$2-F81)/(Dados!$E$3*Dados!$E$2))</f>
        <v>153631.3493</v>
      </c>
      <c r="G82" s="31">
        <f>if($A82&lt;=Dados!$E$3,"Erro",G81+'Cenários - taxa de trasmissão'!F$2*(G81-INDIRECT(ADDRESS(IF($A82&lt;=Dados!$E$3,1,$A82-Dados!$E$3)+1,G$1+2)))*(Dados!$E$2-G81)/(Dados!$E$3*Dados!$E$2))</f>
        <v>154234.8255</v>
      </c>
      <c r="H82" s="31">
        <f>if($A82&lt;=Dados!$E$3,"Erro",H81+'Cenários - taxa de trasmissão'!G$2*(H81-INDIRECT(ADDRESS(IF($A82&lt;=Dados!$E$3,1,$A82-Dados!$E$3)+1,H$1+2)))*(Dados!$E$2-H81)/(Dados!$E$3*Dados!$E$2))</f>
        <v>154288.5919</v>
      </c>
      <c r="I82" s="31">
        <f>if($A82&lt;=Dados!$E$3,"Erro",I81+'Cenários - taxa de trasmissão'!H$2*(I81-INDIRECT(ADDRESS(IF($A82&lt;=Dados!$E$3,1,$A82-Dados!$E$3)+1,I$1+2)))*(Dados!$E$2-I81)/(Dados!$E$3*Dados!$E$2))</f>
        <v>153611.1154</v>
      </c>
      <c r="J82" s="31">
        <f>if($A82&lt;=Dados!$E$3,"Erro",J81+'Cenários - taxa de trasmissão'!I$2*(J81-INDIRECT(ADDRESS(IF($A82&lt;=Dados!$E$3,1,$A82-Dados!$E$3)+1,J$1+2)))*(Dados!$E$2-J81)/(Dados!$E$3*Dados!$E$2))</f>
        <v>153997.4401</v>
      </c>
      <c r="K82" s="31">
        <f>if($A82&lt;=Dados!$E$3,"Erro",K81+'Cenários - taxa de trasmissão'!J$2*(K81-INDIRECT(ADDRESS(IF($A82&lt;=Dados!$E$3,1,$A82-Dados!$E$3)+1,K$1+2)))*(Dados!$E$2-K81)/(Dados!$E$3*Dados!$E$2))</f>
        <v>154222.5429</v>
      </c>
      <c r="L82" s="31">
        <f>if($A82&lt;=Dados!$E$3,"Erro",L81+'Cenários - taxa de trasmissão'!K$2*(L81-INDIRECT(ADDRESS(IF($A82&lt;=Dados!$E$3,1,$A82-Dados!$E$3)+1,L$1+2)))*(Dados!$E$2-L81)/(Dados!$E$3*Dados!$E$2))</f>
        <v>153755.8093</v>
      </c>
      <c r="M82" s="31">
        <f>if($A82&lt;=Dados!$E$3,"Erro",M81+'Cenários - taxa de trasmissão'!L$2*(M81-INDIRECT(ADDRESS(IF($A82&lt;=Dados!$E$3,1,$A82-Dados!$E$3)+1,M$1+2)))*(Dados!$E$2-M81)/(Dados!$E$3*Dados!$E$2))</f>
        <v>154095.6935</v>
      </c>
      <c r="N82" s="31">
        <f>if($A82&lt;=Dados!$E$3,"Erro",N81+'Cenários - taxa de trasmissão'!M$2*(N81-INDIRECT(ADDRESS(IF($A82&lt;=Dados!$E$3,1,$A82-Dados!$E$3)+1,N$1+2)))*(Dados!$E$2-N81)/(Dados!$E$3*Dados!$E$2))</f>
        <v>154193.6881</v>
      </c>
      <c r="O82" s="31">
        <f>if($A82&lt;=Dados!$E$3,"Erro",O81+'Cenários - taxa de trasmissão'!N$2*(O81-INDIRECT(ADDRESS(IF($A82&lt;=Dados!$E$3,1,$A82-Dados!$E$3)+1,O$1+2)))*(Dados!$E$2-O81)/(Dados!$E$3*Dados!$E$2))</f>
        <v>154021.3865</v>
      </c>
      <c r="P82" s="31">
        <f>if($A82&lt;=Dados!$E$3,"Erro",P81+'Cenários - taxa de trasmissão'!O$2*(P81-INDIRECT(ADDRESS(IF($A82&lt;=Dados!$E$3,1,$A82-Dados!$E$3)+1,P$1+2)))*(Dados!$E$2-P81)/(Dados!$E$3*Dados!$E$2))</f>
        <v>153678.1418</v>
      </c>
      <c r="Q82" s="31">
        <f>if($A82&lt;=Dados!$E$3,"Erro",Q81+'Cenários - taxa de trasmissão'!P$2*(Q81-INDIRECT(ADDRESS(IF($A82&lt;=Dados!$E$3,1,$A82-Dados!$E$3)+1,Q$1+2)))*(Dados!$E$2-Q81)/(Dados!$E$3*Dados!$E$2))</f>
        <v>154252.0469</v>
      </c>
      <c r="R82" s="31">
        <f>if($A82&lt;=Dados!$E$3,"Erro",R81+'Cenários - taxa de trasmissão'!Q$2*(R81-INDIRECT(ADDRESS(IF($A82&lt;=Dados!$E$3,1,$A82-Dados!$E$3)+1,R$1+2)))*(Dados!$E$2-R81)/(Dados!$E$3*Dados!$E$2))</f>
        <v>153741.2034</v>
      </c>
      <c r="S82" s="31">
        <f>if($A82&lt;=Dados!$E$3,"Erro",S81+'Cenários - taxa de trasmissão'!R$2*(S81-INDIRECT(ADDRESS(IF($A82&lt;=Dados!$E$3,1,$A82-Dados!$E$3)+1,S$1+2)))*(Dados!$E$2-S81)/(Dados!$E$3*Dados!$E$2))</f>
        <v>153824.2678</v>
      </c>
      <c r="T82" s="31">
        <f>if($A82&lt;=Dados!$E$3,"Erro",T81+'Cenários - taxa de trasmissão'!S$2*(T81-INDIRECT(ADDRESS(IF($A82&lt;=Dados!$E$3,1,$A82-Dados!$E$3)+1,T$1+2)))*(Dados!$E$2-T81)/(Dados!$E$3*Dados!$E$2))</f>
        <v>153501.3545</v>
      </c>
      <c r="U82" s="31">
        <f>if($A82&lt;=Dados!$E$3,"Erro",U81+'Cenários - taxa de trasmissão'!T$2*(U81-INDIRECT(ADDRESS(IF($A82&lt;=Dados!$E$3,1,$A82-Dados!$E$3)+1,U$1+2)))*(Dados!$E$2-U81)/(Dados!$E$3*Dados!$E$2))</f>
        <v>153834.4966</v>
      </c>
      <c r="V82" s="31">
        <f>if($A82&lt;=Dados!$E$3,"Erro",V81+'Cenários - taxa de trasmissão'!U$2*(V81-INDIRECT(ADDRESS(IF($A82&lt;=Dados!$E$3,1,$A82-Dados!$E$3)+1,V$1+2)))*(Dados!$E$2-V81)/(Dados!$E$3*Dados!$E$2))</f>
        <v>154147.3614</v>
      </c>
      <c r="W82" s="31">
        <f>if($A82&lt;=Dados!$E$3,"Erro",W81+'Cenários - taxa de trasmissão'!V$2*(W81-INDIRECT(ADDRESS(IF($A82&lt;=Dados!$E$3,1,$A82-Dados!$E$3)+1,W$1+2)))*(Dados!$E$2-W81)/(Dados!$E$3*Dados!$E$2))</f>
        <v>154286.0045</v>
      </c>
      <c r="X82" s="31">
        <f>if($A82&lt;=Dados!$E$3,"Erro",X81+'Cenários - taxa de trasmissão'!W$2*(X81-INDIRECT(ADDRESS(IF($A82&lt;=Dados!$E$3,1,$A82-Dados!$E$3)+1,X$1+2)))*(Dados!$E$2-X81)/(Dados!$E$3*Dados!$E$2))</f>
        <v>154438.9202</v>
      </c>
      <c r="Y82" s="31">
        <f>if($A82&lt;=Dados!$E$3,"Erro",Y81+'Cenários - taxa de trasmissão'!X$2*(Y81-INDIRECT(ADDRESS(IF($A82&lt;=Dados!$E$3,1,$A82-Dados!$E$3)+1,Y$1+2)))*(Dados!$E$2-Y81)/(Dados!$E$3*Dados!$E$2))</f>
        <v>153623.2934</v>
      </c>
      <c r="Z82" s="31">
        <f>if($A82&lt;=Dados!$E$3,"Erro",Z81+'Cenários - taxa de trasmissão'!Y$2*(Z81-INDIRECT(ADDRESS(IF($A82&lt;=Dados!$E$3,1,$A82-Dados!$E$3)+1,Z$1+2)))*(Dados!$E$2-Z81)/(Dados!$E$3*Dados!$E$2))</f>
        <v>153634.3771</v>
      </c>
      <c r="AA82" s="31">
        <f>if($A82&lt;=Dados!$E$3,"Erro",AA81+'Cenários - taxa de trasmissão'!Z$2*(AA81-INDIRECT(ADDRESS(IF($A82&lt;=Dados!$E$3,1,$A82-Dados!$E$3)+1,AA$1+2)))*(Dados!$E$2-AA81)/(Dados!$E$3*Dados!$E$2))</f>
        <v>154444.6392</v>
      </c>
      <c r="AB82" s="31">
        <f>if($A82&lt;=Dados!$E$3,"Erro",AB81+'Cenários - taxa de trasmissão'!AA$2*(AB81-INDIRECT(ADDRESS(IF($A82&lt;=Dados!$E$3,1,$A82-Dados!$E$3)+1,AB$1+2)))*(Dados!$E$2-AB81)/(Dados!$E$3*Dados!$E$2))</f>
        <v>153970.9114</v>
      </c>
      <c r="AC82" s="31">
        <f>if($A82&lt;=Dados!$E$3,"Erro",AC81+'Cenários - taxa de trasmissão'!AB$2*(AC81-INDIRECT(ADDRESS(IF($A82&lt;=Dados!$E$3,1,$A82-Dados!$E$3)+1,AC$1+2)))*(Dados!$E$2-AC81)/(Dados!$E$3*Dados!$E$2))</f>
        <v>153606.9565</v>
      </c>
      <c r="AD82" s="31">
        <f>if($A82&lt;=Dados!$E$3,"Erro",AD81+'Cenários - taxa de trasmissão'!AC$2*(AD81-INDIRECT(ADDRESS(IF($A82&lt;=Dados!$E$3,1,$A82-Dados!$E$3)+1,AD$1+2)))*(Dados!$E$2-AD81)/(Dados!$E$3*Dados!$E$2))</f>
        <v>153672.824</v>
      </c>
      <c r="AE82" s="31">
        <f>if($A82&lt;=Dados!$E$3,"Erro",AE81+'Cenários - taxa de trasmissão'!AD$2*(AE81-INDIRECT(ADDRESS(IF($A82&lt;=Dados!$E$3,1,$A82-Dados!$E$3)+1,AE$1+2)))*(Dados!$E$2-AE81)/(Dados!$E$3*Dados!$E$2))</f>
        <v>155016.9527</v>
      </c>
      <c r="AF82" s="31">
        <f>if($A82&lt;=Dados!$E$3,"Erro",AF81+'Cenários - taxa de trasmissão'!AE$2*(AF81-INDIRECT(ADDRESS(IF($A82&lt;=Dados!$E$3,1,$A82-Dados!$E$3)+1,AF$1+2)))*(Dados!$E$2-AF81)/(Dados!$E$3*Dados!$E$2))</f>
        <v>155219.5968</v>
      </c>
      <c r="AG82" s="31">
        <f>if($A82&lt;=Dados!$E$3,"Erro",AG81+'Cenários - taxa de trasmissão'!AF$2*(AG81-INDIRECT(ADDRESS(IF($A82&lt;=Dados!$E$3,1,$A82-Dados!$E$3)+1,AG$1+2)))*(Dados!$E$2-AG81)/(Dados!$E$3*Dados!$E$2))</f>
        <v>153865.2603</v>
      </c>
      <c r="AH82" s="31">
        <f>if($A82&lt;=Dados!$E$3,"Erro",AH81+'Cenários - taxa de trasmissão'!AG$2*(AH81-INDIRECT(ADDRESS(IF($A82&lt;=Dados!$E$3,1,$A82-Dados!$E$3)+1,AH$1+2)))*(Dados!$E$2-AH81)/(Dados!$E$3*Dados!$E$2))</f>
        <v>153856.7443</v>
      </c>
      <c r="AI82" s="31">
        <f>if($A82&lt;=Dados!$E$3,"Erro",AI81+'Cenários - taxa de trasmissão'!AH$2*(AI81-INDIRECT(ADDRESS(IF($A82&lt;=Dados!$E$3,1,$A82-Dados!$E$3)+1,AI$1+2)))*(Dados!$E$2-AI81)/(Dados!$E$3*Dados!$E$2))</f>
        <v>154682.7734</v>
      </c>
      <c r="AJ82" s="31">
        <f>if($A82&lt;=Dados!$E$3,"Erro",AJ81+'Cenários - taxa de trasmissão'!AI$2*(AJ81-INDIRECT(ADDRESS(IF($A82&lt;=Dados!$E$3,1,$A82-Dados!$E$3)+1,AJ$1+2)))*(Dados!$E$2-AJ81)/(Dados!$E$3*Dados!$E$2))</f>
        <v>153837.0163</v>
      </c>
      <c r="AK82" s="31">
        <f>if($A82&lt;=Dados!$E$3,"Erro",AK81+'Cenários - taxa de trasmissão'!AJ$2*(AK81-INDIRECT(ADDRESS(IF($A82&lt;=Dados!$E$3,1,$A82-Dados!$E$3)+1,AK$1+2)))*(Dados!$E$2-AK81)/(Dados!$E$3*Dados!$E$2))</f>
        <v>153717.1634</v>
      </c>
      <c r="AL82" s="31">
        <f>if($A82&lt;=Dados!$E$3,"Erro",AL81+'Cenários - taxa de trasmissão'!AK$2*(AL81-INDIRECT(ADDRESS(IF($A82&lt;=Dados!$E$3,1,$A82-Dados!$E$3)+1,AL$1+2)))*(Dados!$E$2-AL81)/(Dados!$E$3*Dados!$E$2))</f>
        <v>153693.28</v>
      </c>
      <c r="AM82" s="31">
        <f>if($A82&lt;=Dados!$E$3,"Erro",AM81+'Cenários - taxa de trasmissão'!AL$2*(AM81-INDIRECT(ADDRESS(IF($A82&lt;=Dados!$E$3,1,$A82-Dados!$E$3)+1,AM$1+2)))*(Dados!$E$2-AM81)/(Dados!$E$3*Dados!$E$2))</f>
        <v>153814.1661</v>
      </c>
      <c r="AN82" s="31">
        <f>if($A82&lt;=Dados!$E$3,"Erro",AN81+'Cenários - taxa de trasmissão'!AM$2*(AN81-INDIRECT(ADDRESS(IF($A82&lt;=Dados!$E$3,1,$A82-Dados!$E$3)+1,AN$1+2)))*(Dados!$E$2-AN81)/(Dados!$E$3*Dados!$E$2))</f>
        <v>154426.6715</v>
      </c>
      <c r="AO82" s="31">
        <f>if($A82&lt;=Dados!$E$3,"Erro",AO81+'Cenários - taxa de trasmissão'!AN$2*(AO81-INDIRECT(ADDRESS(IF($A82&lt;=Dados!$E$3,1,$A82-Dados!$E$3)+1,AO$1+2)))*(Dados!$E$2-AO81)/(Dados!$E$3*Dados!$E$2))</f>
        <v>154364.0777</v>
      </c>
      <c r="AP82" s="31">
        <f>if($A82&lt;=Dados!$E$3,"Erro",AP81+'Cenários - taxa de trasmissão'!AO$2*(AP81-INDIRECT(ADDRESS(IF($A82&lt;=Dados!$E$3,1,$A82-Dados!$E$3)+1,AP$1+2)))*(Dados!$E$2-AP81)/(Dados!$E$3*Dados!$E$2))</f>
        <v>153631.6718</v>
      </c>
      <c r="AQ82" s="31">
        <f>if($A82&lt;=Dados!$E$3,"Erro",AQ81+'Cenários - taxa de trasmissão'!AP$2*(AQ81-INDIRECT(ADDRESS(IF($A82&lt;=Dados!$E$3,1,$A82-Dados!$E$3)+1,AQ$1+2)))*(Dados!$E$2-AQ81)/(Dados!$E$3*Dados!$E$2))</f>
        <v>154598.1811</v>
      </c>
      <c r="AR82" s="31">
        <f>if($A82&lt;=Dados!$E$3,"Erro",AR81+'Cenários - taxa de trasmissão'!AQ$2*(AR81-INDIRECT(ADDRESS(IF($A82&lt;=Dados!$E$3,1,$A82-Dados!$E$3)+1,AR$1+2)))*(Dados!$E$2-AR81)/(Dados!$E$3*Dados!$E$2))</f>
        <v>153748.1091</v>
      </c>
      <c r="AS82" s="31">
        <f>if($A82&lt;=Dados!$E$3,"Erro",AS81+'Cenários - taxa de trasmissão'!AR$2*(AS81-INDIRECT(ADDRESS(IF($A82&lt;=Dados!$E$3,1,$A82-Dados!$E$3)+1,AS$1+2)))*(Dados!$E$2-AS81)/(Dados!$E$3*Dados!$E$2))</f>
        <v>155866.1379</v>
      </c>
      <c r="AT82" s="31">
        <f>if($A82&lt;=Dados!$E$3,"Erro",AT81+'Cenários - taxa de trasmissão'!AS$2*(AT81-INDIRECT(ADDRESS(IF($A82&lt;=Dados!$E$3,1,$A82-Dados!$E$3)+1,AT$1+2)))*(Dados!$E$2-AT81)/(Dados!$E$3*Dados!$E$2))</f>
        <v>154013.5904</v>
      </c>
      <c r="AU82" s="31">
        <f>if($A82&lt;=Dados!$E$3,"Erro",AU81+'Cenários - taxa de trasmissão'!AT$2*(AU81-INDIRECT(ADDRESS(IF($A82&lt;=Dados!$E$3,1,$A82-Dados!$E$3)+1,AU$1+2)))*(Dados!$E$2-AU81)/(Dados!$E$3*Dados!$E$2))</f>
        <v>153654.0285</v>
      </c>
      <c r="AV82" s="31">
        <f>if($A82&lt;=Dados!$E$3,"Erro",AV81+'Cenários - taxa de trasmissão'!AU$2*(AV81-INDIRECT(ADDRESS(IF($A82&lt;=Dados!$E$3,1,$A82-Dados!$E$3)+1,AV$1+2)))*(Dados!$E$2-AV81)/(Dados!$E$3*Dados!$E$2))</f>
        <v>153707.2267</v>
      </c>
      <c r="AW82" s="31">
        <f>if($A82&lt;=Dados!$E$3,"Erro",AW81+'Cenários - taxa de trasmissão'!AV$2*(AW81-INDIRECT(ADDRESS(IF($A82&lt;=Dados!$E$3,1,$A82-Dados!$E$3)+1,AW$1+2)))*(Dados!$E$2-AW81)/(Dados!$E$3*Dados!$E$2))</f>
        <v>153955.1152</v>
      </c>
      <c r="AX82" s="31">
        <f>if($A82&lt;=Dados!$E$3,"Erro",AX81+'Cenários - taxa de trasmissão'!AW$2*(AX81-INDIRECT(ADDRESS(IF($A82&lt;=Dados!$E$3,1,$A82-Dados!$E$3)+1,AX$1+2)))*(Dados!$E$2-AX81)/(Dados!$E$3*Dados!$E$2))</f>
        <v>153836.1425</v>
      </c>
      <c r="AY82" s="31">
        <f>if($A82&lt;=Dados!$E$3,"Erro",AY81+'Cenários - taxa de trasmissão'!AX$2*(AY81-INDIRECT(ADDRESS(IF($A82&lt;=Dados!$E$3,1,$A82-Dados!$E$3)+1,AY$1+2)))*(Dados!$E$2-AY81)/(Dados!$E$3*Dados!$E$2))</f>
        <v>154217.8616</v>
      </c>
      <c r="AZ82" s="31">
        <f>if($A82&lt;=Dados!$E$3,"Erro",AZ81+'Cenários - taxa de trasmissão'!AY$2*(AZ81-INDIRECT(ADDRESS(IF($A82&lt;=Dados!$E$3,1,$A82-Dados!$E$3)+1,AZ$1+2)))*(Dados!$E$2-AZ81)/(Dados!$E$3*Dados!$E$2))</f>
        <v>153774.5982</v>
      </c>
      <c r="BA82" s="46">
        <f t="shared" si="1"/>
        <v>153501.3545</v>
      </c>
      <c r="BB82" s="46">
        <f t="shared" si="2"/>
        <v>155866.1379</v>
      </c>
      <c r="BC82" s="46">
        <f t="shared" si="3"/>
        <v>154072.2006</v>
      </c>
      <c r="BD82" s="46">
        <f t="shared" si="4"/>
        <v>153916.3509</v>
      </c>
      <c r="BE82" s="31"/>
    </row>
    <row r="83">
      <c r="A83" s="9">
        <v>82.0</v>
      </c>
      <c r="B83" s="47">
        <v>45052.0</v>
      </c>
      <c r="C83" s="31">
        <f>if($A83&lt;=Dados!$E$3,"Erro",C82+'Cenários - taxa de trasmissão'!B$2*(C82-INDIRECT(ADDRESS(IF($A83&lt;=Dados!$E$3,1,$A83-Dados!$E$3)+1,C$1+2)))*(Dados!$E$2-C82)/(Dados!$E$3*Dados!$E$2))</f>
        <v>154987.1834</v>
      </c>
      <c r="D83" s="31">
        <f>if($A83&lt;=Dados!$E$3,"Erro",D82+'Cenários - taxa de trasmissão'!C$2*(D82-INDIRECT(ADDRESS(IF($A83&lt;=Dados!$E$3,1,$A83-Dados!$E$3)+1,D$1+2)))*(Dados!$E$2-D82)/(Dados!$E$3*Dados!$E$2))</f>
        <v>153880.0517</v>
      </c>
      <c r="E83" s="31">
        <f>if($A83&lt;=Dados!$E$3,"Erro",E82+'Cenários - taxa de trasmissão'!D$2*(E82-INDIRECT(ADDRESS(IF($A83&lt;=Dados!$E$3,1,$A83-Dados!$E$3)+1,E$1+2)))*(Dados!$E$2-E82)/(Dados!$E$3*Dados!$E$2))</f>
        <v>154574.8261</v>
      </c>
      <c r="F83" s="31">
        <f>if($A83&lt;=Dados!$E$3,"Erro",F82+'Cenários - taxa de trasmissão'!E$2*(F82-INDIRECT(ADDRESS(IF($A83&lt;=Dados!$E$3,1,$A83-Dados!$E$3)+1,F$1+2)))*(Dados!$E$2-F82)/(Dados!$E$3*Dados!$E$2))</f>
        <v>153632.003</v>
      </c>
      <c r="G83" s="31">
        <f>if($A83&lt;=Dados!$E$3,"Erro",G82+'Cenários - taxa de trasmissão'!F$2*(G82-INDIRECT(ADDRESS(IF($A83&lt;=Dados!$E$3,1,$A83-Dados!$E$3)+1,G$1+2)))*(Dados!$E$2-G82)/(Dados!$E$3*Dados!$E$2))</f>
        <v>154241.919</v>
      </c>
      <c r="H83" s="31">
        <f>if($A83&lt;=Dados!$E$3,"Erro",H82+'Cenários - taxa de trasmissão'!G$2*(H82-INDIRECT(ADDRESS(IF($A83&lt;=Dados!$E$3,1,$A83-Dados!$E$3)+1,H$1+2)))*(Dados!$E$2-H82)/(Dados!$E$3*Dados!$E$2))</f>
        <v>154296.5603</v>
      </c>
      <c r="I83" s="31">
        <f>if($A83&lt;=Dados!$E$3,"Erro",I82+'Cenários - taxa de trasmissão'!H$2*(I82-INDIRECT(ADDRESS(IF($A83&lt;=Dados!$E$3,1,$A83-Dados!$E$3)+1,I$1+2)))*(Dados!$E$2-I82)/(Dados!$E$3*Dados!$E$2))</f>
        <v>153611.675</v>
      </c>
      <c r="J83" s="31">
        <f>if($A83&lt;=Dados!$E$3,"Erro",J82+'Cenários - taxa de trasmissão'!I$2*(J82-INDIRECT(ADDRESS(IF($A83&lt;=Dados!$E$3,1,$A83-Dados!$E$3)+1,J$1+2)))*(Dados!$E$2-J82)/(Dados!$E$3*Dados!$E$2))</f>
        <v>154001.2131</v>
      </c>
      <c r="K83" s="31">
        <f>if($A83&lt;=Dados!$E$3,"Erro",K82+'Cenários - taxa de trasmissão'!J$2*(K82-INDIRECT(ADDRESS(IF($A83&lt;=Dados!$E$3,1,$A83-Dados!$E$3)+1,K$1+2)))*(Dados!$E$2-K82)/(Dados!$E$3*Dados!$E$2))</f>
        <v>154229.4426</v>
      </c>
      <c r="L83" s="31">
        <f>if($A83&lt;=Dados!$E$3,"Erro",L82+'Cenários - taxa de trasmissão'!K$2*(L82-INDIRECT(ADDRESS(IF($A83&lt;=Dados!$E$3,1,$A83-Dados!$E$3)+1,L$1+2)))*(Dados!$E$2-L82)/(Dados!$E$3*Dados!$E$2))</f>
        <v>153757.2258</v>
      </c>
      <c r="M83" s="31">
        <f>if($A83&lt;=Dados!$E$3,"Erro",M82+'Cenários - taxa de trasmissão'!L$2*(M82-INDIRECT(ADDRESS(IF($A83&lt;=Dados!$E$3,1,$A83-Dados!$E$3)+1,M$1+2)))*(Dados!$E$2-M82)/(Dados!$E$3*Dados!$E$2))</f>
        <v>154100.7288</v>
      </c>
      <c r="N83" s="31">
        <f>if($A83&lt;=Dados!$E$3,"Erro",N82+'Cenários - taxa de trasmissão'!M$2*(N82-INDIRECT(ADDRESS(IF($A83&lt;=Dados!$E$3,1,$A83-Dados!$E$3)+1,N$1+2)))*(Dados!$E$2-N82)/(Dados!$E$3*Dados!$E$2))</f>
        <v>154200.1415</v>
      </c>
      <c r="O83" s="31">
        <f>if($A83&lt;=Dados!$E$3,"Erro",O82+'Cenários - taxa de trasmissão'!N$2*(O82-INDIRECT(ADDRESS(IF($A83&lt;=Dados!$E$3,1,$A83-Dados!$E$3)+1,O$1+2)))*(Dados!$E$2-O82)/(Dados!$E$3*Dados!$E$2))</f>
        <v>154025.4518</v>
      </c>
      <c r="P83" s="31">
        <f>if($A83&lt;=Dados!$E$3,"Erro",P82+'Cenários - taxa de trasmissão'!O$2*(P82-INDIRECT(ADDRESS(IF($A83&lt;=Dados!$E$3,1,$A83-Dados!$E$3)+1,P$1+2)))*(Dados!$E$2-P82)/(Dados!$E$3*Dados!$E$2))</f>
        <v>153679.0449</v>
      </c>
      <c r="Q83" s="31">
        <f>if($A83&lt;=Dados!$E$3,"Erro",Q82+'Cenários - taxa de trasmissão'!P$2*(Q82-INDIRECT(ADDRESS(IF($A83&lt;=Dados!$E$3,1,$A83-Dados!$E$3)+1,Q$1+2)))*(Dados!$E$2-Q82)/(Dados!$E$3*Dados!$E$2))</f>
        <v>154259.416</v>
      </c>
      <c r="R83" s="31">
        <f>if($A83&lt;=Dados!$E$3,"Erro",R82+'Cenários - taxa de trasmissão'!Q$2*(R82-INDIRECT(ADDRESS(IF($A83&lt;=Dados!$E$3,1,$A83-Dados!$E$3)+1,R$1+2)))*(Dados!$E$2-R82)/(Dados!$E$3*Dados!$E$2))</f>
        <v>153742.514</v>
      </c>
      <c r="S83" s="31">
        <f>if($A83&lt;=Dados!$E$3,"Erro",S82+'Cenários - taxa de trasmissão'!R$2*(S82-INDIRECT(ADDRESS(IF($A83&lt;=Dados!$E$3,1,$A83-Dados!$E$3)+1,S$1+2)))*(Dados!$E$2-S82)/(Dados!$E$3*Dados!$E$2))</f>
        <v>153826.2378</v>
      </c>
      <c r="T83" s="31">
        <f>if($A83&lt;=Dados!$E$3,"Erro",T82+'Cenários - taxa de trasmissão'!S$2*(T82-INDIRECT(ADDRESS(IF($A83&lt;=Dados!$E$3,1,$A83-Dados!$E$3)+1,T$1+2)))*(Dados!$E$2-T82)/(Dados!$E$3*Dados!$E$2))</f>
        <v>153501.5457</v>
      </c>
      <c r="U83" s="31">
        <f>if($A83&lt;=Dados!$E$3,"Erro",U82+'Cenários - taxa de trasmissão'!T$2*(U82-INDIRECT(ADDRESS(IF($A83&lt;=Dados!$E$3,1,$A83-Dados!$E$3)+1,U$1+2)))*(Dados!$E$2-U82)/(Dados!$E$3*Dados!$E$2))</f>
        <v>153836.5573</v>
      </c>
      <c r="V83" s="31">
        <f>if($A83&lt;=Dados!$E$3,"Erro",V82+'Cenários - taxa de trasmissão'!U$2*(V82-INDIRECT(ADDRESS(IF($A83&lt;=Dados!$E$3,1,$A83-Dados!$E$3)+1,V$1+2)))*(Dados!$E$2-V82)/(Dados!$E$3*Dados!$E$2))</f>
        <v>154153.1253</v>
      </c>
      <c r="W83" s="31">
        <f>if($A83&lt;=Dados!$E$3,"Erro",W82+'Cenários - taxa de trasmissão'!V$2*(W82-INDIRECT(ADDRESS(IF($A83&lt;=Dados!$E$3,1,$A83-Dados!$E$3)+1,W$1+2)))*(Dados!$E$2-W82)/(Dados!$E$3*Dados!$E$2))</f>
        <v>154293.9298</v>
      </c>
      <c r="X83" s="31">
        <f>if($A83&lt;=Dados!$E$3,"Erro",X82+'Cenários - taxa de trasmissão'!W$2*(X82-INDIRECT(ADDRESS(IF($A83&lt;=Dados!$E$3,1,$A83-Dados!$E$3)+1,X$1+2)))*(Dados!$E$2-X82)/(Dados!$E$3*Dados!$E$2))</f>
        <v>154449.5529</v>
      </c>
      <c r="Y83" s="31">
        <f>if($A83&lt;=Dados!$E$3,"Erro",Y82+'Cenários - taxa de trasmissão'!X$2*(Y82-INDIRECT(ADDRESS(IF($A83&lt;=Dados!$E$3,1,$A83-Dados!$E$3)+1,Y$1+2)))*(Dados!$E$2-Y82)/(Dados!$E$3*Dados!$E$2))</f>
        <v>153623.9086</v>
      </c>
      <c r="Z83" s="31">
        <f>if($A83&lt;=Dados!$E$3,"Erro",Z82+'Cenários - taxa de trasmissão'!Y$2*(Z82-INDIRECT(ADDRESS(IF($A83&lt;=Dados!$E$3,1,$A83-Dados!$E$3)+1,Z$1+2)))*(Dados!$E$2-Z82)/(Dados!$E$3*Dados!$E$2))</f>
        <v>153635.0456</v>
      </c>
      <c r="AA83" s="31">
        <f>if($A83&lt;=Dados!$E$3,"Erro",AA82+'Cenários - taxa de trasmissão'!Z$2*(AA82-INDIRECT(ADDRESS(IF($A83&lt;=Dados!$E$3,1,$A83-Dados!$E$3)+1,AA$1+2)))*(Dados!$E$2-AA82)/(Dados!$E$3*Dados!$E$2))</f>
        <v>154455.3793</v>
      </c>
      <c r="AB83" s="31">
        <f>if($A83&lt;=Dados!$E$3,"Erro",AB82+'Cenários - taxa de trasmissão'!AA$2*(AB82-INDIRECT(ADDRESS(IF($A83&lt;=Dados!$E$3,1,$A83-Dados!$E$3)+1,AB$1+2)))*(Dados!$E$2-AB82)/(Dados!$E$3*Dados!$E$2))</f>
        <v>153974.3722</v>
      </c>
      <c r="AC83" s="31">
        <f>if($A83&lt;=Dados!$E$3,"Erro",AC82+'Cenários - taxa de trasmissão'!AB$2*(AC82-INDIRECT(ADDRESS(IF($A83&lt;=Dados!$E$3,1,$A83-Dados!$E$3)+1,AC$1+2)))*(Dados!$E$2-AC82)/(Dados!$E$3*Dados!$E$2))</f>
        <v>153607.4979</v>
      </c>
      <c r="AD83" s="31">
        <f>if($A83&lt;=Dados!$E$3,"Erro",AD82+'Cenários - taxa de trasmissão'!AC$2*(AD82-INDIRECT(ADDRESS(IF($A83&lt;=Dados!$E$3,1,$A83-Dados!$E$3)+1,AD$1+2)))*(Dados!$E$2-AD82)/(Dados!$E$3*Dados!$E$2))</f>
        <v>153673.6966</v>
      </c>
      <c r="AE83" s="31">
        <f>if($A83&lt;=Dados!$E$3,"Erro",AE82+'Cenários - taxa de trasmissão'!AD$2*(AE82-INDIRECT(ADDRESS(IF($A83&lt;=Dados!$E$3,1,$A83-Dados!$E$3)+1,AE$1+2)))*(Dados!$E$2-AE82)/(Dados!$E$3*Dados!$E$2))</f>
        <v>155040.3877</v>
      </c>
      <c r="AF83" s="31">
        <f>if($A83&lt;=Dados!$E$3,"Erro",AF82+'Cenários - taxa de trasmissão'!AE$2*(AF82-INDIRECT(ADDRESS(IF($A83&lt;=Dados!$E$3,1,$A83-Dados!$E$3)+1,AF$1+2)))*(Dados!$E$2-AF82)/(Dados!$E$3*Dados!$E$2))</f>
        <v>155248.3275</v>
      </c>
      <c r="AG83" s="31">
        <f>if($A83&lt;=Dados!$E$3,"Erro",AG82+'Cenários - taxa de trasmissão'!AF$2*(AG82-INDIRECT(ADDRESS(IF($A83&lt;=Dados!$E$3,1,$A83-Dados!$E$3)+1,AG$1+2)))*(Dados!$E$2-AG82)/(Dados!$E$3*Dados!$E$2))</f>
        <v>153867.6061</v>
      </c>
      <c r="AH83" s="31">
        <f>if($A83&lt;=Dados!$E$3,"Erro",AH82+'Cenários - taxa de trasmissão'!AG$2*(AH82-INDIRECT(ADDRESS(IF($A83&lt;=Dados!$E$3,1,$A83-Dados!$E$3)+1,AH$1+2)))*(Dados!$E$2-AH82)/(Dados!$E$3*Dados!$E$2))</f>
        <v>153859.0093</v>
      </c>
      <c r="AI83" s="31">
        <f>if($A83&lt;=Dados!$E$3,"Erro",AI82+'Cenários - taxa de trasmissão'!AH$2*(AI82-INDIRECT(ADDRESS(IF($A83&lt;=Dados!$E$3,1,$A83-Dados!$E$3)+1,AI$1+2)))*(Dados!$E$2-AI82)/(Dados!$E$3*Dados!$E$2))</f>
        <v>154698.3498</v>
      </c>
      <c r="AJ83" s="31">
        <f>if($A83&lt;=Dados!$E$3,"Erro",AJ82+'Cenários - taxa de trasmissão'!AI$2*(AJ82-INDIRECT(ADDRESS(IF($A83&lt;=Dados!$E$3,1,$A83-Dados!$E$3)+1,AJ$1+2)))*(Dados!$E$2-AJ82)/(Dados!$E$3*Dados!$E$2))</f>
        <v>153839.0997</v>
      </c>
      <c r="AK83" s="31">
        <f>if($A83&lt;=Dados!$E$3,"Erro",AK82+'Cenários - taxa de trasmissão'!AJ$2*(AK82-INDIRECT(ADDRESS(IF($A83&lt;=Dados!$E$3,1,$A83-Dados!$E$3)+1,AK$1+2)))*(Dados!$E$2-AK82)/(Dados!$E$3*Dados!$E$2))</f>
        <v>153718.3091</v>
      </c>
      <c r="AL83" s="31">
        <f>if($A83&lt;=Dados!$E$3,"Erro",AL82+'Cenários - taxa de trasmissão'!AK$2*(AL82-INDIRECT(ADDRESS(IF($A83&lt;=Dados!$E$3,1,$A83-Dados!$E$3)+1,AL$1+2)))*(Dados!$E$2-AL82)/(Dados!$E$3*Dados!$E$2))</f>
        <v>153694.2735</v>
      </c>
      <c r="AM83" s="31">
        <f>if($A83&lt;=Dados!$E$3,"Erro",AM82+'Cenários - taxa de trasmissão'!AL$2*(AM82-INDIRECT(ADDRESS(IF($A83&lt;=Dados!$E$3,1,$A83-Dados!$E$3)+1,AM$1+2)))*(Dados!$E$2-AM82)/(Dados!$E$3*Dados!$E$2))</f>
        <v>153816.0486</v>
      </c>
      <c r="AN83" s="31">
        <f>if($A83&lt;=Dados!$E$3,"Erro",AN82+'Cenários - taxa de trasmissão'!AM$2*(AN82-INDIRECT(ADDRESS(IF($A83&lt;=Dados!$E$3,1,$A83-Dados!$E$3)+1,AN$1+2)))*(Dados!$E$2-AN82)/(Dados!$E$3*Dados!$E$2))</f>
        <v>154437.0756</v>
      </c>
      <c r="AO83" s="31">
        <f>if($A83&lt;=Dados!$E$3,"Erro",AO82+'Cenários - taxa de trasmissão'!AN$2*(AO82-INDIRECT(ADDRESS(IF($A83&lt;=Dados!$E$3,1,$A83-Dados!$E$3)+1,AO$1+2)))*(Dados!$E$2-AO82)/(Dados!$E$3*Dados!$E$2))</f>
        <v>154373.3449</v>
      </c>
      <c r="AP83" s="31">
        <f>if($A83&lt;=Dados!$E$3,"Erro",AP82+'Cenários - taxa de trasmissão'!AO$2*(AP82-INDIRECT(ADDRESS(IF($A83&lt;=Dados!$E$3,1,$A83-Dados!$E$3)+1,AP$1+2)))*(Dados!$E$2-AP82)/(Dados!$E$3*Dados!$E$2))</f>
        <v>153632.3271</v>
      </c>
      <c r="AQ83" s="31">
        <f>if($A83&lt;=Dados!$E$3,"Erro",AQ82+'Cenários - taxa de trasmissão'!AP$2*(AQ82-INDIRECT(ADDRESS(IF($A83&lt;=Dados!$E$3,1,$A83-Dados!$E$3)+1,AQ$1+2)))*(Dados!$E$2-AQ82)/(Dados!$E$3*Dados!$E$2))</f>
        <v>154611.9608</v>
      </c>
      <c r="AR83" s="31">
        <f>if($A83&lt;=Dados!$E$3,"Erro",AR82+'Cenários - taxa de trasmissão'!AQ$2*(AR82-INDIRECT(ADDRESS(IF($A83&lt;=Dados!$E$3,1,$A83-Dados!$E$3)+1,AR$1+2)))*(Dados!$E$2-AR82)/(Dados!$E$3*Dados!$E$2))</f>
        <v>153749.4692</v>
      </c>
      <c r="AS83" s="31">
        <f>if($A83&lt;=Dados!$E$3,"Erro",AS82+'Cenários - taxa de trasmissão'!AR$2*(AS82-INDIRECT(ADDRESS(IF($A83&lt;=Dados!$E$3,1,$A83-Dados!$E$3)+1,AS$1+2)))*(Dados!$E$2-AS82)/(Dados!$E$3*Dados!$E$2))</f>
        <v>155913.9911</v>
      </c>
      <c r="AT83" s="31">
        <f>if($A83&lt;=Dados!$E$3,"Erro",AT82+'Cenários - taxa de trasmissão'!AS$2*(AT82-INDIRECT(ADDRESS(IF($A83&lt;=Dados!$E$3,1,$A83-Dados!$E$3)+1,AT$1+2)))*(Dados!$E$2-AT82)/(Dados!$E$3*Dados!$E$2))</f>
        <v>154017.5594</v>
      </c>
      <c r="AU83" s="31">
        <f>if($A83&lt;=Dados!$E$3,"Erro",AU82+'Cenários - taxa de trasmissão'!AT$2*(AU82-INDIRECT(ADDRESS(IF($A83&lt;=Dados!$E$3,1,$A83-Dados!$E$3)+1,AU$1+2)))*(Dados!$E$2-AU82)/(Dados!$E$3*Dados!$E$2))</f>
        <v>153654.7975</v>
      </c>
      <c r="AV83" s="31">
        <f>if($A83&lt;=Dados!$E$3,"Erro",AV82+'Cenários - taxa de trasmissão'!AU$2*(AV82-INDIRECT(ADDRESS(IF($A83&lt;=Dados!$E$3,1,$A83-Dados!$E$3)+1,AV$1+2)))*(Dados!$E$2-AV82)/(Dados!$E$3*Dados!$E$2))</f>
        <v>153708.3076</v>
      </c>
      <c r="AW83" s="31">
        <f>if($A83&lt;=Dados!$E$3,"Erro",AW82+'Cenários - taxa de trasmissão'!AV$2*(AW82-INDIRECT(ADDRESS(IF($A83&lt;=Dados!$E$3,1,$A83-Dados!$E$3)+1,AW$1+2)))*(Dados!$E$2-AW82)/(Dados!$E$3*Dados!$E$2))</f>
        <v>153958.3962</v>
      </c>
      <c r="AX83" s="31">
        <f>if($A83&lt;=Dados!$E$3,"Erro",AX82+'Cenários - taxa de trasmissão'!AW$2*(AX82-INDIRECT(ADDRESS(IF($A83&lt;=Dados!$E$3,1,$A83-Dados!$E$3)+1,AX$1+2)))*(Dados!$E$2-AX82)/(Dados!$E$3*Dados!$E$2))</f>
        <v>153838.218</v>
      </c>
      <c r="AY83" s="31">
        <f>if($A83&lt;=Dados!$E$3,"Erro",AY82+'Cenários - taxa de trasmissão'!AX$2*(AY82-INDIRECT(ADDRESS(IF($A83&lt;=Dados!$E$3,1,$A83-Dados!$E$3)+1,AY$1+2)))*(Dados!$E$2-AY82)/(Dados!$E$3*Dados!$E$2))</f>
        <v>154224.688</v>
      </c>
      <c r="AZ83" s="31">
        <f>if($A83&lt;=Dados!$E$3,"Erro",AZ82+'Cenários - taxa de trasmissão'!AY$2*(AZ82-INDIRECT(ADDRESS(IF($A83&lt;=Dados!$E$3,1,$A83-Dados!$E$3)+1,AZ$1+2)))*(Dados!$E$2-AZ82)/(Dados!$E$3*Dados!$E$2))</f>
        <v>153776.1573</v>
      </c>
      <c r="BA83" s="46">
        <f t="shared" si="1"/>
        <v>153501.5457</v>
      </c>
      <c r="BB83" s="46">
        <f t="shared" si="2"/>
        <v>155913.9911</v>
      </c>
      <c r="BC83" s="46">
        <f t="shared" si="3"/>
        <v>154078.559</v>
      </c>
      <c r="BD83" s="46">
        <f t="shared" si="4"/>
        <v>153919.224</v>
      </c>
      <c r="BE83" s="31"/>
    </row>
    <row r="84">
      <c r="A84" s="44">
        <v>83.0</v>
      </c>
      <c r="B84" s="45">
        <v>45053.0</v>
      </c>
      <c r="C84" s="31">
        <f>if($A84&lt;=Dados!$E$3,"Erro",C83+'Cenários - taxa de trasmissão'!B$2*(C83-INDIRECT(ADDRESS(IF($A84&lt;=Dados!$E$3,1,$A84-Dados!$E$3)+1,C$1+2)))*(Dados!$E$2-C83)/(Dados!$E$3*Dados!$E$2))</f>
        <v>155009.1984</v>
      </c>
      <c r="D84" s="31">
        <f>if($A84&lt;=Dados!$E$3,"Erro",D83+'Cenários - taxa de trasmissão'!C$2*(D83-INDIRECT(ADDRESS(IF($A84&lt;=Dados!$E$3,1,$A84-Dados!$E$3)+1,D$1+2)))*(Dados!$E$2-D83)/(Dados!$E$3*Dados!$E$2))</f>
        <v>153882.4293</v>
      </c>
      <c r="E84" s="31">
        <f>if($A84&lt;=Dados!$E$3,"Erro",E83+'Cenários - taxa de trasmissão'!D$2*(E83-INDIRECT(ADDRESS(IF($A84&lt;=Dados!$E$3,1,$A84-Dados!$E$3)+1,E$1+2)))*(Dados!$E$2-E83)/(Dados!$E$3*Dados!$E$2))</f>
        <v>154587.691</v>
      </c>
      <c r="F84" s="31">
        <f>if($A84&lt;=Dados!$E$3,"Erro",F83+'Cenários - taxa de trasmissão'!E$2*(F83-INDIRECT(ADDRESS(IF($A84&lt;=Dados!$E$3,1,$A84-Dados!$E$3)+1,F$1+2)))*(Dados!$E$2-F83)/(Dados!$E$3*Dados!$E$2))</f>
        <v>153632.6219</v>
      </c>
      <c r="G84" s="31">
        <f>if($A84&lt;=Dados!$E$3,"Erro",G83+'Cenários - taxa de trasmissão'!F$2*(G83-INDIRECT(ADDRESS(IF($A84&lt;=Dados!$E$3,1,$A84-Dados!$E$3)+1,G$1+2)))*(Dados!$E$2-G83)/(Dados!$E$3*Dados!$E$2))</f>
        <v>154248.8622</v>
      </c>
      <c r="H84" s="31">
        <f>if($A84&lt;=Dados!$E$3,"Erro",H83+'Cenários - taxa de trasmissão'!G$2*(H83-INDIRECT(ADDRESS(IF($A84&lt;=Dados!$E$3,1,$A84-Dados!$E$3)+1,H$1+2)))*(Dados!$E$2-H83)/(Dados!$E$3*Dados!$E$2))</f>
        <v>154304.3725</v>
      </c>
      <c r="I84" s="31">
        <f>if($A84&lt;=Dados!$E$3,"Erro",I83+'Cenários - taxa de trasmissão'!H$2*(I83-INDIRECT(ADDRESS(IF($A84&lt;=Dados!$E$3,1,$A84-Dados!$E$3)+1,I$1+2)))*(Dados!$E$2-I83)/(Dados!$E$3*Dados!$E$2))</f>
        <v>153612.2038</v>
      </c>
      <c r="J84" s="31">
        <f>if($A84&lt;=Dados!$E$3,"Erro",J83+'Cenários - taxa de trasmissão'!I$2*(J83-INDIRECT(ADDRESS(IF($A84&lt;=Dados!$E$3,1,$A84-Dados!$E$3)+1,J$1+2)))*(Dados!$E$2-J83)/(Dados!$E$3*Dados!$E$2))</f>
        <v>154004.8738</v>
      </c>
      <c r="K84" s="31">
        <f>if($A84&lt;=Dados!$E$3,"Erro",K83+'Cenários - taxa de trasmissão'!J$2*(K83-INDIRECT(ADDRESS(IF($A84&lt;=Dados!$E$3,1,$A84-Dados!$E$3)+1,K$1+2)))*(Dados!$E$2-K83)/(Dados!$E$3*Dados!$E$2))</f>
        <v>154236.1935</v>
      </c>
      <c r="L84" s="31">
        <f>if($A84&lt;=Dados!$E$3,"Erro",L83+'Cenários - taxa de trasmissão'!K$2*(L83-INDIRECT(ADDRESS(IF($A84&lt;=Dados!$E$3,1,$A84-Dados!$E$3)+1,L$1+2)))*(Dados!$E$2-L83)/(Dados!$E$3*Dados!$E$2))</f>
        <v>153758.5815</v>
      </c>
      <c r="M84" s="31">
        <f>if($A84&lt;=Dados!$E$3,"Erro",M83+'Cenários - taxa de trasmissão'!L$2*(M83-INDIRECT(ADDRESS(IF($A84&lt;=Dados!$E$3,1,$A84-Dados!$E$3)+1,M$1+2)))*(Dados!$E$2-M83)/(Dados!$E$3*Dados!$E$2))</f>
        <v>154105.634</v>
      </c>
      <c r="N84" s="31">
        <f>if($A84&lt;=Dados!$E$3,"Erro",N83+'Cenários - taxa de trasmissão'!M$2*(N83-INDIRECT(ADDRESS(IF($A84&lt;=Dados!$E$3,1,$A84-Dados!$E$3)+1,N$1+2)))*(Dados!$E$2-N83)/(Dados!$E$3*Dados!$E$2))</f>
        <v>154206.4498</v>
      </c>
      <c r="O84" s="31">
        <f>if($A84&lt;=Dados!$E$3,"Erro",O83+'Cenários - taxa de trasmissão'!N$2*(O83-INDIRECT(ADDRESS(IF($A84&lt;=Dados!$E$3,1,$A84-Dados!$E$3)+1,O$1+2)))*(Dados!$E$2-O83)/(Dados!$E$3*Dados!$E$2))</f>
        <v>154029.4003</v>
      </c>
      <c r="P84" s="31">
        <f>if($A84&lt;=Dados!$E$3,"Erro",P83+'Cenários - taxa de trasmissão'!O$2*(P83-INDIRECT(ADDRESS(IF($A84&lt;=Dados!$E$3,1,$A84-Dados!$E$3)+1,P$1+2)))*(Dados!$E$2-P83)/(Dados!$E$3*Dados!$E$2))</f>
        <v>153679.904</v>
      </c>
      <c r="Q84" s="31">
        <f>if($A84&lt;=Dados!$E$3,"Erro",Q83+'Cenários - taxa de trasmissão'!P$2*(Q83-INDIRECT(ADDRESS(IF($A84&lt;=Dados!$E$3,1,$A84-Dados!$E$3)+1,Q$1+2)))*(Dados!$E$2-Q83)/(Dados!$E$3*Dados!$E$2))</f>
        <v>154266.6328</v>
      </c>
      <c r="R84" s="31">
        <f>if($A84&lt;=Dados!$E$3,"Erro",R83+'Cenários - taxa de trasmissão'!Q$2*(R83-INDIRECT(ADDRESS(IF($A84&lt;=Dados!$E$3,1,$A84-Dados!$E$3)+1,R$1+2)))*(Dados!$E$2-R83)/(Dados!$E$3*Dados!$E$2))</f>
        <v>153743.767</v>
      </c>
      <c r="S84" s="31">
        <f>if($A84&lt;=Dados!$E$3,"Erro",S83+'Cenários - taxa de trasmissão'!R$2*(S83-INDIRECT(ADDRESS(IF($A84&lt;=Dados!$E$3,1,$A84-Dados!$E$3)+1,S$1+2)))*(Dados!$E$2-S83)/(Dados!$E$3*Dados!$E$2))</f>
        <v>153828.1321</v>
      </c>
      <c r="T84" s="31">
        <f>if($A84&lt;=Dados!$E$3,"Erro",T83+'Cenários - taxa de trasmissão'!S$2*(T83-INDIRECT(ADDRESS(IF($A84&lt;=Dados!$E$3,1,$A84-Dados!$E$3)+1,T$1+2)))*(Dados!$E$2-T83)/(Dados!$E$3*Dados!$E$2))</f>
        <v>153501.7237</v>
      </c>
      <c r="U84" s="31">
        <f>if($A84&lt;=Dados!$E$3,"Erro",U83+'Cenários - taxa de trasmissão'!T$2*(U83-INDIRECT(ADDRESS(IF($A84&lt;=Dados!$E$3,1,$A84-Dados!$E$3)+1,U$1+2)))*(Dados!$E$2-U83)/(Dados!$E$3*Dados!$E$2))</f>
        <v>153838.5401</v>
      </c>
      <c r="V84" s="31">
        <f>if($A84&lt;=Dados!$E$3,"Erro",V83+'Cenários - taxa de trasmissão'!U$2*(V83-INDIRECT(ADDRESS(IF($A84&lt;=Dados!$E$3,1,$A84-Dados!$E$3)+1,V$1+2)))*(Dados!$E$2-V83)/(Dados!$E$3*Dados!$E$2))</f>
        <v>154158.7508</v>
      </c>
      <c r="W84" s="31">
        <f>if($A84&lt;=Dados!$E$3,"Erro",W83+'Cenários - taxa de trasmissão'!V$2*(W83-INDIRECT(ADDRESS(IF($A84&lt;=Dados!$E$3,1,$A84-Dados!$E$3)+1,W$1+2)))*(Dados!$E$2-W83)/(Dados!$E$3*Dados!$E$2))</f>
        <v>154301.6992</v>
      </c>
      <c r="X84" s="31">
        <f>if($A84&lt;=Dados!$E$3,"Erro",X83+'Cenários - taxa de trasmissão'!W$2*(X83-INDIRECT(ADDRESS(IF($A84&lt;=Dados!$E$3,1,$A84-Dados!$E$3)+1,X$1+2)))*(Dados!$E$2-X83)/(Dados!$E$3*Dados!$E$2))</f>
        <v>154460.019</v>
      </c>
      <c r="Y84" s="31">
        <f>if($A84&lt;=Dados!$E$3,"Erro",Y83+'Cenários - taxa de trasmissão'!X$2*(Y83-INDIRECT(ADDRESS(IF($A84&lt;=Dados!$E$3,1,$A84-Dados!$E$3)+1,Y$1+2)))*(Dados!$E$2-Y83)/(Dados!$E$3*Dados!$E$2))</f>
        <v>153624.4907</v>
      </c>
      <c r="Z84" s="31">
        <f>if($A84&lt;=Dados!$E$3,"Erro",Z83+'Cenários - taxa de trasmissão'!Y$2*(Z83-INDIRECT(ADDRESS(IF($A84&lt;=Dados!$E$3,1,$A84-Dados!$E$3)+1,Z$1+2)))*(Dados!$E$2-Z83)/(Dados!$E$3*Dados!$E$2))</f>
        <v>153635.6787</v>
      </c>
      <c r="AA84" s="31">
        <f>if($A84&lt;=Dados!$E$3,"Erro",AA83+'Cenários - taxa de trasmissão'!Z$2*(AA83-INDIRECT(ADDRESS(IF($A84&lt;=Dados!$E$3,1,$A84-Dados!$E$3)+1,AA$1+2)))*(Dados!$E$2-AA83)/(Dados!$E$3*Dados!$E$2))</f>
        <v>154465.9526</v>
      </c>
      <c r="AB84" s="31">
        <f>if($A84&lt;=Dados!$E$3,"Erro",AB83+'Cenários - taxa de trasmissão'!AA$2*(AB83-INDIRECT(ADDRESS(IF($A84&lt;=Dados!$E$3,1,$A84-Dados!$E$3)+1,AB$1+2)))*(Dados!$E$2-AB83)/(Dados!$E$3*Dados!$E$2))</f>
        <v>153977.7262</v>
      </c>
      <c r="AC84" s="31">
        <f>if($A84&lt;=Dados!$E$3,"Erro",AC83+'Cenários - taxa de trasmissão'!AB$2*(AC83-INDIRECT(ADDRESS(IF($A84&lt;=Dados!$E$3,1,$A84-Dados!$E$3)+1,AC$1+2)))*(Dados!$E$2-AC83)/(Dados!$E$3*Dados!$E$2))</f>
        <v>153608.0091</v>
      </c>
      <c r="AD84" s="31">
        <f>if($A84&lt;=Dados!$E$3,"Erro",AD83+'Cenários - taxa de trasmissão'!AC$2*(AD83-INDIRECT(ADDRESS(IF($A84&lt;=Dados!$E$3,1,$A84-Dados!$E$3)+1,AD$1+2)))*(Dados!$E$2-AD83)/(Dados!$E$3*Dados!$E$2))</f>
        <v>153674.5261</v>
      </c>
      <c r="AE84" s="31">
        <f>if($A84&lt;=Dados!$E$3,"Erro",AE83+'Cenários - taxa de trasmissão'!AD$2*(AE83-INDIRECT(ADDRESS(IF($A84&lt;=Dados!$E$3,1,$A84-Dados!$E$3)+1,AE$1+2)))*(Dados!$E$2-AE83)/(Dados!$E$3*Dados!$E$2))</f>
        <v>155063.7088</v>
      </c>
      <c r="AF84" s="31">
        <f>if($A84&lt;=Dados!$E$3,"Erro",AF83+'Cenários - taxa de trasmissão'!AE$2*(AF83-INDIRECT(ADDRESS(IF($A84&lt;=Dados!$E$3,1,$A84-Dados!$E$3)+1,AF$1+2)))*(Dados!$E$2-AF83)/(Dados!$E$3*Dados!$E$2))</f>
        <v>155276.9987</v>
      </c>
      <c r="AG84" s="31">
        <f>if($A84&lt;=Dados!$E$3,"Erro",AG83+'Cenários - taxa de trasmissão'!AF$2*(AG83-INDIRECT(ADDRESS(IF($A84&lt;=Dados!$E$3,1,$A84-Dados!$E$3)+1,AG$1+2)))*(Dados!$E$2-AG83)/(Dados!$E$3*Dados!$E$2))</f>
        <v>153869.8671</v>
      </c>
      <c r="AH84" s="31">
        <f>if($A84&lt;=Dados!$E$3,"Erro",AH83+'Cenários - taxa de trasmissão'!AG$2*(AH83-INDIRECT(ADDRESS(IF($A84&lt;=Dados!$E$3,1,$A84-Dados!$E$3)+1,AH$1+2)))*(Dados!$E$2-AH83)/(Dados!$E$3*Dados!$E$2))</f>
        <v>153861.1914</v>
      </c>
      <c r="AI84" s="31">
        <f>if($A84&lt;=Dados!$E$3,"Erro",AI83+'Cenários - taxa de trasmissão'!AH$2*(AI83-INDIRECT(ADDRESS(IF($A84&lt;=Dados!$E$3,1,$A84-Dados!$E$3)+1,AI$1+2)))*(Dados!$E$2-AI83)/(Dados!$E$3*Dados!$E$2))</f>
        <v>154713.7633</v>
      </c>
      <c r="AJ84" s="31">
        <f>if($A84&lt;=Dados!$E$3,"Erro",AJ83+'Cenários - taxa de trasmissão'!AI$2*(AJ83-INDIRECT(ADDRESS(IF($A84&lt;=Dados!$E$3,1,$A84-Dados!$E$3)+1,AJ$1+2)))*(Dados!$E$2-AJ83)/(Dados!$E$3*Dados!$E$2))</f>
        <v>153841.1045</v>
      </c>
      <c r="AK84" s="31">
        <f>if($A84&lt;=Dados!$E$3,"Erro",AK83+'Cenários - taxa de trasmissão'!AJ$2*(AK83-INDIRECT(ADDRESS(IF($A84&lt;=Dados!$E$3,1,$A84-Dados!$E$3)+1,AK$1+2)))*(Dados!$E$2-AK83)/(Dados!$E$3*Dados!$E$2))</f>
        <v>153719.4024</v>
      </c>
      <c r="AL84" s="31">
        <f>if($A84&lt;=Dados!$E$3,"Erro",AL83+'Cenários - taxa de trasmissão'!AK$2*(AL83-INDIRECT(ADDRESS(IF($A84&lt;=Dados!$E$3,1,$A84-Dados!$E$3)+1,AL$1+2)))*(Dados!$E$2-AL83)/(Dados!$E$3*Dados!$E$2))</f>
        <v>153695.2198</v>
      </c>
      <c r="AM84" s="31">
        <f>if($A84&lt;=Dados!$E$3,"Erro",AM83+'Cenários - taxa de trasmissão'!AL$2*(AM83-INDIRECT(ADDRESS(IF($A84&lt;=Dados!$E$3,1,$A84-Dados!$E$3)+1,AM$1+2)))*(Dados!$E$2-AM83)/(Dados!$E$3*Dados!$E$2))</f>
        <v>153817.8575</v>
      </c>
      <c r="AN84" s="31">
        <f>if($A84&lt;=Dados!$E$3,"Erro",AN83+'Cenários - taxa de trasmissão'!AM$2*(AN83-INDIRECT(ADDRESS(IF($A84&lt;=Dados!$E$3,1,$A84-Dados!$E$3)+1,AN$1+2)))*(Dados!$E$2-AN83)/(Dados!$E$3*Dados!$E$2))</f>
        <v>154447.3135</v>
      </c>
      <c r="AO84" s="31">
        <f>if($A84&lt;=Dados!$E$3,"Erro",AO83+'Cenários - taxa de trasmissão'!AN$2*(AO83-INDIRECT(ADDRESS(IF($A84&lt;=Dados!$E$3,1,$A84-Dados!$E$3)+1,AO$1+2)))*(Dados!$E$2-AO83)/(Dados!$E$3*Dados!$E$2))</f>
        <v>154382.4495</v>
      </c>
      <c r="AP84" s="31">
        <f>if($A84&lt;=Dados!$E$3,"Erro",AP83+'Cenários - taxa de trasmissão'!AO$2*(AP83-INDIRECT(ADDRESS(IF($A84&lt;=Dados!$E$3,1,$A84-Dados!$E$3)+1,AP$1+2)))*(Dados!$E$2-AP83)/(Dados!$E$3*Dados!$E$2))</f>
        <v>153632.9475</v>
      </c>
      <c r="AQ84" s="31">
        <f>if($A84&lt;=Dados!$E$3,"Erro",AQ83+'Cenários - taxa de trasmissão'!AP$2*(AQ83-INDIRECT(ADDRESS(IF($A84&lt;=Dados!$E$3,1,$A84-Dados!$E$3)+1,AQ$1+2)))*(Dados!$E$2-AQ83)/(Dados!$E$3*Dados!$E$2))</f>
        <v>154625.5734</v>
      </c>
      <c r="AR84" s="31">
        <f>if($A84&lt;=Dados!$E$3,"Erro",AR83+'Cenários - taxa de trasmissão'!AQ$2*(AR83-INDIRECT(ADDRESS(IF($A84&lt;=Dados!$E$3,1,$A84-Dados!$E$3)+1,AR$1+2)))*(Dados!$E$2-AR83)/(Dados!$E$3*Dados!$E$2))</f>
        <v>153750.7703</v>
      </c>
      <c r="AS84" s="31">
        <f>if($A84&lt;=Dados!$E$3,"Erro",AS83+'Cenários - taxa de trasmissão'!AR$2*(AS83-INDIRECT(ADDRESS(IF($A84&lt;=Dados!$E$3,1,$A84-Dados!$E$3)+1,AS$1+2)))*(Dados!$E$2-AS83)/(Dados!$E$3*Dados!$E$2))</f>
        <v>155962.0798</v>
      </c>
      <c r="AT84" s="31">
        <f>if($A84&lt;=Dados!$E$3,"Erro",AT83+'Cenários - taxa de trasmissão'!AS$2*(AT83-INDIRECT(ADDRESS(IF($A84&lt;=Dados!$E$3,1,$A84-Dados!$E$3)+1,AT$1+2)))*(Dados!$E$2-AT83)/(Dados!$E$3*Dados!$E$2))</f>
        <v>154021.4132</v>
      </c>
      <c r="AU84" s="31">
        <f>if($A84&lt;=Dados!$E$3,"Erro",AU83+'Cenários - taxa de trasmissão'!AT$2*(AU83-INDIRECT(ADDRESS(IF($A84&lt;=Dados!$E$3,1,$A84-Dados!$E$3)+1,AU$1+2)))*(Dados!$E$2-AU83)/(Dados!$E$3*Dados!$E$2))</f>
        <v>153655.5273</v>
      </c>
      <c r="AV84" s="31">
        <f>if($A84&lt;=Dados!$E$3,"Erro",AV83+'Cenários - taxa de trasmissão'!AU$2*(AV83-INDIRECT(ADDRESS(IF($A84&lt;=Dados!$E$3,1,$A84-Dados!$E$3)+1,AV$1+2)))*(Dados!$E$2-AV83)/(Dados!$E$3*Dados!$E$2))</f>
        <v>153709.3383</v>
      </c>
      <c r="AW84" s="31">
        <f>if($A84&lt;=Dados!$E$3,"Erro",AW83+'Cenários - taxa de trasmissão'!AV$2*(AW83-INDIRECT(ADDRESS(IF($A84&lt;=Dados!$E$3,1,$A84-Dados!$E$3)+1,AW$1+2)))*(Dados!$E$2-AW83)/(Dados!$E$3*Dados!$E$2))</f>
        <v>153961.5735</v>
      </c>
      <c r="AX84" s="31">
        <f>if($A84&lt;=Dados!$E$3,"Erro",AX83+'Cenários - taxa de trasmissão'!AW$2*(AX83-INDIRECT(ADDRESS(IF($A84&lt;=Dados!$E$3,1,$A84-Dados!$E$3)+1,AX$1+2)))*(Dados!$E$2-AX83)/(Dados!$E$3*Dados!$E$2))</f>
        <v>153840.2151</v>
      </c>
      <c r="AY84" s="31">
        <f>if($A84&lt;=Dados!$E$3,"Erro",AY83+'Cenários - taxa de trasmissão'!AX$2*(AY83-INDIRECT(ADDRESS(IF($A84&lt;=Dados!$E$3,1,$A84-Dados!$E$3)+1,AY$1+2)))*(Dados!$E$2-AY83)/(Dados!$E$3*Dados!$E$2))</f>
        <v>154231.3662</v>
      </c>
      <c r="AZ84" s="31">
        <f>if($A84&lt;=Dados!$E$3,"Erro",AZ83+'Cenários - taxa de trasmissão'!AY$2*(AZ83-INDIRECT(ADDRESS(IF($A84&lt;=Dados!$E$3,1,$A84-Dados!$E$3)+1,AZ$1+2)))*(Dados!$E$2-AZ83)/(Dados!$E$3*Dados!$E$2))</f>
        <v>153777.6515</v>
      </c>
      <c r="BA84" s="46">
        <f t="shared" si="1"/>
        <v>153501.7237</v>
      </c>
      <c r="BB84" s="46">
        <f t="shared" si="2"/>
        <v>155962.0798</v>
      </c>
      <c r="BC84" s="46">
        <f t="shared" si="3"/>
        <v>154084.8279</v>
      </c>
      <c r="BD84" s="46">
        <f t="shared" si="4"/>
        <v>153922.0014</v>
      </c>
      <c r="BE84" s="31"/>
    </row>
    <row r="85">
      <c r="A85" s="9">
        <v>84.0</v>
      </c>
      <c r="B85" s="47">
        <v>45054.0</v>
      </c>
      <c r="C85" s="31">
        <f>if($A85&lt;=Dados!$E$3,"Erro",C84+'Cenários - taxa de trasmissão'!B$2*(C84-INDIRECT(ADDRESS(IF($A85&lt;=Dados!$E$3,1,$A85-Dados!$E$3)+1,C$1+2)))*(Dados!$E$2-C84)/(Dados!$E$3*Dados!$E$2))</f>
        <v>155031.0892</v>
      </c>
      <c r="D85" s="31">
        <f>if($A85&lt;=Dados!$E$3,"Erro",D84+'Cenários - taxa de trasmissão'!C$2*(D84-INDIRECT(ADDRESS(IF($A85&lt;=Dados!$E$3,1,$A85-Dados!$E$3)+1,D$1+2)))*(Dados!$E$2-D84)/(Dados!$E$3*Dados!$E$2))</f>
        <v>153884.7227</v>
      </c>
      <c r="E85" s="31">
        <f>if($A85&lt;=Dados!$E$3,"Erro",E84+'Cenários - taxa de trasmissão'!D$2*(E84-INDIRECT(ADDRESS(IF($A85&lt;=Dados!$E$3,1,$A85-Dados!$E$3)+1,E$1+2)))*(Dados!$E$2-E84)/(Dados!$E$3*Dados!$E$2))</f>
        <v>154600.3901</v>
      </c>
      <c r="F85" s="31">
        <f>if($A85&lt;=Dados!$E$3,"Erro",F84+'Cenários - taxa de trasmissão'!E$2*(F84-INDIRECT(ADDRESS(IF($A85&lt;=Dados!$E$3,1,$A85-Dados!$E$3)+1,F$1+2)))*(Dados!$E$2-F84)/(Dados!$E$3*Dados!$E$2))</f>
        <v>153633.208</v>
      </c>
      <c r="G85" s="31">
        <f>if($A85&lt;=Dados!$E$3,"Erro",G84+'Cenários - taxa de trasmissão'!F$2*(G84-INDIRECT(ADDRESS(IF($A85&lt;=Dados!$E$3,1,$A85-Dados!$E$3)+1,G$1+2)))*(Dados!$E$2-G84)/(Dados!$E$3*Dados!$E$2))</f>
        <v>154255.6584</v>
      </c>
      <c r="H85" s="31">
        <f>if($A85&lt;=Dados!$E$3,"Erro",H84+'Cenários - taxa de trasmissão'!G$2*(H84-INDIRECT(ADDRESS(IF($A85&lt;=Dados!$E$3,1,$A85-Dados!$E$3)+1,H$1+2)))*(Dados!$E$2-H84)/(Dados!$E$3*Dados!$E$2))</f>
        <v>154312.0316</v>
      </c>
      <c r="I85" s="31">
        <f>if($A85&lt;=Dados!$E$3,"Erro",I84+'Cenários - taxa de trasmissão'!H$2*(I84-INDIRECT(ADDRESS(IF($A85&lt;=Dados!$E$3,1,$A85-Dados!$E$3)+1,I$1+2)))*(Dados!$E$2-I84)/(Dados!$E$3*Dados!$E$2))</f>
        <v>153612.7034</v>
      </c>
      <c r="J85" s="31">
        <f>if($A85&lt;=Dados!$E$3,"Erro",J84+'Cenários - taxa de trasmissão'!I$2*(J84-INDIRECT(ADDRESS(IF($A85&lt;=Dados!$E$3,1,$A85-Dados!$E$3)+1,J$1+2)))*(Dados!$E$2-J84)/(Dados!$E$3*Dados!$E$2))</f>
        <v>154008.4258</v>
      </c>
      <c r="K85" s="31">
        <f>if($A85&lt;=Dados!$E$3,"Erro",K84+'Cenários - taxa de trasmissão'!J$2*(K84-INDIRECT(ADDRESS(IF($A85&lt;=Dados!$E$3,1,$A85-Dados!$E$3)+1,K$1+2)))*(Dados!$E$2-K84)/(Dados!$E$3*Dados!$E$2))</f>
        <v>154242.7989</v>
      </c>
      <c r="L85" s="31">
        <f>if($A85&lt;=Dados!$E$3,"Erro",L84+'Cenários - taxa de trasmissão'!K$2*(L84-INDIRECT(ADDRESS(IF($A85&lt;=Dados!$E$3,1,$A85-Dados!$E$3)+1,L$1+2)))*(Dados!$E$2-L84)/(Dados!$E$3*Dados!$E$2))</f>
        <v>153759.8792</v>
      </c>
      <c r="M85" s="31">
        <f>if($A85&lt;=Dados!$E$3,"Erro",M84+'Cenários - taxa de trasmissão'!L$2*(M84-INDIRECT(ADDRESS(IF($A85&lt;=Dados!$E$3,1,$A85-Dados!$E$3)+1,M$1+2)))*(Dados!$E$2-M84)/(Dados!$E$3*Dados!$E$2))</f>
        <v>154110.4126</v>
      </c>
      <c r="N85" s="31">
        <f>if($A85&lt;=Dados!$E$3,"Erro",N84+'Cenários - taxa de trasmissão'!M$2*(N84-INDIRECT(ADDRESS(IF($A85&lt;=Dados!$E$3,1,$A85-Dados!$E$3)+1,N$1+2)))*(Dados!$E$2-N84)/(Dados!$E$3*Dados!$E$2))</f>
        <v>154212.6165</v>
      </c>
      <c r="O85" s="31">
        <f>if($A85&lt;=Dados!$E$3,"Erro",O84+'Cenários - taxa de trasmissão'!N$2*(O84-INDIRECT(ADDRESS(IF($A85&lt;=Dados!$E$3,1,$A85-Dados!$E$3)+1,O$1+2)))*(Dados!$E$2-O84)/(Dados!$E$3*Dados!$E$2))</f>
        <v>154033.2355</v>
      </c>
      <c r="P85" s="31">
        <f>if($A85&lt;=Dados!$E$3,"Erro",P84+'Cenários - taxa de trasmissão'!O$2*(P84-INDIRECT(ADDRESS(IF($A85&lt;=Dados!$E$3,1,$A85-Dados!$E$3)+1,P$1+2)))*(Dados!$E$2-P84)/(Dados!$E$3*Dados!$E$2))</f>
        <v>153680.7211</v>
      </c>
      <c r="Q85" s="31">
        <f>if($A85&lt;=Dados!$E$3,"Erro",Q84+'Cenários - taxa de trasmissão'!P$2*(Q84-INDIRECT(ADDRESS(IF($A85&lt;=Dados!$E$3,1,$A85-Dados!$E$3)+1,Q$1+2)))*(Dados!$E$2-Q84)/(Dados!$E$3*Dados!$E$2))</f>
        <v>154273.7005</v>
      </c>
      <c r="R85" s="31">
        <f>if($A85&lt;=Dados!$E$3,"Erro",R84+'Cenários - taxa de trasmissão'!Q$2*(R84-INDIRECT(ADDRESS(IF($A85&lt;=Dados!$E$3,1,$A85-Dados!$E$3)+1,R$1+2)))*(Dados!$E$2-R84)/(Dados!$E$3*Dados!$E$2))</f>
        <v>153744.965</v>
      </c>
      <c r="S85" s="31">
        <f>if($A85&lt;=Dados!$E$3,"Erro",S84+'Cenários - taxa de trasmissão'!R$2*(S84-INDIRECT(ADDRESS(IF($A85&lt;=Dados!$E$3,1,$A85-Dados!$E$3)+1,S$1+2)))*(Dados!$E$2-S84)/(Dados!$E$3*Dados!$E$2))</f>
        <v>153829.9536</v>
      </c>
      <c r="T85" s="31">
        <f>if($A85&lt;=Dados!$E$3,"Erro",T84+'Cenários - taxa de trasmissão'!S$2*(T84-INDIRECT(ADDRESS(IF($A85&lt;=Dados!$E$3,1,$A85-Dados!$E$3)+1,T$1+2)))*(Dados!$E$2-T84)/(Dados!$E$3*Dados!$E$2))</f>
        <v>153501.8894</v>
      </c>
      <c r="U85" s="31">
        <f>if($A85&lt;=Dados!$E$3,"Erro",U84+'Cenários - taxa de trasmissão'!T$2*(U84-INDIRECT(ADDRESS(IF($A85&lt;=Dados!$E$3,1,$A85-Dados!$E$3)+1,U$1+2)))*(Dados!$E$2-U84)/(Dados!$E$3*Dados!$E$2))</f>
        <v>153840.4477</v>
      </c>
      <c r="V85" s="31">
        <f>if($A85&lt;=Dados!$E$3,"Erro",V84+'Cenários - taxa de trasmissão'!U$2*(V84-INDIRECT(ADDRESS(IF($A85&lt;=Dados!$E$3,1,$A85-Dados!$E$3)+1,V$1+2)))*(Dados!$E$2-V84)/(Dados!$E$3*Dados!$E$2))</f>
        <v>154164.2413</v>
      </c>
      <c r="W85" s="31">
        <f>if($A85&lt;=Dados!$E$3,"Erro",W84+'Cenários - taxa de trasmissão'!V$2*(W84-INDIRECT(ADDRESS(IF($A85&lt;=Dados!$E$3,1,$A85-Dados!$E$3)+1,W$1+2)))*(Dados!$E$2-W84)/(Dados!$E$3*Dados!$E$2))</f>
        <v>154309.3158</v>
      </c>
      <c r="X85" s="31">
        <f>if($A85&lt;=Dados!$E$3,"Erro",X84+'Cenários - taxa de trasmissão'!W$2*(X84-INDIRECT(ADDRESS(IF($A85&lt;=Dados!$E$3,1,$A85-Dados!$E$3)+1,X$1+2)))*(Dados!$E$2-X84)/(Dados!$E$3*Dados!$E$2))</f>
        <v>154470.3212</v>
      </c>
      <c r="Y85" s="31">
        <f>if($A85&lt;=Dados!$E$3,"Erro",Y84+'Cenários - taxa de trasmissão'!X$2*(Y84-INDIRECT(ADDRESS(IF($A85&lt;=Dados!$E$3,1,$A85-Dados!$E$3)+1,Y$1+2)))*(Dados!$E$2-Y84)/(Dados!$E$3*Dados!$E$2))</f>
        <v>153625.0414</v>
      </c>
      <c r="Z85" s="31">
        <f>if($A85&lt;=Dados!$E$3,"Erro",Z84+'Cenários - taxa de trasmissão'!Y$2*(Z84-INDIRECT(ADDRESS(IF($A85&lt;=Dados!$E$3,1,$A85-Dados!$E$3)+1,Z$1+2)))*(Dados!$E$2-Z84)/(Dados!$E$3*Dados!$E$2))</f>
        <v>153636.2784</v>
      </c>
      <c r="AA85" s="31">
        <f>if($A85&lt;=Dados!$E$3,"Erro",AA84+'Cenários - taxa de trasmissão'!Z$2*(AA84-INDIRECT(ADDRESS(IF($A85&lt;=Dados!$E$3,1,$A85-Dados!$E$3)+1,AA$1+2)))*(Dados!$E$2-AA84)/(Dados!$E$3*Dados!$E$2))</f>
        <v>154476.3617</v>
      </c>
      <c r="AB85" s="31">
        <f>if($A85&lt;=Dados!$E$3,"Erro",AB84+'Cenários - taxa de trasmissão'!AA$2*(AB84-INDIRECT(ADDRESS(IF($A85&lt;=Dados!$E$3,1,$A85-Dados!$E$3)+1,AB$1+2)))*(Dados!$E$2-AB84)/(Dados!$E$3*Dados!$E$2))</f>
        <v>153980.9765</v>
      </c>
      <c r="AC85" s="31">
        <f>if($A85&lt;=Dados!$E$3,"Erro",AC84+'Cenários - taxa de trasmissão'!AB$2*(AC84-INDIRECT(ADDRESS(IF($A85&lt;=Dados!$E$3,1,$A85-Dados!$E$3)+1,AC$1+2)))*(Dados!$E$2-AC84)/(Dados!$E$3*Dados!$E$2))</f>
        <v>153608.492</v>
      </c>
      <c r="AD85" s="31">
        <f>if($A85&lt;=Dados!$E$3,"Erro",AD84+'Cenários - taxa de trasmissão'!AC$2*(AD84-INDIRECT(ADDRESS(IF($A85&lt;=Dados!$E$3,1,$A85-Dados!$E$3)+1,AD$1+2)))*(Dados!$E$2-AD84)/(Dados!$E$3*Dados!$E$2))</f>
        <v>153675.3147</v>
      </c>
      <c r="AE85" s="31">
        <f>if($A85&lt;=Dados!$E$3,"Erro",AE84+'Cenários - taxa de trasmissão'!AD$2*(AE84-INDIRECT(ADDRESS(IF($A85&lt;=Dados!$E$3,1,$A85-Dados!$E$3)+1,AE$1+2)))*(Dados!$E$2-AE84)/(Dados!$E$3*Dados!$E$2))</f>
        <v>155086.9166</v>
      </c>
      <c r="AF85" s="31">
        <f>if($A85&lt;=Dados!$E$3,"Erro",AF84+'Cenários - taxa de trasmissão'!AE$2*(AF84-INDIRECT(ADDRESS(IF($A85&lt;=Dados!$E$3,1,$A85-Dados!$E$3)+1,AF$1+2)))*(Dados!$E$2-AF84)/(Dados!$E$3*Dados!$E$2))</f>
        <v>155305.6106</v>
      </c>
      <c r="AG85" s="31">
        <f>if($A85&lt;=Dados!$E$3,"Erro",AG84+'Cenários - taxa de trasmissão'!AF$2*(AG84-INDIRECT(ADDRESS(IF($A85&lt;=Dados!$E$3,1,$A85-Dados!$E$3)+1,AG$1+2)))*(Dados!$E$2-AG84)/(Dados!$E$3*Dados!$E$2))</f>
        <v>153872.0465</v>
      </c>
      <c r="AH85" s="31">
        <f>if($A85&lt;=Dados!$E$3,"Erro",AH84+'Cenários - taxa de trasmissão'!AG$2*(AH84-INDIRECT(ADDRESS(IF($A85&lt;=Dados!$E$3,1,$A85-Dados!$E$3)+1,AH$1+2)))*(Dados!$E$2-AH84)/(Dados!$E$3*Dados!$E$2))</f>
        <v>153863.2938</v>
      </c>
      <c r="AI85" s="31">
        <f>if($A85&lt;=Dados!$E$3,"Erro",AI84+'Cenários - taxa de trasmissão'!AH$2*(AI84-INDIRECT(ADDRESS(IF($A85&lt;=Dados!$E$3,1,$A85-Dados!$E$3)+1,AI$1+2)))*(Dados!$E$2-AI84)/(Dados!$E$3*Dados!$E$2))</f>
        <v>154729.0159</v>
      </c>
      <c r="AJ85" s="31">
        <f>if($A85&lt;=Dados!$E$3,"Erro",AJ84+'Cenários - taxa de trasmissão'!AI$2*(AJ84-INDIRECT(ADDRESS(IF($A85&lt;=Dados!$E$3,1,$A85-Dados!$E$3)+1,AJ$1+2)))*(Dados!$E$2-AJ84)/(Dados!$E$3*Dados!$E$2))</f>
        <v>153843.0337</v>
      </c>
      <c r="AK85" s="31">
        <f>if($A85&lt;=Dados!$E$3,"Erro",AK84+'Cenários - taxa de trasmissão'!AJ$2*(AK84-INDIRECT(ADDRESS(IF($A85&lt;=Dados!$E$3,1,$A85-Dados!$E$3)+1,AK$1+2)))*(Dados!$E$2-AK84)/(Dados!$E$3*Dados!$E$2))</f>
        <v>153720.4457</v>
      </c>
      <c r="AL85" s="31">
        <f>if($A85&lt;=Dados!$E$3,"Erro",AL84+'Cenários - taxa de trasmissão'!AK$2*(AL84-INDIRECT(ADDRESS(IF($A85&lt;=Dados!$E$3,1,$A85-Dados!$E$3)+1,AL$1+2)))*(Dados!$E$2-AL84)/(Dados!$E$3*Dados!$E$2))</f>
        <v>153696.121</v>
      </c>
      <c r="AM85" s="31">
        <f>if($A85&lt;=Dados!$E$3,"Erro",AM84+'Cenários - taxa de trasmissão'!AL$2*(AM84-INDIRECT(ADDRESS(IF($A85&lt;=Dados!$E$3,1,$A85-Dados!$E$3)+1,AM$1+2)))*(Dados!$E$2-AM84)/(Dados!$E$3*Dados!$E$2))</f>
        <v>153819.5958</v>
      </c>
      <c r="AN85" s="31">
        <f>if($A85&lt;=Dados!$E$3,"Erro",AN84+'Cenários - taxa de trasmissão'!AM$2*(AN84-INDIRECT(ADDRESS(IF($A85&lt;=Dados!$E$3,1,$A85-Dados!$E$3)+1,AN$1+2)))*(Dados!$E$2-AN84)/(Dados!$E$3*Dados!$E$2))</f>
        <v>154457.3881</v>
      </c>
      <c r="AO85" s="31">
        <f>if($A85&lt;=Dados!$E$3,"Erro",AO84+'Cenários - taxa de trasmissão'!AN$2*(AO84-INDIRECT(ADDRESS(IF($A85&lt;=Dados!$E$3,1,$A85-Dados!$E$3)+1,AO$1+2)))*(Dados!$E$2-AO84)/(Dados!$E$3*Dados!$E$2))</f>
        <v>154391.3945</v>
      </c>
      <c r="AP85" s="31">
        <f>if($A85&lt;=Dados!$E$3,"Erro",AP84+'Cenários - taxa de trasmissão'!AO$2*(AP84-INDIRECT(ADDRESS(IF($A85&lt;=Dados!$E$3,1,$A85-Dados!$E$3)+1,AP$1+2)))*(Dados!$E$2-AP84)/(Dados!$E$3*Dados!$E$2))</f>
        <v>153633.535</v>
      </c>
      <c r="AQ85" s="31">
        <f>if($A85&lt;=Dados!$E$3,"Erro",AQ84+'Cenários - taxa de trasmissão'!AP$2*(AQ84-INDIRECT(ADDRESS(IF($A85&lt;=Dados!$E$3,1,$A85-Dados!$E$3)+1,AQ$1+2)))*(Dados!$E$2-AQ84)/(Dados!$E$3*Dados!$E$2))</f>
        <v>154639.021</v>
      </c>
      <c r="AR85" s="31">
        <f>if($A85&lt;=Dados!$E$3,"Erro",AR84+'Cenários - taxa de trasmissão'!AQ$2*(AR84-INDIRECT(ADDRESS(IF($A85&lt;=Dados!$E$3,1,$A85-Dados!$E$3)+1,AR$1+2)))*(Dados!$E$2-AR84)/(Dados!$E$3*Dados!$E$2))</f>
        <v>153752.0148</v>
      </c>
      <c r="AS85" s="31">
        <f>if($A85&lt;=Dados!$E$3,"Erro",AS84+'Cenários - taxa de trasmissão'!AR$2*(AS84-INDIRECT(ADDRESS(IF($A85&lt;=Dados!$E$3,1,$A85-Dados!$E$3)+1,AS$1+2)))*(Dados!$E$2-AS84)/(Dados!$E$3*Dados!$E$2))</f>
        <v>156010.4046</v>
      </c>
      <c r="AT85" s="31">
        <f>if($A85&lt;=Dados!$E$3,"Erro",AT84+'Cenários - taxa de trasmissão'!AS$2*(AT84-INDIRECT(ADDRESS(IF($A85&lt;=Dados!$E$3,1,$A85-Dados!$E$3)+1,AT$1+2)))*(Dados!$E$2-AT84)/(Dados!$E$3*Dados!$E$2))</f>
        <v>154025.155</v>
      </c>
      <c r="AU85" s="31">
        <f>if($A85&lt;=Dados!$E$3,"Erro",AU84+'Cenários - taxa de trasmissão'!AT$2*(AU84-INDIRECT(ADDRESS(IF($A85&lt;=Dados!$E$3,1,$A85-Dados!$E$3)+1,AU$1+2)))*(Dados!$E$2-AU84)/(Dados!$E$3*Dados!$E$2))</f>
        <v>153656.2198</v>
      </c>
      <c r="AV85" s="31">
        <f>if($A85&lt;=Dados!$E$3,"Erro",AV84+'Cenários - taxa de trasmissão'!AU$2*(AV84-INDIRECT(ADDRESS(IF($A85&lt;=Dados!$E$3,1,$A85-Dados!$E$3)+1,AV$1+2)))*(Dados!$E$2-AV84)/(Dados!$E$3*Dados!$E$2))</f>
        <v>153710.3211</v>
      </c>
      <c r="AW85" s="31">
        <f>if($A85&lt;=Dados!$E$3,"Erro",AW84+'Cenários - taxa de trasmissão'!AV$2*(AW84-INDIRECT(ADDRESS(IF($A85&lt;=Dados!$E$3,1,$A85-Dados!$E$3)+1,AW$1+2)))*(Dados!$E$2-AW84)/(Dados!$E$3*Dados!$E$2))</f>
        <v>153964.6504</v>
      </c>
      <c r="AX85" s="31">
        <f>if($A85&lt;=Dados!$E$3,"Erro",AX84+'Cenários - taxa de trasmissão'!AW$2*(AX84-INDIRECT(ADDRESS(IF($A85&lt;=Dados!$E$3,1,$A85-Dados!$E$3)+1,AX$1+2)))*(Dados!$E$2-AX84)/(Dados!$E$3*Dados!$E$2))</f>
        <v>153842.1369</v>
      </c>
      <c r="AY85" s="31">
        <f>if($A85&lt;=Dados!$E$3,"Erro",AY84+'Cenários - taxa de trasmissão'!AX$2*(AY84-INDIRECT(ADDRESS(IF($A85&lt;=Dados!$E$3,1,$A85-Dados!$E$3)+1,AY$1+2)))*(Dados!$E$2-AY84)/(Dados!$E$3*Dados!$E$2))</f>
        <v>154237.8995</v>
      </c>
      <c r="AZ85" s="31">
        <f>if($A85&lt;=Dados!$E$3,"Erro",AZ84+'Cenários - taxa de trasmissão'!AY$2*(AZ84-INDIRECT(ADDRESS(IF($A85&lt;=Dados!$E$3,1,$A85-Dados!$E$3)+1,AZ$1+2)))*(Dados!$E$2-AZ84)/(Dados!$E$3*Dados!$E$2))</f>
        <v>153779.0836</v>
      </c>
      <c r="BA85" s="46">
        <f t="shared" si="1"/>
        <v>153501.8894</v>
      </c>
      <c r="BB85" s="46">
        <f t="shared" si="2"/>
        <v>156010.4046</v>
      </c>
      <c r="BC85" s="46">
        <f t="shared" si="3"/>
        <v>154091.0099</v>
      </c>
      <c r="BD85" s="46">
        <f t="shared" si="4"/>
        <v>153924.6866</v>
      </c>
      <c r="BE85" s="31"/>
    </row>
    <row r="86">
      <c r="A86" s="44">
        <v>85.0</v>
      </c>
      <c r="B86" s="45">
        <v>45055.0</v>
      </c>
      <c r="C86" s="31">
        <f>if($A86&lt;=Dados!$E$3,"Erro",C85+'Cenários - taxa de trasmissão'!B$2*(C85-INDIRECT(ADDRESS(IF($A86&lt;=Dados!$E$3,1,$A86-Dados!$E$3)+1,C$1+2)))*(Dados!$E$2-C85)/(Dados!$E$3*Dados!$E$2))</f>
        <v>155052.8566</v>
      </c>
      <c r="D86" s="31">
        <f>if($A86&lt;=Dados!$E$3,"Erro",D85+'Cenários - taxa de trasmissão'!C$2*(D85-INDIRECT(ADDRESS(IF($A86&lt;=Dados!$E$3,1,$A86-Dados!$E$3)+1,D$1+2)))*(Dados!$E$2-D85)/(Dados!$E$3*Dados!$E$2))</f>
        <v>153886.9349</v>
      </c>
      <c r="E86" s="31">
        <f>if($A86&lt;=Dados!$E$3,"Erro",E85+'Cenários - taxa de trasmissão'!D$2*(E85-INDIRECT(ADDRESS(IF($A86&lt;=Dados!$E$3,1,$A86-Dados!$E$3)+1,E$1+2)))*(Dados!$E$2-E85)/(Dados!$E$3*Dados!$E$2))</f>
        <v>154612.9256</v>
      </c>
      <c r="F86" s="31">
        <f>if($A86&lt;=Dados!$E$3,"Erro",F85+'Cenários - taxa de trasmissão'!E$2*(F85-INDIRECT(ADDRESS(IF($A86&lt;=Dados!$E$3,1,$A86-Dados!$E$3)+1,F$1+2)))*(Dados!$E$2-F85)/(Dados!$E$3*Dados!$E$2))</f>
        <v>153633.763</v>
      </c>
      <c r="G86" s="31">
        <f>if($A86&lt;=Dados!$E$3,"Erro",G85+'Cenários - taxa de trasmissão'!F$2*(G85-INDIRECT(ADDRESS(IF($A86&lt;=Dados!$E$3,1,$A86-Dados!$E$3)+1,G$1+2)))*(Dados!$E$2-G85)/(Dados!$E$3*Dados!$E$2))</f>
        <v>154262.3108</v>
      </c>
      <c r="H86" s="31">
        <f>if($A86&lt;=Dados!$E$3,"Erro",H85+'Cenários - taxa de trasmissão'!G$2*(H85-INDIRECT(ADDRESS(IF($A86&lt;=Dados!$E$3,1,$A86-Dados!$E$3)+1,H$1+2)))*(Dados!$E$2-H85)/(Dados!$E$3*Dados!$E$2))</f>
        <v>154319.5408</v>
      </c>
      <c r="I86" s="31">
        <f>if($A86&lt;=Dados!$E$3,"Erro",I85+'Cenários - taxa de trasmissão'!H$2*(I85-INDIRECT(ADDRESS(IF($A86&lt;=Dados!$E$3,1,$A86-Dados!$E$3)+1,I$1+2)))*(Dados!$E$2-I85)/(Dados!$E$3*Dados!$E$2))</f>
        <v>153613.1755</v>
      </c>
      <c r="J86" s="31">
        <f>if($A86&lt;=Dados!$E$3,"Erro",J85+'Cenários - taxa de trasmissão'!I$2*(J85-INDIRECT(ADDRESS(IF($A86&lt;=Dados!$E$3,1,$A86-Dados!$E$3)+1,J$1+2)))*(Dados!$E$2-J85)/(Dados!$E$3*Dados!$E$2))</f>
        <v>154011.8722</v>
      </c>
      <c r="K86" s="31">
        <f>if($A86&lt;=Dados!$E$3,"Erro",K85+'Cenários - taxa de trasmissão'!J$2*(K85-INDIRECT(ADDRESS(IF($A86&lt;=Dados!$E$3,1,$A86-Dados!$E$3)+1,K$1+2)))*(Dados!$E$2-K85)/(Dados!$E$3*Dados!$E$2))</f>
        <v>154249.2621</v>
      </c>
      <c r="L86" s="31">
        <f>if($A86&lt;=Dados!$E$3,"Erro",L85+'Cenários - taxa de trasmissão'!K$2*(L85-INDIRECT(ADDRESS(IF($A86&lt;=Dados!$E$3,1,$A86-Dados!$E$3)+1,L$1+2)))*(Dados!$E$2-L85)/(Dados!$E$3*Dados!$E$2))</f>
        <v>153761.1212</v>
      </c>
      <c r="M86" s="31">
        <f>if($A86&lt;=Dados!$E$3,"Erro",M85+'Cenários - taxa de trasmissão'!L$2*(M85-INDIRECT(ADDRESS(IF($A86&lt;=Dados!$E$3,1,$A86-Dados!$E$3)+1,M$1+2)))*(Dados!$E$2-M85)/(Dados!$E$3*Dados!$E$2))</f>
        <v>154115.0678</v>
      </c>
      <c r="N86" s="31">
        <f>if($A86&lt;=Dados!$E$3,"Erro",N85+'Cenários - taxa de trasmissão'!M$2*(N85-INDIRECT(ADDRESS(IF($A86&lt;=Dados!$E$3,1,$A86-Dados!$E$3)+1,N$1+2)))*(Dados!$E$2-N85)/(Dados!$E$3*Dados!$E$2))</f>
        <v>154218.6448</v>
      </c>
      <c r="O86" s="31">
        <f>if($A86&lt;=Dados!$E$3,"Erro",O85+'Cenários - taxa de trasmissão'!N$2*(O85-INDIRECT(ADDRESS(IF($A86&lt;=Dados!$E$3,1,$A86-Dados!$E$3)+1,O$1+2)))*(Dados!$E$2-O85)/(Dados!$E$3*Dados!$E$2))</f>
        <v>154036.9606</v>
      </c>
      <c r="P86" s="31">
        <f>if($A86&lt;=Dados!$E$3,"Erro",P85+'Cenários - taxa de trasmissão'!O$2*(P85-INDIRECT(ADDRESS(IF($A86&lt;=Dados!$E$3,1,$A86-Dados!$E$3)+1,P$1+2)))*(Dados!$E$2-P85)/(Dados!$E$3*Dados!$E$2))</f>
        <v>153681.4983</v>
      </c>
      <c r="Q86" s="31">
        <f>if($A86&lt;=Dados!$E$3,"Erro",Q85+'Cenários - taxa de trasmissão'!P$2*(Q85-INDIRECT(ADDRESS(IF($A86&lt;=Dados!$E$3,1,$A86-Dados!$E$3)+1,Q$1+2)))*(Dados!$E$2-Q85)/(Dados!$E$3*Dados!$E$2))</f>
        <v>154280.6223</v>
      </c>
      <c r="R86" s="31">
        <f>if($A86&lt;=Dados!$E$3,"Erro",R85+'Cenários - taxa de trasmissão'!Q$2*(R85-INDIRECT(ADDRESS(IF($A86&lt;=Dados!$E$3,1,$A86-Dados!$E$3)+1,R$1+2)))*(Dados!$E$2-R85)/(Dados!$E$3*Dados!$E$2))</f>
        <v>153746.1104</v>
      </c>
      <c r="S86" s="31">
        <f>if($A86&lt;=Dados!$E$3,"Erro",S85+'Cenários - taxa de trasmissão'!R$2*(S85-INDIRECT(ADDRESS(IF($A86&lt;=Dados!$E$3,1,$A86-Dados!$E$3)+1,S$1+2)))*(Dados!$E$2-S85)/(Dados!$E$3*Dados!$E$2))</f>
        <v>153831.705</v>
      </c>
      <c r="T86" s="31">
        <f>if($A86&lt;=Dados!$E$3,"Erro",T85+'Cenários - taxa de trasmissão'!S$2*(T85-INDIRECT(ADDRESS(IF($A86&lt;=Dados!$E$3,1,$A86-Dados!$E$3)+1,T$1+2)))*(Dados!$E$2-T85)/(Dados!$E$3*Dados!$E$2))</f>
        <v>153502.0437</v>
      </c>
      <c r="U86" s="31">
        <f>if($A86&lt;=Dados!$E$3,"Erro",U85+'Cenários - taxa de trasmissão'!T$2*(U85-INDIRECT(ADDRESS(IF($A86&lt;=Dados!$E$3,1,$A86-Dados!$E$3)+1,U$1+2)))*(Dados!$E$2-U85)/(Dados!$E$3*Dados!$E$2))</f>
        <v>153842.2833</v>
      </c>
      <c r="V86" s="31">
        <f>if($A86&lt;=Dados!$E$3,"Erro",V85+'Cenários - taxa de trasmissão'!U$2*(V85-INDIRECT(ADDRESS(IF($A86&lt;=Dados!$E$3,1,$A86-Dados!$E$3)+1,V$1+2)))*(Dados!$E$2-V85)/(Dados!$E$3*Dados!$E$2))</f>
        <v>154169.6002</v>
      </c>
      <c r="W86" s="31">
        <f>if($A86&lt;=Dados!$E$3,"Erro",W85+'Cenários - taxa de trasmissão'!V$2*(W85-INDIRECT(ADDRESS(IF($A86&lt;=Dados!$E$3,1,$A86-Dados!$E$3)+1,W$1+2)))*(Dados!$E$2-W85)/(Dados!$E$3*Dados!$E$2))</f>
        <v>154316.7827</v>
      </c>
      <c r="X86" s="31">
        <f>if($A86&lt;=Dados!$E$3,"Erro",X85+'Cenários - taxa de trasmissão'!W$2*(X85-INDIRECT(ADDRESS(IF($A86&lt;=Dados!$E$3,1,$A86-Dados!$E$3)+1,X$1+2)))*(Dados!$E$2-X85)/(Dados!$E$3*Dados!$E$2))</f>
        <v>154480.462</v>
      </c>
      <c r="Y86" s="31">
        <f>if($A86&lt;=Dados!$E$3,"Erro",Y85+'Cenários - taxa de trasmissão'!X$2*(Y85-INDIRECT(ADDRESS(IF($A86&lt;=Dados!$E$3,1,$A86-Dados!$E$3)+1,Y$1+2)))*(Dados!$E$2-Y85)/(Dados!$E$3*Dados!$E$2))</f>
        <v>153625.5624</v>
      </c>
      <c r="Z86" s="31">
        <f>if($A86&lt;=Dados!$E$3,"Erro",Z85+'Cenários - taxa de trasmissão'!Y$2*(Z85-INDIRECT(ADDRESS(IF($A86&lt;=Dados!$E$3,1,$A86-Dados!$E$3)+1,Z$1+2)))*(Dados!$E$2-Z85)/(Dados!$E$3*Dados!$E$2))</f>
        <v>153636.8465</v>
      </c>
      <c r="AA86" s="31">
        <f>if($A86&lt;=Dados!$E$3,"Erro",AA85+'Cenários - taxa de trasmissão'!Z$2*(AA85-INDIRECT(ADDRESS(IF($A86&lt;=Dados!$E$3,1,$A86-Dados!$E$3)+1,AA$1+2)))*(Dados!$E$2-AA85)/(Dados!$E$3*Dados!$E$2))</f>
        <v>154486.6093</v>
      </c>
      <c r="AB86" s="31">
        <f>if($A86&lt;=Dados!$E$3,"Erro",AB85+'Cenários - taxa de trasmissão'!AA$2*(AB85-INDIRECT(ADDRESS(IF($A86&lt;=Dados!$E$3,1,$A86-Dados!$E$3)+1,AB$1+2)))*(Dados!$E$2-AB85)/(Dados!$E$3*Dados!$E$2))</f>
        <v>153984.1265</v>
      </c>
      <c r="AC86" s="31">
        <f>if($A86&lt;=Dados!$E$3,"Erro",AC85+'Cenários - taxa de trasmissão'!AB$2*(AC85-INDIRECT(ADDRESS(IF($A86&lt;=Dados!$E$3,1,$A86-Dados!$E$3)+1,AC$1+2)))*(Dados!$E$2-AC85)/(Dados!$E$3*Dados!$E$2))</f>
        <v>153608.948</v>
      </c>
      <c r="AD86" s="31">
        <f>if($A86&lt;=Dados!$E$3,"Erro",AD85+'Cenários - taxa de trasmissão'!AC$2*(AD85-INDIRECT(ADDRESS(IF($A86&lt;=Dados!$E$3,1,$A86-Dados!$E$3)+1,AD$1+2)))*(Dados!$E$2-AD85)/(Dados!$E$3*Dados!$E$2))</f>
        <v>153676.0645</v>
      </c>
      <c r="AE86" s="31">
        <f>if($A86&lt;=Dados!$E$3,"Erro",AE85+'Cenários - taxa de trasmissão'!AD$2*(AE85-INDIRECT(ADDRESS(IF($A86&lt;=Dados!$E$3,1,$A86-Dados!$E$3)+1,AE$1+2)))*(Dados!$E$2-AE85)/(Dados!$E$3*Dados!$E$2))</f>
        <v>155110.0116</v>
      </c>
      <c r="AF86" s="31">
        <f>if($A86&lt;=Dados!$E$3,"Erro",AF85+'Cenários - taxa de trasmissão'!AE$2*(AF85-INDIRECT(ADDRESS(IF($A86&lt;=Dados!$E$3,1,$A86-Dados!$E$3)+1,AF$1+2)))*(Dados!$E$2-AF85)/(Dados!$E$3*Dados!$E$2))</f>
        <v>155334.1632</v>
      </c>
      <c r="AG86" s="31">
        <f>if($A86&lt;=Dados!$E$3,"Erro",AG85+'Cenários - taxa de trasmissão'!AF$2*(AG85-INDIRECT(ADDRESS(IF($A86&lt;=Dados!$E$3,1,$A86-Dados!$E$3)+1,AG$1+2)))*(Dados!$E$2-AG85)/(Dados!$E$3*Dados!$E$2))</f>
        <v>153874.1472</v>
      </c>
      <c r="AH86" s="31">
        <f>if($A86&lt;=Dados!$E$3,"Erro",AH85+'Cenários - taxa de trasmissão'!AG$2*(AH85-INDIRECT(ADDRESS(IF($A86&lt;=Dados!$E$3,1,$A86-Dados!$E$3)+1,AH$1+2)))*(Dados!$E$2-AH85)/(Dados!$E$3*Dados!$E$2))</f>
        <v>153865.3192</v>
      </c>
      <c r="AI86" s="31">
        <f>if($A86&lt;=Dados!$E$3,"Erro",AI85+'Cenários - taxa de trasmissão'!AH$2*(AI85-INDIRECT(ADDRESS(IF($A86&lt;=Dados!$E$3,1,$A86-Dados!$E$3)+1,AI$1+2)))*(Dados!$E$2-AI85)/(Dados!$E$3*Dados!$E$2))</f>
        <v>154744.109</v>
      </c>
      <c r="AJ86" s="31">
        <f>if($A86&lt;=Dados!$E$3,"Erro",AJ85+'Cenários - taxa de trasmissão'!AI$2*(AJ85-INDIRECT(ADDRESS(IF($A86&lt;=Dados!$E$3,1,$A86-Dados!$E$3)+1,AJ$1+2)))*(Dados!$E$2-AJ85)/(Dados!$E$3*Dados!$E$2))</f>
        <v>153844.8903</v>
      </c>
      <c r="AK86" s="31">
        <f>if($A86&lt;=Dados!$E$3,"Erro",AK85+'Cenários - taxa de trasmissão'!AJ$2*(AK85-INDIRECT(ADDRESS(IF($A86&lt;=Dados!$E$3,1,$A86-Dados!$E$3)+1,AK$1+2)))*(Dados!$E$2-AK85)/(Dados!$E$3*Dados!$E$2))</f>
        <v>153721.4414</v>
      </c>
      <c r="AL86" s="31">
        <f>if($A86&lt;=Dados!$E$3,"Erro",AL85+'Cenários - taxa de trasmissão'!AK$2*(AL85-INDIRECT(ADDRESS(IF($A86&lt;=Dados!$E$3,1,$A86-Dados!$E$3)+1,AL$1+2)))*(Dados!$E$2-AL85)/(Dados!$E$3*Dados!$E$2))</f>
        <v>153696.9794</v>
      </c>
      <c r="AM86" s="31">
        <f>if($A86&lt;=Dados!$E$3,"Erro",AM85+'Cenários - taxa de trasmissão'!AL$2*(AM85-INDIRECT(ADDRESS(IF($A86&lt;=Dados!$E$3,1,$A86-Dados!$E$3)+1,AM$1+2)))*(Dados!$E$2-AM85)/(Dados!$E$3*Dados!$E$2))</f>
        <v>153821.2663</v>
      </c>
      <c r="AN86" s="31">
        <f>if($A86&lt;=Dados!$E$3,"Erro",AN85+'Cenários - taxa de trasmissão'!AM$2*(AN85-INDIRECT(ADDRESS(IF($A86&lt;=Dados!$E$3,1,$A86-Dados!$E$3)+1,AN$1+2)))*(Dados!$E$2-AN85)/(Dados!$E$3*Dados!$E$2))</f>
        <v>154467.302</v>
      </c>
      <c r="AO86" s="31">
        <f>if($A86&lt;=Dados!$E$3,"Erro",AO85+'Cenários - taxa de trasmissão'!AN$2*(AO85-INDIRECT(ADDRESS(IF($A86&lt;=Dados!$E$3,1,$A86-Dados!$E$3)+1,AO$1+2)))*(Dados!$E$2-AO85)/(Dados!$E$3*Dados!$E$2))</f>
        <v>154400.1827</v>
      </c>
      <c r="AP86" s="31">
        <f>if($A86&lt;=Dados!$E$3,"Erro",AP85+'Cenários - taxa de trasmissão'!AO$2*(AP85-INDIRECT(ADDRESS(IF($A86&lt;=Dados!$E$3,1,$A86-Dados!$E$3)+1,AP$1+2)))*(Dados!$E$2-AP85)/(Dados!$E$3*Dados!$E$2))</f>
        <v>153634.0914</v>
      </c>
      <c r="AQ86" s="31">
        <f>if($A86&lt;=Dados!$E$3,"Erro",AQ85+'Cenários - taxa de trasmissão'!AP$2*(AQ85-INDIRECT(ADDRESS(IF($A86&lt;=Dados!$E$3,1,$A86-Dados!$E$3)+1,AQ$1+2)))*(Dados!$E$2-AQ85)/(Dados!$E$3*Dados!$E$2))</f>
        <v>154652.3055</v>
      </c>
      <c r="AR86" s="31">
        <f>if($A86&lt;=Dados!$E$3,"Erro",AR85+'Cenários - taxa de trasmissão'!AQ$2*(AR85-INDIRECT(ADDRESS(IF($A86&lt;=Dados!$E$3,1,$A86-Dados!$E$3)+1,AR$1+2)))*(Dados!$E$2-AR85)/(Dados!$E$3*Dados!$E$2))</f>
        <v>153753.2054</v>
      </c>
      <c r="AS86" s="31">
        <f>if($A86&lt;=Dados!$E$3,"Erro",AS85+'Cenários - taxa de trasmissão'!AR$2*(AS85-INDIRECT(ADDRESS(IF($A86&lt;=Dados!$E$3,1,$A86-Dados!$E$3)+1,AS$1+2)))*(Dados!$E$2-AS85)/(Dados!$E$3*Dados!$E$2))</f>
        <v>156058.9661</v>
      </c>
      <c r="AT86" s="31">
        <f>if($A86&lt;=Dados!$E$3,"Erro",AT85+'Cenários - taxa de trasmissão'!AS$2*(AT85-INDIRECT(ADDRESS(IF($A86&lt;=Dados!$E$3,1,$A86-Dados!$E$3)+1,AT$1+2)))*(Dados!$E$2-AT85)/(Dados!$E$3*Dados!$E$2))</f>
        <v>154028.7882</v>
      </c>
      <c r="AU86" s="31">
        <f>if($A86&lt;=Dados!$E$3,"Erro",AU85+'Cenários - taxa de trasmissão'!AT$2*(AU85-INDIRECT(ADDRESS(IF($A86&lt;=Dados!$E$3,1,$A86-Dados!$E$3)+1,AU$1+2)))*(Dados!$E$2-AU85)/(Dados!$E$3*Dados!$E$2))</f>
        <v>153656.8772</v>
      </c>
      <c r="AV86" s="31">
        <f>if($A86&lt;=Dados!$E$3,"Erro",AV85+'Cenários - taxa de trasmissão'!AU$2*(AV85-INDIRECT(ADDRESS(IF($A86&lt;=Dados!$E$3,1,$A86-Dados!$E$3)+1,AV$1+2)))*(Dados!$E$2-AV85)/(Dados!$E$3*Dados!$E$2))</f>
        <v>153711.2583</v>
      </c>
      <c r="AW86" s="31">
        <f>if($A86&lt;=Dados!$E$3,"Erro",AW85+'Cenários - taxa de trasmissão'!AV$2*(AW85-INDIRECT(ADDRESS(IF($A86&lt;=Dados!$E$3,1,$A86-Dados!$E$3)+1,AW$1+2)))*(Dados!$E$2-AW85)/(Dados!$E$3*Dados!$E$2))</f>
        <v>153967.6302</v>
      </c>
      <c r="AX86" s="31">
        <f>if($A86&lt;=Dados!$E$3,"Erro",AX85+'Cenários - taxa de trasmissão'!AW$2*(AX85-INDIRECT(ADDRESS(IF($A86&lt;=Dados!$E$3,1,$A86-Dados!$E$3)+1,AX$1+2)))*(Dados!$E$2-AX85)/(Dados!$E$3*Dados!$E$2))</f>
        <v>153843.9861</v>
      </c>
      <c r="AY86" s="31">
        <f>if($A86&lt;=Dados!$E$3,"Erro",AY85+'Cenários - taxa de trasmissão'!AX$2*(AY85-INDIRECT(ADDRESS(IF($A86&lt;=Dados!$E$3,1,$A86-Dados!$E$3)+1,AY$1+2)))*(Dados!$E$2-AY85)/(Dados!$E$3*Dados!$E$2))</f>
        <v>154244.2912</v>
      </c>
      <c r="AZ86" s="31">
        <f>if($A86&lt;=Dados!$E$3,"Erro",AZ85+'Cenários - taxa de trasmissão'!AY$2*(AZ85-INDIRECT(ADDRESS(IF($A86&lt;=Dados!$E$3,1,$A86-Dados!$E$3)+1,AZ$1+2)))*(Dados!$E$2-AZ85)/(Dados!$E$3*Dados!$E$2))</f>
        <v>153780.4562</v>
      </c>
      <c r="BA86" s="46">
        <f t="shared" si="1"/>
        <v>153502.0437</v>
      </c>
      <c r="BB86" s="46">
        <f t="shared" si="2"/>
        <v>156058.9661</v>
      </c>
      <c r="BC86" s="46">
        <f t="shared" si="3"/>
        <v>154097.1074</v>
      </c>
      <c r="BD86" s="46">
        <f t="shared" si="4"/>
        <v>153927.2825</v>
      </c>
      <c r="BE86" s="31"/>
    </row>
    <row r="87">
      <c r="A87" s="9">
        <v>86.0</v>
      </c>
      <c r="B87" s="47">
        <v>45056.0</v>
      </c>
      <c r="C87" s="31">
        <f>if($A87&lt;=Dados!$E$3,"Erro",C86+'Cenários - taxa de trasmissão'!B$2*(C86-INDIRECT(ADDRESS(IF($A87&lt;=Dados!$E$3,1,$A87-Dados!$E$3)+1,C$1+2)))*(Dados!$E$2-C86)/(Dados!$E$3*Dados!$E$2))</f>
        <v>155074.5011</v>
      </c>
      <c r="D87" s="31">
        <f>if($A87&lt;=Dados!$E$3,"Erro",D86+'Cenários - taxa de trasmissão'!C$2*(D86-INDIRECT(ADDRESS(IF($A87&lt;=Dados!$E$3,1,$A87-Dados!$E$3)+1,D$1+2)))*(Dados!$E$2-D86)/(Dados!$E$3*Dados!$E$2))</f>
        <v>153889.0686</v>
      </c>
      <c r="E87" s="31">
        <f>if($A87&lt;=Dados!$E$3,"Erro",E86+'Cenários - taxa de trasmissão'!D$2*(E86-INDIRECT(ADDRESS(IF($A87&lt;=Dados!$E$3,1,$A87-Dados!$E$3)+1,E$1+2)))*(Dados!$E$2-E86)/(Dados!$E$3*Dados!$E$2))</f>
        <v>154625.2996</v>
      </c>
      <c r="F87" s="31">
        <f>if($A87&lt;=Dados!$E$3,"Erro",F86+'Cenários - taxa de trasmissão'!E$2*(F86-INDIRECT(ADDRESS(IF($A87&lt;=Dados!$E$3,1,$A87-Dados!$E$3)+1,F$1+2)))*(Dados!$E$2-F86)/(Dados!$E$3*Dados!$E$2))</f>
        <v>153634.2885</v>
      </c>
      <c r="G87" s="31">
        <f>if($A87&lt;=Dados!$E$3,"Erro",G86+'Cenários - taxa de trasmissão'!F$2*(G86-INDIRECT(ADDRESS(IF($A87&lt;=Dados!$E$3,1,$A87-Dados!$E$3)+1,G$1+2)))*(Dados!$E$2-G86)/(Dados!$E$3*Dados!$E$2))</f>
        <v>154268.8224</v>
      </c>
      <c r="H87" s="31">
        <f>if($A87&lt;=Dados!$E$3,"Erro",H86+'Cenários - taxa de trasmissão'!G$2*(H86-INDIRECT(ADDRESS(IF($A87&lt;=Dados!$E$3,1,$A87-Dados!$E$3)+1,H$1+2)))*(Dados!$E$2-H86)/(Dados!$E$3*Dados!$E$2))</f>
        <v>154326.9029</v>
      </c>
      <c r="I87" s="31">
        <f>if($A87&lt;=Dados!$E$3,"Erro",I86+'Cenários - taxa de trasmissão'!H$2*(I86-INDIRECT(ADDRESS(IF($A87&lt;=Dados!$E$3,1,$A87-Dados!$E$3)+1,I$1+2)))*(Dados!$E$2-I86)/(Dados!$E$3*Dados!$E$2))</f>
        <v>153613.6216</v>
      </c>
      <c r="J87" s="31">
        <f>if($A87&lt;=Dados!$E$3,"Erro",J86+'Cenários - taxa de trasmissão'!I$2*(J86-INDIRECT(ADDRESS(IF($A87&lt;=Dados!$E$3,1,$A87-Dados!$E$3)+1,J$1+2)))*(Dados!$E$2-J86)/(Dados!$E$3*Dados!$E$2))</f>
        <v>154015.2163</v>
      </c>
      <c r="K87" s="31">
        <f>if($A87&lt;=Dados!$E$3,"Erro",K86+'Cenários - taxa de trasmissão'!J$2*(K86-INDIRECT(ADDRESS(IF($A87&lt;=Dados!$E$3,1,$A87-Dados!$E$3)+1,K$1+2)))*(Dados!$E$2-K86)/(Dados!$E$3*Dados!$E$2))</f>
        <v>154255.586</v>
      </c>
      <c r="L87" s="31">
        <f>if($A87&lt;=Dados!$E$3,"Erro",L86+'Cenários - taxa de trasmissão'!K$2*(L86-INDIRECT(ADDRESS(IF($A87&lt;=Dados!$E$3,1,$A87-Dados!$E$3)+1,L$1+2)))*(Dados!$E$2-L86)/(Dados!$E$3*Dados!$E$2))</f>
        <v>153762.3101</v>
      </c>
      <c r="M87" s="31">
        <f>if($A87&lt;=Dados!$E$3,"Erro",M86+'Cenários - taxa de trasmissão'!L$2*(M86-INDIRECT(ADDRESS(IF($A87&lt;=Dados!$E$3,1,$A87-Dados!$E$3)+1,M$1+2)))*(Dados!$E$2-M86)/(Dados!$E$3*Dados!$E$2))</f>
        <v>154119.6029</v>
      </c>
      <c r="N87" s="31">
        <f>if($A87&lt;=Dados!$E$3,"Erro",N86+'Cenários - taxa de trasmissão'!M$2*(N86-INDIRECT(ADDRESS(IF($A87&lt;=Dados!$E$3,1,$A87-Dados!$E$3)+1,N$1+2)))*(Dados!$E$2-N86)/(Dados!$E$3*Dados!$E$2))</f>
        <v>154224.5377</v>
      </c>
      <c r="O87" s="31">
        <f>if($A87&lt;=Dados!$E$3,"Erro",O86+'Cenários - taxa de trasmissão'!N$2*(O86-INDIRECT(ADDRESS(IF($A87&lt;=Dados!$E$3,1,$A87-Dados!$E$3)+1,O$1+2)))*(Dados!$E$2-O86)/(Dados!$E$3*Dados!$E$2))</f>
        <v>154040.5787</v>
      </c>
      <c r="P87" s="31">
        <f>if($A87&lt;=Dados!$E$3,"Erro",P86+'Cenários - taxa de trasmissão'!O$2*(P86-INDIRECT(ADDRESS(IF($A87&lt;=Dados!$E$3,1,$A87-Dados!$E$3)+1,P$1+2)))*(Dados!$E$2-P86)/(Dados!$E$3*Dados!$E$2))</f>
        <v>153682.2376</v>
      </c>
      <c r="Q87" s="31">
        <f>if($A87&lt;=Dados!$E$3,"Erro",Q86+'Cenários - taxa de trasmissão'!P$2*(Q86-INDIRECT(ADDRESS(IF($A87&lt;=Dados!$E$3,1,$A87-Dados!$E$3)+1,Q$1+2)))*(Dados!$E$2-Q86)/(Dados!$E$3*Dados!$E$2))</f>
        <v>154287.4012</v>
      </c>
      <c r="R87" s="31">
        <f>if($A87&lt;=Dados!$E$3,"Erro",R86+'Cenários - taxa de trasmissão'!Q$2*(R86-INDIRECT(ADDRESS(IF($A87&lt;=Dados!$E$3,1,$A87-Dados!$E$3)+1,R$1+2)))*(Dados!$E$2-R86)/(Dados!$E$3*Dados!$E$2))</f>
        <v>153747.2056</v>
      </c>
      <c r="S87" s="31">
        <f>if($A87&lt;=Dados!$E$3,"Erro",S86+'Cenários - taxa de trasmissão'!R$2*(S86-INDIRECT(ADDRESS(IF($A87&lt;=Dados!$E$3,1,$A87-Dados!$E$3)+1,S$1+2)))*(Dados!$E$2-S86)/(Dados!$E$3*Dados!$E$2))</f>
        <v>153833.3891</v>
      </c>
      <c r="T87" s="31">
        <f>if($A87&lt;=Dados!$E$3,"Erro",T86+'Cenários - taxa de trasmissão'!S$2*(T86-INDIRECT(ADDRESS(IF($A87&lt;=Dados!$E$3,1,$A87-Dados!$E$3)+1,T$1+2)))*(Dados!$E$2-T86)/(Dados!$E$3*Dados!$E$2))</f>
        <v>153502.1873</v>
      </c>
      <c r="U87" s="31">
        <f>if($A87&lt;=Dados!$E$3,"Erro",U86+'Cenários - taxa de trasmissão'!T$2*(U86-INDIRECT(ADDRESS(IF($A87&lt;=Dados!$E$3,1,$A87-Dados!$E$3)+1,U$1+2)))*(Dados!$E$2-U86)/(Dados!$E$3*Dados!$E$2))</f>
        <v>153844.0493</v>
      </c>
      <c r="V87" s="31">
        <f>if($A87&lt;=Dados!$E$3,"Erro",V86+'Cenários - taxa de trasmissão'!U$2*(V86-INDIRECT(ADDRESS(IF($A87&lt;=Dados!$E$3,1,$A87-Dados!$E$3)+1,V$1+2)))*(Dados!$E$2-V86)/(Dados!$E$3*Dados!$E$2))</f>
        <v>154174.8306</v>
      </c>
      <c r="W87" s="31">
        <f>if($A87&lt;=Dados!$E$3,"Erro",W86+'Cenários - taxa de trasmissão'!V$2*(W86-INDIRECT(ADDRESS(IF($A87&lt;=Dados!$E$3,1,$A87-Dados!$E$3)+1,W$1+2)))*(Dados!$E$2-W86)/(Dados!$E$3*Dados!$E$2))</f>
        <v>154324.1028</v>
      </c>
      <c r="X87" s="31">
        <f>if($A87&lt;=Dados!$E$3,"Erro",X86+'Cenários - taxa de trasmissão'!W$2*(X86-INDIRECT(ADDRESS(IF($A87&lt;=Dados!$E$3,1,$A87-Dados!$E$3)+1,X$1+2)))*(Dados!$E$2-X86)/(Dados!$E$3*Dados!$E$2))</f>
        <v>154490.444</v>
      </c>
      <c r="Y87" s="31">
        <f>if($A87&lt;=Dados!$E$3,"Erro",Y86+'Cenários - taxa de trasmissão'!X$2*(Y86-INDIRECT(ADDRESS(IF($A87&lt;=Dados!$E$3,1,$A87-Dados!$E$3)+1,Y$1+2)))*(Dados!$E$2-Y86)/(Dados!$E$3*Dados!$E$2))</f>
        <v>153626.0554</v>
      </c>
      <c r="Z87" s="31">
        <f>if($A87&lt;=Dados!$E$3,"Erro",Z86+'Cenários - taxa de trasmissão'!Y$2*(Z86-INDIRECT(ADDRESS(IF($A87&lt;=Dados!$E$3,1,$A87-Dados!$E$3)+1,Z$1+2)))*(Dados!$E$2-Z86)/(Dados!$E$3*Dados!$E$2))</f>
        <v>153637.3846</v>
      </c>
      <c r="AA87" s="31">
        <f>if($A87&lt;=Dados!$E$3,"Erro",AA86+'Cenários - taxa de trasmissão'!Z$2*(AA86-INDIRECT(ADDRESS(IF($A87&lt;=Dados!$E$3,1,$A87-Dados!$E$3)+1,AA$1+2)))*(Dados!$E$2-AA86)/(Dados!$E$3*Dados!$E$2))</f>
        <v>154496.6978</v>
      </c>
      <c r="AB87" s="31">
        <f>if($A87&lt;=Dados!$E$3,"Erro",AB86+'Cenários - taxa de trasmissão'!AA$2*(AB86-INDIRECT(ADDRESS(IF($A87&lt;=Dados!$E$3,1,$A87-Dados!$E$3)+1,AB$1+2)))*(Dados!$E$2-AB86)/(Dados!$E$3*Dados!$E$2))</f>
        <v>153987.1793</v>
      </c>
      <c r="AC87" s="31">
        <f>if($A87&lt;=Dados!$E$3,"Erro",AC86+'Cenários - taxa de trasmissão'!AB$2*(AC86-INDIRECT(ADDRESS(IF($A87&lt;=Dados!$E$3,1,$A87-Dados!$E$3)+1,AC$1+2)))*(Dados!$E$2-AC86)/(Dados!$E$3*Dados!$E$2))</f>
        <v>153609.3787</v>
      </c>
      <c r="AD87" s="31">
        <f>if($A87&lt;=Dados!$E$3,"Erro",AD86+'Cenários - taxa de trasmissão'!AC$2*(AD86-INDIRECT(ADDRESS(IF($A87&lt;=Dados!$E$3,1,$A87-Dados!$E$3)+1,AD$1+2)))*(Dados!$E$2-AD86)/(Dados!$E$3*Dados!$E$2))</f>
        <v>153676.7774</v>
      </c>
      <c r="AE87" s="31">
        <f>if($A87&lt;=Dados!$E$3,"Erro",AE86+'Cenários - taxa de trasmissão'!AD$2*(AE86-INDIRECT(ADDRESS(IF($A87&lt;=Dados!$E$3,1,$A87-Dados!$E$3)+1,AE$1+2)))*(Dados!$E$2-AE86)/(Dados!$E$3*Dados!$E$2))</f>
        <v>155132.9941</v>
      </c>
      <c r="AF87" s="31">
        <f>if($A87&lt;=Dados!$E$3,"Erro",AF86+'Cenários - taxa de trasmissão'!AE$2*(AF86-INDIRECT(ADDRESS(IF($A87&lt;=Dados!$E$3,1,$A87-Dados!$E$3)+1,AF$1+2)))*(Dados!$E$2-AF86)/(Dados!$E$3*Dados!$E$2))</f>
        <v>155362.6564</v>
      </c>
      <c r="AG87" s="31">
        <f>if($A87&lt;=Dados!$E$3,"Erro",AG86+'Cenários - taxa de trasmissão'!AF$2*(AG86-INDIRECT(ADDRESS(IF($A87&lt;=Dados!$E$3,1,$A87-Dados!$E$3)+1,AG$1+2)))*(Dados!$E$2-AG86)/(Dados!$E$3*Dados!$E$2))</f>
        <v>153876.172</v>
      </c>
      <c r="AH87" s="31">
        <f>if($A87&lt;=Dados!$E$3,"Erro",AH86+'Cenários - taxa de trasmissão'!AG$2*(AH86-INDIRECT(ADDRESS(IF($A87&lt;=Dados!$E$3,1,$A87-Dados!$E$3)+1,AH$1+2)))*(Dados!$E$2-AH86)/(Dados!$E$3*Dados!$E$2))</f>
        <v>153867.2706</v>
      </c>
      <c r="AI87" s="31">
        <f>if($A87&lt;=Dados!$E$3,"Erro",AI86+'Cenários - taxa de trasmissão'!AH$2*(AI86-INDIRECT(ADDRESS(IF($A87&lt;=Dados!$E$3,1,$A87-Dados!$E$3)+1,AI$1+2)))*(Dados!$E$2-AI86)/(Dados!$E$3*Dados!$E$2))</f>
        <v>154759.0444</v>
      </c>
      <c r="AJ87" s="31">
        <f>if($A87&lt;=Dados!$E$3,"Erro",AJ86+'Cenários - taxa de trasmissão'!AI$2*(AJ86-INDIRECT(ADDRESS(IF($A87&lt;=Dados!$E$3,1,$A87-Dados!$E$3)+1,AJ$1+2)))*(Dados!$E$2-AJ86)/(Dados!$E$3*Dados!$E$2))</f>
        <v>153846.6768</v>
      </c>
      <c r="AK87" s="31">
        <f>if($A87&lt;=Dados!$E$3,"Erro",AK86+'Cenários - taxa de trasmissão'!AJ$2*(AK86-INDIRECT(ADDRESS(IF($A87&lt;=Dados!$E$3,1,$A87-Dados!$E$3)+1,AK$1+2)))*(Dados!$E$2-AK86)/(Dados!$E$3*Dados!$E$2))</f>
        <v>153722.3917</v>
      </c>
      <c r="AL87" s="31">
        <f>if($A87&lt;=Dados!$E$3,"Erro",AL86+'Cenários - taxa de trasmissão'!AK$2*(AL86-INDIRECT(ADDRESS(IF($A87&lt;=Dados!$E$3,1,$A87-Dados!$E$3)+1,AL$1+2)))*(Dados!$E$2-AL86)/(Dados!$E$3*Dados!$E$2))</f>
        <v>153697.797</v>
      </c>
      <c r="AM87" s="31">
        <f>if($A87&lt;=Dados!$E$3,"Erro",AM86+'Cenários - taxa de trasmissão'!AL$2*(AM86-INDIRECT(ADDRESS(IF($A87&lt;=Dados!$E$3,1,$A87-Dados!$E$3)+1,AM$1+2)))*(Dados!$E$2-AM86)/(Dados!$E$3*Dados!$E$2))</f>
        <v>153822.8715</v>
      </c>
      <c r="AN87" s="31">
        <f>if($A87&lt;=Dados!$E$3,"Erro",AN86+'Cenários - taxa de trasmissão'!AM$2*(AN86-INDIRECT(ADDRESS(IF($A87&lt;=Dados!$E$3,1,$A87-Dados!$E$3)+1,AN$1+2)))*(Dados!$E$2-AN86)/(Dados!$E$3*Dados!$E$2))</f>
        <v>154477.0576</v>
      </c>
      <c r="AO87" s="31">
        <f>if($A87&lt;=Dados!$E$3,"Erro",AO86+'Cenários - taxa de trasmissão'!AN$2*(AO86-INDIRECT(ADDRESS(IF($A87&lt;=Dados!$E$3,1,$A87-Dados!$E$3)+1,AO$1+2)))*(Dados!$E$2-AO86)/(Dados!$E$3*Dados!$E$2))</f>
        <v>154408.8168</v>
      </c>
      <c r="AP87" s="31">
        <f>if($A87&lt;=Dados!$E$3,"Erro",AP86+'Cenários - taxa de trasmissão'!AO$2*(AP86-INDIRECT(ADDRESS(IF($A87&lt;=Dados!$E$3,1,$A87-Dados!$E$3)+1,AP$1+2)))*(Dados!$E$2-AP86)/(Dados!$E$3*Dados!$E$2))</f>
        <v>153634.6182</v>
      </c>
      <c r="AQ87" s="31">
        <f>if($A87&lt;=Dados!$E$3,"Erro",AQ86+'Cenários - taxa de trasmissão'!AP$2*(AQ86-INDIRECT(ADDRESS(IF($A87&lt;=Dados!$E$3,1,$A87-Dados!$E$3)+1,AQ$1+2)))*(Dados!$E$2-AQ86)/(Dados!$E$3*Dados!$E$2))</f>
        <v>154665.4289</v>
      </c>
      <c r="AR87" s="31">
        <f>if($A87&lt;=Dados!$E$3,"Erro",AR86+'Cenários - taxa de trasmissão'!AQ$2*(AR86-INDIRECT(ADDRESS(IF($A87&lt;=Dados!$E$3,1,$A87-Dados!$E$3)+1,AR$1+2)))*(Dados!$E$2-AR86)/(Dados!$E$3*Dados!$E$2))</f>
        <v>153754.3444</v>
      </c>
      <c r="AS87" s="31">
        <f>if($A87&lt;=Dados!$E$3,"Erro",AS86+'Cenários - taxa de trasmissão'!AR$2*(AS86-INDIRECT(ADDRESS(IF($A87&lt;=Dados!$E$3,1,$A87-Dados!$E$3)+1,AS$1+2)))*(Dados!$E$2-AS86)/(Dados!$E$3*Dados!$E$2))</f>
        <v>156107.7647</v>
      </c>
      <c r="AT87" s="31">
        <f>if($A87&lt;=Dados!$E$3,"Erro",AT86+'Cenários - taxa de trasmissão'!AS$2*(AT86-INDIRECT(ADDRESS(IF($A87&lt;=Dados!$E$3,1,$A87-Dados!$E$3)+1,AT$1+2)))*(Dados!$E$2-AT86)/(Dados!$E$3*Dados!$E$2))</f>
        <v>154032.316</v>
      </c>
      <c r="AU87" s="31">
        <f>if($A87&lt;=Dados!$E$3,"Erro",AU86+'Cenários - taxa de trasmissão'!AT$2*(AU86-INDIRECT(ADDRESS(IF($A87&lt;=Dados!$E$3,1,$A87-Dados!$E$3)+1,AU$1+2)))*(Dados!$E$2-AU86)/(Dados!$E$3*Dados!$E$2))</f>
        <v>153657.501</v>
      </c>
      <c r="AV87" s="31">
        <f>if($A87&lt;=Dados!$E$3,"Erro",AV86+'Cenários - taxa de trasmissão'!AU$2*(AV86-INDIRECT(ADDRESS(IF($A87&lt;=Dados!$E$3,1,$A87-Dados!$E$3)+1,AV$1+2)))*(Dados!$E$2-AV86)/(Dados!$E$3*Dados!$E$2))</f>
        <v>153712.152</v>
      </c>
      <c r="AW87" s="31">
        <f>if($A87&lt;=Dados!$E$3,"Erro",AW86+'Cenários - taxa de trasmissão'!AV$2*(AW86-INDIRECT(ADDRESS(IF($A87&lt;=Dados!$E$3,1,$A87-Dados!$E$3)+1,AW$1+2)))*(Dados!$E$2-AW86)/(Dados!$E$3*Dados!$E$2))</f>
        <v>153970.5157</v>
      </c>
      <c r="AX87" s="31">
        <f>if($A87&lt;=Dados!$E$3,"Erro",AX86+'Cenários - taxa de trasmissão'!AW$2*(AX86-INDIRECT(ADDRESS(IF($A87&lt;=Dados!$E$3,1,$A87-Dados!$E$3)+1,AX$1+2)))*(Dados!$E$2-AX86)/(Dados!$E$3*Dados!$E$2))</f>
        <v>153845.7655</v>
      </c>
      <c r="AY87" s="31">
        <f>if($A87&lt;=Dados!$E$3,"Erro",AY86+'Cenários - taxa de trasmissão'!AX$2*(AY86-INDIRECT(ADDRESS(IF($A87&lt;=Dados!$E$3,1,$A87-Dados!$E$3)+1,AY$1+2)))*(Dados!$E$2-AY86)/(Dados!$E$3*Dados!$E$2))</f>
        <v>154250.5443</v>
      </c>
      <c r="AZ87" s="31">
        <f>if($A87&lt;=Dados!$E$3,"Erro",AZ86+'Cenários - taxa de trasmissão'!AY$2*(AZ86-INDIRECT(ADDRESS(IF($A87&lt;=Dados!$E$3,1,$A87-Dados!$E$3)+1,AZ$1+2)))*(Dados!$E$2-AZ86)/(Dados!$E$3*Dados!$E$2))</f>
        <v>153781.7718</v>
      </c>
      <c r="BA87" s="46">
        <f t="shared" si="1"/>
        <v>153502.1873</v>
      </c>
      <c r="BB87" s="46">
        <f t="shared" si="2"/>
        <v>156107.7647</v>
      </c>
      <c r="BC87" s="46">
        <f t="shared" si="3"/>
        <v>154103.1226</v>
      </c>
      <c r="BD87" s="46">
        <f t="shared" si="4"/>
        <v>153929.7922</v>
      </c>
      <c r="BE87" s="31"/>
    </row>
    <row r="88">
      <c r="A88" s="44">
        <v>87.0</v>
      </c>
      <c r="B88" s="45">
        <v>45057.0</v>
      </c>
      <c r="C88" s="31">
        <f>if($A88&lt;=Dados!$E$3,"Erro",C87+'Cenários - taxa de trasmissão'!B$2*(C87-INDIRECT(ADDRESS(IF($A88&lt;=Dados!$E$3,1,$A88-Dados!$E$3)+1,C$1+2)))*(Dados!$E$2-C87)/(Dados!$E$3*Dados!$E$2))</f>
        <v>155096.0232</v>
      </c>
      <c r="D88" s="31">
        <f>if($A88&lt;=Dados!$E$3,"Erro",D87+'Cenários - taxa de trasmissão'!C$2*(D87-INDIRECT(ADDRESS(IF($A88&lt;=Dados!$E$3,1,$A88-Dados!$E$3)+1,D$1+2)))*(Dados!$E$2-D87)/(Dados!$E$3*Dados!$E$2))</f>
        <v>153891.1267</v>
      </c>
      <c r="E88" s="31">
        <f>if($A88&lt;=Dados!$E$3,"Erro",E87+'Cenários - taxa de trasmissão'!D$2*(E87-INDIRECT(ADDRESS(IF($A88&lt;=Dados!$E$3,1,$A88-Dados!$E$3)+1,E$1+2)))*(Dados!$E$2-E87)/(Dados!$E$3*Dados!$E$2))</f>
        <v>154637.5141</v>
      </c>
      <c r="F88" s="31">
        <f>if($A88&lt;=Dados!$E$3,"Erro",F87+'Cenários - taxa de trasmissão'!E$2*(F87-INDIRECT(ADDRESS(IF($A88&lt;=Dados!$E$3,1,$A88-Dados!$E$3)+1,F$1+2)))*(Dados!$E$2-F87)/(Dados!$E$3*Dados!$E$2))</f>
        <v>153634.7861</v>
      </c>
      <c r="G88" s="31">
        <f>if($A88&lt;=Dados!$E$3,"Erro",G87+'Cenários - taxa de trasmissão'!F$2*(G87-INDIRECT(ADDRESS(IF($A88&lt;=Dados!$E$3,1,$A88-Dados!$E$3)+1,G$1+2)))*(Dados!$E$2-G87)/(Dados!$E$3*Dados!$E$2))</f>
        <v>154275.1961</v>
      </c>
      <c r="H88" s="31">
        <f>if($A88&lt;=Dados!$E$3,"Erro",H87+'Cenários - taxa de trasmissão'!G$2*(H87-INDIRECT(ADDRESS(IF($A88&lt;=Dados!$E$3,1,$A88-Dados!$E$3)+1,H$1+2)))*(Dados!$E$2-H87)/(Dados!$E$3*Dados!$E$2))</f>
        <v>154334.1207</v>
      </c>
      <c r="I88" s="31">
        <f>if($A88&lt;=Dados!$E$3,"Erro",I87+'Cenários - taxa de trasmissão'!H$2*(I87-INDIRECT(ADDRESS(IF($A88&lt;=Dados!$E$3,1,$A88-Dados!$E$3)+1,I$1+2)))*(Dados!$E$2-I87)/(Dados!$E$3*Dados!$E$2))</f>
        <v>153614.0431</v>
      </c>
      <c r="J88" s="31">
        <f>if($A88&lt;=Dados!$E$3,"Erro",J87+'Cenários - taxa de trasmissão'!I$2*(J87-INDIRECT(ADDRESS(IF($A88&lt;=Dados!$E$3,1,$A88-Dados!$E$3)+1,J$1+2)))*(Dados!$E$2-J87)/(Dados!$E$3*Dados!$E$2))</f>
        <v>154018.4609</v>
      </c>
      <c r="K88" s="31">
        <f>if($A88&lt;=Dados!$E$3,"Erro",K87+'Cenários - taxa de trasmissão'!J$2*(K87-INDIRECT(ADDRESS(IF($A88&lt;=Dados!$E$3,1,$A88-Dados!$E$3)+1,K$1+2)))*(Dados!$E$2-K87)/(Dados!$E$3*Dados!$E$2))</f>
        <v>154261.7736</v>
      </c>
      <c r="L88" s="31">
        <f>if($A88&lt;=Dados!$E$3,"Erro",L87+'Cenários - taxa de trasmissão'!K$2*(L87-INDIRECT(ADDRESS(IF($A88&lt;=Dados!$E$3,1,$A88-Dados!$E$3)+1,L$1+2)))*(Dados!$E$2-L87)/(Dados!$E$3*Dados!$E$2))</f>
        <v>153763.448</v>
      </c>
      <c r="M88" s="31">
        <f>if($A88&lt;=Dados!$E$3,"Erro",M87+'Cenários - taxa de trasmissão'!L$2*(M87-INDIRECT(ADDRESS(IF($A88&lt;=Dados!$E$3,1,$A88-Dados!$E$3)+1,M$1+2)))*(Dados!$E$2-M87)/(Dados!$E$3*Dados!$E$2))</f>
        <v>154124.0209</v>
      </c>
      <c r="N88" s="31">
        <f>if($A88&lt;=Dados!$E$3,"Erro",N87+'Cenários - taxa de trasmissão'!M$2*(N87-INDIRECT(ADDRESS(IF($A88&lt;=Dados!$E$3,1,$A88-Dados!$E$3)+1,N$1+2)))*(Dados!$E$2-N87)/(Dados!$E$3*Dados!$E$2))</f>
        <v>154230.2983</v>
      </c>
      <c r="O88" s="31">
        <f>if($A88&lt;=Dados!$E$3,"Erro",O87+'Cenários - taxa de trasmissão'!N$2*(O87-INDIRECT(ADDRESS(IF($A88&lt;=Dados!$E$3,1,$A88-Dados!$E$3)+1,O$1+2)))*(Dados!$E$2-O87)/(Dados!$E$3*Dados!$E$2))</f>
        <v>154044.093</v>
      </c>
      <c r="P88" s="31">
        <f>if($A88&lt;=Dados!$E$3,"Erro",P87+'Cenários - taxa de trasmissão'!O$2*(P87-INDIRECT(ADDRESS(IF($A88&lt;=Dados!$E$3,1,$A88-Dados!$E$3)+1,P$1+2)))*(Dados!$E$2-P87)/(Dados!$E$3*Dados!$E$2))</f>
        <v>153682.9408</v>
      </c>
      <c r="Q88" s="31">
        <f>if($A88&lt;=Dados!$E$3,"Erro",Q87+'Cenários - taxa de trasmissão'!P$2*(Q87-INDIRECT(ADDRESS(IF($A88&lt;=Dados!$E$3,1,$A88-Dados!$E$3)+1,Q$1+2)))*(Dados!$E$2-Q87)/(Dados!$E$3*Dados!$E$2))</f>
        <v>154294.04</v>
      </c>
      <c r="R88" s="31">
        <f>if($A88&lt;=Dados!$E$3,"Erro",R87+'Cenários - taxa de trasmissão'!Q$2*(R87-INDIRECT(ADDRESS(IF($A88&lt;=Dados!$E$3,1,$A88-Dados!$E$3)+1,R$1+2)))*(Dados!$E$2-R87)/(Dados!$E$3*Dados!$E$2))</f>
        <v>153748.2528</v>
      </c>
      <c r="S88" s="31">
        <f>if($A88&lt;=Dados!$E$3,"Erro",S87+'Cenários - taxa de trasmissão'!R$2*(S87-INDIRECT(ADDRESS(IF($A88&lt;=Dados!$E$3,1,$A88-Dados!$E$3)+1,S$1+2)))*(Dados!$E$2-S87)/(Dados!$E$3*Dados!$E$2))</f>
        <v>153835.0085</v>
      </c>
      <c r="T88" s="31">
        <f>if($A88&lt;=Dados!$E$3,"Erro",T87+'Cenários - taxa de trasmissão'!S$2*(T87-INDIRECT(ADDRESS(IF($A88&lt;=Dados!$E$3,1,$A88-Dados!$E$3)+1,T$1+2)))*(Dados!$E$2-T87)/(Dados!$E$3*Dados!$E$2))</f>
        <v>153502.3209</v>
      </c>
      <c r="U88" s="31">
        <f>if($A88&lt;=Dados!$E$3,"Erro",U87+'Cenários - taxa de trasmissão'!T$2*(U87-INDIRECT(ADDRESS(IF($A88&lt;=Dados!$E$3,1,$A88-Dados!$E$3)+1,U$1+2)))*(Dados!$E$2-U87)/(Dados!$E$3*Dados!$E$2))</f>
        <v>153845.7486</v>
      </c>
      <c r="V88" s="31">
        <f>if($A88&lt;=Dados!$E$3,"Erro",V87+'Cenários - taxa de trasmissão'!U$2*(V87-INDIRECT(ADDRESS(IF($A88&lt;=Dados!$E$3,1,$A88-Dados!$E$3)+1,V$1+2)))*(Dados!$E$2-V87)/(Dados!$E$3*Dados!$E$2))</f>
        <v>154179.9355</v>
      </c>
      <c r="W88" s="31">
        <f>if($A88&lt;=Dados!$E$3,"Erro",W87+'Cenários - taxa de trasmissão'!V$2*(W87-INDIRECT(ADDRESS(IF($A88&lt;=Dados!$E$3,1,$A88-Dados!$E$3)+1,W$1+2)))*(Dados!$E$2-W87)/(Dados!$E$3*Dados!$E$2))</f>
        <v>154331.2789</v>
      </c>
      <c r="X88" s="31">
        <f>if($A88&lt;=Dados!$E$3,"Erro",X87+'Cenários - taxa de trasmissão'!W$2*(X87-INDIRECT(ADDRESS(IF($A88&lt;=Dados!$E$3,1,$A88-Dados!$E$3)+1,X$1+2)))*(Dados!$E$2-X87)/(Dados!$E$3*Dados!$E$2))</f>
        <v>154500.2697</v>
      </c>
      <c r="Y88" s="31">
        <f>if($A88&lt;=Dados!$E$3,"Erro",Y87+'Cenários - taxa de trasmissão'!X$2*(Y87-INDIRECT(ADDRESS(IF($A88&lt;=Dados!$E$3,1,$A88-Dados!$E$3)+1,Y$1+2)))*(Dados!$E$2-Y87)/(Dados!$E$3*Dados!$E$2))</f>
        <v>153626.5218</v>
      </c>
      <c r="Z88" s="31">
        <f>if($A88&lt;=Dados!$E$3,"Erro",Z87+'Cenários - taxa de trasmissão'!Y$2*(Z87-INDIRECT(ADDRESS(IF($A88&lt;=Dados!$E$3,1,$A88-Dados!$E$3)+1,Z$1+2)))*(Dados!$E$2-Z87)/(Dados!$E$3*Dados!$E$2))</f>
        <v>153637.8942</v>
      </c>
      <c r="AA88" s="31">
        <f>if($A88&lt;=Dados!$E$3,"Erro",AA87+'Cenários - taxa de trasmissão'!Z$2*(AA87-INDIRECT(ADDRESS(IF($A88&lt;=Dados!$E$3,1,$A88-Dados!$E$3)+1,AA$1+2)))*(Dados!$E$2-AA87)/(Dados!$E$3*Dados!$E$2))</f>
        <v>154506.6296</v>
      </c>
      <c r="AB88" s="31">
        <f>if($A88&lt;=Dados!$E$3,"Erro",AB87+'Cenários - taxa de trasmissão'!AA$2*(AB87-INDIRECT(ADDRESS(IF($A88&lt;=Dados!$E$3,1,$A88-Dados!$E$3)+1,AB$1+2)))*(Dados!$E$2-AB87)/(Dados!$E$3*Dados!$E$2))</f>
        <v>153990.1378</v>
      </c>
      <c r="AC88" s="31">
        <f>if($A88&lt;=Dados!$E$3,"Erro",AC87+'Cenários - taxa de trasmissão'!AB$2*(AC87-INDIRECT(ADDRESS(IF($A88&lt;=Dados!$E$3,1,$A88-Dados!$E$3)+1,AC$1+2)))*(Dados!$E$2-AC87)/(Dados!$E$3*Dados!$E$2))</f>
        <v>153609.7855</v>
      </c>
      <c r="AD88" s="31">
        <f>if($A88&lt;=Dados!$E$3,"Erro",AD87+'Cenários - taxa de trasmissão'!AC$2*(AD87-INDIRECT(ADDRESS(IF($A88&lt;=Dados!$E$3,1,$A88-Dados!$E$3)+1,AD$1+2)))*(Dados!$E$2-AD87)/(Dados!$E$3*Dados!$E$2))</f>
        <v>153677.4551</v>
      </c>
      <c r="AE88" s="31">
        <f>if($A88&lt;=Dados!$E$3,"Erro",AE87+'Cenários - taxa de trasmissão'!AD$2*(AE87-INDIRECT(ADDRESS(IF($A88&lt;=Dados!$E$3,1,$A88-Dados!$E$3)+1,AE$1+2)))*(Dados!$E$2-AE87)/(Dados!$E$3*Dados!$E$2))</f>
        <v>155155.8646</v>
      </c>
      <c r="AF88" s="31">
        <f>if($A88&lt;=Dados!$E$3,"Erro",AF87+'Cenários - taxa de trasmissão'!AE$2*(AF87-INDIRECT(ADDRESS(IF($A88&lt;=Dados!$E$3,1,$A88-Dados!$E$3)+1,AF$1+2)))*(Dados!$E$2-AF87)/(Dados!$E$3*Dados!$E$2))</f>
        <v>155391.0899</v>
      </c>
      <c r="AG88" s="31">
        <f>if($A88&lt;=Dados!$E$3,"Erro",AG87+'Cenários - taxa de trasmissão'!AF$2*(AG87-INDIRECT(ADDRESS(IF($A88&lt;=Dados!$E$3,1,$A88-Dados!$E$3)+1,AG$1+2)))*(Dados!$E$2-AG87)/(Dados!$E$3*Dados!$E$2))</f>
        <v>153878.1238</v>
      </c>
      <c r="AH88" s="31">
        <f>if($A88&lt;=Dados!$E$3,"Erro",AH87+'Cenários - taxa de trasmissão'!AG$2*(AH87-INDIRECT(ADDRESS(IF($A88&lt;=Dados!$E$3,1,$A88-Dados!$E$3)+1,AH$1+2)))*(Dados!$E$2-AH87)/(Dados!$E$3*Dados!$E$2))</f>
        <v>153869.1506</v>
      </c>
      <c r="AI88" s="31">
        <f>if($A88&lt;=Dados!$E$3,"Erro",AI87+'Cenários - taxa de trasmissão'!AH$2*(AI87-INDIRECT(ADDRESS(IF($A88&lt;=Dados!$E$3,1,$A88-Dados!$E$3)+1,AI$1+2)))*(Dados!$E$2-AI87)/(Dados!$E$3*Dados!$E$2))</f>
        <v>154773.8237</v>
      </c>
      <c r="AJ88" s="31">
        <f>if($A88&lt;=Dados!$E$3,"Erro",AJ87+'Cenários - taxa de trasmissão'!AI$2*(AJ87-INDIRECT(ADDRESS(IF($A88&lt;=Dados!$E$3,1,$A88-Dados!$E$3)+1,AJ$1+2)))*(Dados!$E$2-AJ87)/(Dados!$E$3*Dados!$E$2))</f>
        <v>153848.3961</v>
      </c>
      <c r="AK88" s="31">
        <f>if($A88&lt;=Dados!$E$3,"Erro",AK87+'Cenários - taxa de trasmissão'!AJ$2*(AK87-INDIRECT(ADDRESS(IF($A88&lt;=Dados!$E$3,1,$A88-Dados!$E$3)+1,AK$1+2)))*(Dados!$E$2-AK87)/(Dados!$E$3*Dados!$E$2))</f>
        <v>153723.2986</v>
      </c>
      <c r="AL88" s="31">
        <f>if($A88&lt;=Dados!$E$3,"Erro",AL87+'Cenários - taxa de trasmissão'!AK$2*(AL87-INDIRECT(ADDRESS(IF($A88&lt;=Dados!$E$3,1,$A88-Dados!$E$3)+1,AL$1+2)))*(Dados!$E$2-AL87)/(Dados!$E$3*Dados!$E$2))</f>
        <v>153698.5757</v>
      </c>
      <c r="AM88" s="31">
        <f>if($A88&lt;=Dados!$E$3,"Erro",AM87+'Cenários - taxa de trasmissão'!AL$2*(AM87-INDIRECT(ADDRESS(IF($A88&lt;=Dados!$E$3,1,$A88-Dados!$E$3)+1,AM$1+2)))*(Dados!$E$2-AM87)/(Dados!$E$3*Dados!$E$2))</f>
        <v>153824.414</v>
      </c>
      <c r="AN88" s="31">
        <f>if($A88&lt;=Dados!$E$3,"Erro",AN87+'Cenários - taxa de trasmissão'!AM$2*(AN87-INDIRECT(ADDRESS(IF($A88&lt;=Dados!$E$3,1,$A88-Dados!$E$3)+1,AN$1+2)))*(Dados!$E$2-AN87)/(Dados!$E$3*Dados!$E$2))</f>
        <v>154486.6575</v>
      </c>
      <c r="AO88" s="31">
        <f>if($A88&lt;=Dados!$E$3,"Erro",AO87+'Cenários - taxa de trasmissão'!AN$2*(AO87-INDIRECT(ADDRESS(IF($A88&lt;=Dados!$E$3,1,$A88-Dados!$E$3)+1,AO$1+2)))*(Dados!$E$2-AO87)/(Dados!$E$3*Dados!$E$2))</f>
        <v>154417.2994</v>
      </c>
      <c r="AP88" s="31">
        <f>if($A88&lt;=Dados!$E$3,"Erro",AP87+'Cenários - taxa de trasmissão'!AO$2*(AP87-INDIRECT(ADDRESS(IF($A88&lt;=Dados!$E$3,1,$A88-Dados!$E$3)+1,AP$1+2)))*(Dados!$E$2-AP87)/(Dados!$E$3*Dados!$E$2))</f>
        <v>153635.1171</v>
      </c>
      <c r="AQ88" s="31">
        <f>if($A88&lt;=Dados!$E$3,"Erro",AQ87+'Cenários - taxa de trasmissão'!AP$2*(AQ87-INDIRECT(ADDRESS(IF($A88&lt;=Dados!$E$3,1,$A88-Dados!$E$3)+1,AQ$1+2)))*(Dados!$E$2-AQ87)/(Dados!$E$3*Dados!$E$2))</f>
        <v>154678.3932</v>
      </c>
      <c r="AR88" s="31">
        <f>if($A88&lt;=Dados!$E$3,"Erro",AR87+'Cenários - taxa de trasmissão'!AQ$2*(AR87-INDIRECT(ADDRESS(IF($A88&lt;=Dados!$E$3,1,$A88-Dados!$E$3)+1,AR$1+2)))*(Dados!$E$2-AR87)/(Dados!$E$3*Dados!$E$2))</f>
        <v>153755.4339</v>
      </c>
      <c r="AS88" s="31">
        <f>if($A88&lt;=Dados!$E$3,"Erro",AS87+'Cenários - taxa de trasmissão'!AR$2*(AS87-INDIRECT(ADDRESS(IF($A88&lt;=Dados!$E$3,1,$A88-Dados!$E$3)+1,AS$1+2)))*(Dados!$E$2-AS87)/(Dados!$E$3*Dados!$E$2))</f>
        <v>156156.8007</v>
      </c>
      <c r="AT88" s="31">
        <f>if($A88&lt;=Dados!$E$3,"Erro",AT87+'Cenários - taxa de trasmissão'!AS$2*(AT87-INDIRECT(ADDRESS(IF($A88&lt;=Dados!$E$3,1,$A88-Dados!$E$3)+1,AT$1+2)))*(Dados!$E$2-AT87)/(Dados!$E$3*Dados!$E$2))</f>
        <v>154035.7413</v>
      </c>
      <c r="AU88" s="31">
        <f>if($A88&lt;=Dados!$E$3,"Erro",AU87+'Cenários - taxa de trasmissão'!AT$2*(AU87-INDIRECT(ADDRESS(IF($A88&lt;=Dados!$E$3,1,$A88-Dados!$E$3)+1,AU$1+2)))*(Dados!$E$2-AU87)/(Dados!$E$3*Dados!$E$2))</f>
        <v>153658.0931</v>
      </c>
      <c r="AV88" s="31">
        <f>if($A88&lt;=Dados!$E$3,"Erro",AV87+'Cenários - taxa de trasmissão'!AU$2*(AV87-INDIRECT(ADDRESS(IF($A88&lt;=Dados!$E$3,1,$A88-Dados!$E$3)+1,AV$1+2)))*(Dados!$E$2-AV87)/(Dados!$E$3*Dados!$E$2))</f>
        <v>153713.0042</v>
      </c>
      <c r="AW88" s="31">
        <f>if($A88&lt;=Dados!$E$3,"Erro",AW87+'Cenários - taxa de trasmissão'!AV$2*(AW87-INDIRECT(ADDRESS(IF($A88&lt;=Dados!$E$3,1,$A88-Dados!$E$3)+1,AW$1+2)))*(Dados!$E$2-AW87)/(Dados!$E$3*Dados!$E$2))</f>
        <v>153973.3101</v>
      </c>
      <c r="AX88" s="31">
        <f>if($A88&lt;=Dados!$E$3,"Erro",AX87+'Cenários - taxa de trasmissão'!AW$2*(AX87-INDIRECT(ADDRESS(IF($A88&lt;=Dados!$E$3,1,$A88-Dados!$E$3)+1,AX$1+2)))*(Dados!$E$2-AX87)/(Dados!$E$3*Dados!$E$2))</f>
        <v>153847.4778</v>
      </c>
      <c r="AY88" s="31">
        <f>if($A88&lt;=Dados!$E$3,"Erro",AY87+'Cenários - taxa de trasmissão'!AX$2*(AY87-INDIRECT(ADDRESS(IF($A88&lt;=Dados!$E$3,1,$A88-Dados!$E$3)+1,AY$1+2)))*(Dados!$E$2-AY87)/(Dados!$E$3*Dados!$E$2))</f>
        <v>154256.6617</v>
      </c>
      <c r="AZ88" s="31">
        <f>if($A88&lt;=Dados!$E$3,"Erro",AZ87+'Cenários - taxa de trasmissão'!AY$2*(AZ87-INDIRECT(ADDRESS(IF($A88&lt;=Dados!$E$3,1,$A88-Dados!$E$3)+1,AZ$1+2)))*(Dados!$E$2-AZ87)/(Dados!$E$3*Dados!$E$2))</f>
        <v>153783.0327</v>
      </c>
      <c r="BA88" s="46">
        <f t="shared" si="1"/>
        <v>153502.3209</v>
      </c>
      <c r="BB88" s="46">
        <f t="shared" si="2"/>
        <v>156156.8007</v>
      </c>
      <c r="BC88" s="46">
        <f t="shared" si="3"/>
        <v>154109.0577</v>
      </c>
      <c r="BD88" s="46">
        <f t="shared" si="4"/>
        <v>153932.2184</v>
      </c>
      <c r="BE88" s="31"/>
    </row>
    <row r="89">
      <c r="A89" s="9">
        <v>88.0</v>
      </c>
      <c r="B89" s="47">
        <v>45058.0</v>
      </c>
      <c r="C89" s="31">
        <f>if($A89&lt;=Dados!$E$3,"Erro",C88+'Cenários - taxa de trasmissão'!B$2*(C88-INDIRECT(ADDRESS(IF($A89&lt;=Dados!$E$3,1,$A89-Dados!$E$3)+1,C$1+2)))*(Dados!$E$2-C88)/(Dados!$E$3*Dados!$E$2))</f>
        <v>155117.4234</v>
      </c>
      <c r="D89" s="31">
        <f>if($A89&lt;=Dados!$E$3,"Erro",D88+'Cenários - taxa de trasmissão'!C$2*(D88-INDIRECT(ADDRESS(IF($A89&lt;=Dados!$E$3,1,$A89-Dados!$E$3)+1,D$1+2)))*(Dados!$E$2-D88)/(Dados!$E$3*Dados!$E$2))</f>
        <v>153893.1119</v>
      </c>
      <c r="E89" s="31">
        <f>if($A89&lt;=Dados!$E$3,"Erro",E88+'Cenários - taxa de trasmissão'!D$2*(E88-INDIRECT(ADDRESS(IF($A89&lt;=Dados!$E$3,1,$A89-Dados!$E$3)+1,E$1+2)))*(Dados!$E$2-E88)/(Dados!$E$3*Dados!$E$2))</f>
        <v>154649.571</v>
      </c>
      <c r="F89" s="31">
        <f>if($A89&lt;=Dados!$E$3,"Erro",F88+'Cenários - taxa de trasmissão'!E$2*(F88-INDIRECT(ADDRESS(IF($A89&lt;=Dados!$E$3,1,$A89-Dados!$E$3)+1,F$1+2)))*(Dados!$E$2-F88)/(Dados!$E$3*Dados!$E$2))</f>
        <v>153635.2573</v>
      </c>
      <c r="G89" s="31">
        <f>if($A89&lt;=Dados!$E$3,"Erro",G88+'Cenários - taxa de trasmissão'!F$2*(G88-INDIRECT(ADDRESS(IF($A89&lt;=Dados!$E$3,1,$A89-Dados!$E$3)+1,G$1+2)))*(Dados!$E$2-G88)/(Dados!$E$3*Dados!$E$2))</f>
        <v>154281.4348</v>
      </c>
      <c r="H89" s="31">
        <f>if($A89&lt;=Dados!$E$3,"Erro",H88+'Cenários - taxa de trasmissão'!G$2*(H88-INDIRECT(ADDRESS(IF($A89&lt;=Dados!$E$3,1,$A89-Dados!$E$3)+1,H$1+2)))*(Dados!$E$2-H88)/(Dados!$E$3*Dados!$E$2))</f>
        <v>154341.1971</v>
      </c>
      <c r="I89" s="31">
        <f>if($A89&lt;=Dados!$E$3,"Erro",I88+'Cenários - taxa de trasmissão'!H$2*(I88-INDIRECT(ADDRESS(IF($A89&lt;=Dados!$E$3,1,$A89-Dados!$E$3)+1,I$1+2)))*(Dados!$E$2-I88)/(Dados!$E$3*Dados!$E$2))</f>
        <v>153614.4414</v>
      </c>
      <c r="J89" s="31">
        <f>if($A89&lt;=Dados!$E$3,"Erro",J88+'Cenários - taxa de trasmissão'!I$2*(J88-INDIRECT(ADDRESS(IF($A89&lt;=Dados!$E$3,1,$A89-Dados!$E$3)+1,J$1+2)))*(Dados!$E$2-J88)/(Dados!$E$3*Dados!$E$2))</f>
        <v>154021.6092</v>
      </c>
      <c r="K89" s="31">
        <f>if($A89&lt;=Dados!$E$3,"Erro",K88+'Cenários - taxa de trasmissão'!J$2*(K88-INDIRECT(ADDRESS(IF($A89&lt;=Dados!$E$3,1,$A89-Dados!$E$3)+1,K$1+2)))*(Dados!$E$2-K88)/(Dados!$E$3*Dados!$E$2))</f>
        <v>154267.8279</v>
      </c>
      <c r="L89" s="31">
        <f>if($A89&lt;=Dados!$E$3,"Erro",L88+'Cenários - taxa de trasmissão'!K$2*(L88-INDIRECT(ADDRESS(IF($A89&lt;=Dados!$E$3,1,$A89-Dados!$E$3)+1,L$1+2)))*(Dados!$E$2-L88)/(Dados!$E$3*Dados!$E$2))</f>
        <v>153764.5372</v>
      </c>
      <c r="M89" s="31">
        <f>if($A89&lt;=Dados!$E$3,"Erro",M88+'Cenários - taxa de trasmissão'!L$2*(M88-INDIRECT(ADDRESS(IF($A89&lt;=Dados!$E$3,1,$A89-Dados!$E$3)+1,M$1+2)))*(Dados!$E$2-M88)/(Dados!$E$3*Dados!$E$2))</f>
        <v>154128.3248</v>
      </c>
      <c r="N89" s="31">
        <f>if($A89&lt;=Dados!$E$3,"Erro",N88+'Cenários - taxa de trasmissão'!M$2*(N88-INDIRECT(ADDRESS(IF($A89&lt;=Dados!$E$3,1,$A89-Dados!$E$3)+1,N$1+2)))*(Dados!$E$2-N88)/(Dados!$E$3*Dados!$E$2))</f>
        <v>154235.9295</v>
      </c>
      <c r="O89" s="31">
        <f>if($A89&lt;=Dados!$E$3,"Erro",O88+'Cenários - taxa de trasmissão'!N$2*(O88-INDIRECT(ADDRESS(IF($A89&lt;=Dados!$E$3,1,$A89-Dados!$E$3)+1,O$1+2)))*(Dados!$E$2-O88)/(Dados!$E$3*Dados!$E$2))</f>
        <v>154047.5064</v>
      </c>
      <c r="P89" s="31">
        <f>if($A89&lt;=Dados!$E$3,"Erro",P88+'Cenários - taxa de trasmissão'!O$2*(P88-INDIRECT(ADDRESS(IF($A89&lt;=Dados!$E$3,1,$A89-Dados!$E$3)+1,P$1+2)))*(Dados!$E$2-P88)/(Dados!$E$3*Dados!$E$2))</f>
        <v>153683.6097</v>
      </c>
      <c r="Q89" s="31">
        <f>if($A89&lt;=Dados!$E$3,"Erro",Q88+'Cenários - taxa de trasmissão'!P$2*(Q88-INDIRECT(ADDRESS(IF($A89&lt;=Dados!$E$3,1,$A89-Dados!$E$3)+1,Q$1+2)))*(Dados!$E$2-Q88)/(Dados!$E$3*Dados!$E$2))</f>
        <v>154300.5417</v>
      </c>
      <c r="R89" s="31">
        <f>if($A89&lt;=Dados!$E$3,"Erro",R88+'Cenários - taxa de trasmissão'!Q$2*(R88-INDIRECT(ADDRESS(IF($A89&lt;=Dados!$E$3,1,$A89-Dados!$E$3)+1,R$1+2)))*(Dados!$E$2-R88)/(Dados!$E$3*Dados!$E$2))</f>
        <v>153749.254</v>
      </c>
      <c r="S89" s="31">
        <f>if($A89&lt;=Dados!$E$3,"Erro",S88+'Cenários - taxa de trasmissão'!R$2*(S88-INDIRECT(ADDRESS(IF($A89&lt;=Dados!$E$3,1,$A89-Dados!$E$3)+1,S$1+2)))*(Dados!$E$2-S88)/(Dados!$E$3*Dados!$E$2))</f>
        <v>153836.5657</v>
      </c>
      <c r="T89" s="31">
        <f>if($A89&lt;=Dados!$E$3,"Erro",T88+'Cenários - taxa de trasmissão'!S$2*(T88-INDIRECT(ADDRESS(IF($A89&lt;=Dados!$E$3,1,$A89-Dados!$E$3)+1,T$1+2)))*(Dados!$E$2-T88)/(Dados!$E$3*Dados!$E$2))</f>
        <v>153502.4454</v>
      </c>
      <c r="U89" s="31">
        <f>if($A89&lt;=Dados!$E$3,"Erro",U88+'Cenários - taxa de trasmissão'!T$2*(U88-INDIRECT(ADDRESS(IF($A89&lt;=Dados!$E$3,1,$A89-Dados!$E$3)+1,U$1+2)))*(Dados!$E$2-U88)/(Dados!$E$3*Dados!$E$2))</f>
        <v>153847.3835</v>
      </c>
      <c r="V89" s="31">
        <f>if($A89&lt;=Dados!$E$3,"Erro",V88+'Cenários - taxa de trasmissão'!U$2*(V88-INDIRECT(ADDRESS(IF($A89&lt;=Dados!$E$3,1,$A89-Dados!$E$3)+1,V$1+2)))*(Dados!$E$2-V88)/(Dados!$E$3*Dados!$E$2))</f>
        <v>154184.9179</v>
      </c>
      <c r="W89" s="31">
        <f>if($A89&lt;=Dados!$E$3,"Erro",W88+'Cenários - taxa de trasmissão'!V$2*(W88-INDIRECT(ADDRESS(IF($A89&lt;=Dados!$E$3,1,$A89-Dados!$E$3)+1,W$1+2)))*(Dados!$E$2-W88)/(Dados!$E$3*Dados!$E$2))</f>
        <v>154338.3139</v>
      </c>
      <c r="X89" s="31">
        <f>if($A89&lt;=Dados!$E$3,"Erro",X88+'Cenários - taxa de trasmissão'!W$2*(X88-INDIRECT(ADDRESS(IF($A89&lt;=Dados!$E$3,1,$A89-Dados!$E$3)+1,X$1+2)))*(Dados!$E$2-X88)/(Dados!$E$3*Dados!$E$2))</f>
        <v>154509.9413</v>
      </c>
      <c r="Y89" s="31">
        <f>if($A89&lt;=Dados!$E$3,"Erro",Y88+'Cenários - taxa de trasmissão'!X$2*(Y88-INDIRECT(ADDRESS(IF($A89&lt;=Dados!$E$3,1,$A89-Dados!$E$3)+1,Y$1+2)))*(Dados!$E$2-Y88)/(Dados!$E$3*Dados!$E$2))</f>
        <v>153626.963</v>
      </c>
      <c r="Z89" s="31">
        <f>if($A89&lt;=Dados!$E$3,"Erro",Z88+'Cenários - taxa de trasmissão'!Y$2*(Z88-INDIRECT(ADDRESS(IF($A89&lt;=Dados!$E$3,1,$A89-Dados!$E$3)+1,Z$1+2)))*(Dados!$E$2-Z88)/(Dados!$E$3*Dados!$E$2))</f>
        <v>153638.377</v>
      </c>
      <c r="AA89" s="31">
        <f>if($A89&lt;=Dados!$E$3,"Erro",AA88+'Cenários - taxa de trasmissão'!Z$2*(AA88-INDIRECT(ADDRESS(IF($A89&lt;=Dados!$E$3,1,$A89-Dados!$E$3)+1,AA$1+2)))*(Dados!$E$2-AA88)/(Dados!$E$3*Dados!$E$2))</f>
        <v>154516.4071</v>
      </c>
      <c r="AB89" s="31">
        <f>if($A89&lt;=Dados!$E$3,"Erro",AB88+'Cenários - taxa de trasmissão'!AA$2*(AB88-INDIRECT(ADDRESS(IF($A89&lt;=Dados!$E$3,1,$A89-Dados!$E$3)+1,AB$1+2)))*(Dados!$E$2-AB88)/(Dados!$E$3*Dados!$E$2))</f>
        <v>153993.0049</v>
      </c>
      <c r="AC89" s="31">
        <f>if($A89&lt;=Dados!$E$3,"Erro",AC88+'Cenários - taxa de trasmissão'!AB$2*(AC88-INDIRECT(ADDRESS(IF($A89&lt;=Dados!$E$3,1,$A89-Dados!$E$3)+1,AC$1+2)))*(Dados!$E$2-AC88)/(Dados!$E$3*Dados!$E$2))</f>
        <v>153610.1697</v>
      </c>
      <c r="AD89" s="31">
        <f>if($A89&lt;=Dados!$E$3,"Erro",AD88+'Cenários - taxa de trasmissão'!AC$2*(AD88-INDIRECT(ADDRESS(IF($A89&lt;=Dados!$E$3,1,$A89-Dados!$E$3)+1,AD$1+2)))*(Dados!$E$2-AD88)/(Dados!$E$3*Dados!$E$2))</f>
        <v>153678.0995</v>
      </c>
      <c r="AE89" s="31">
        <f>if($A89&lt;=Dados!$E$3,"Erro",AE88+'Cenários - taxa de trasmissão'!AD$2*(AE88-INDIRECT(ADDRESS(IF($A89&lt;=Dados!$E$3,1,$A89-Dados!$E$3)+1,AE$1+2)))*(Dados!$E$2-AE88)/(Dados!$E$3*Dados!$E$2))</f>
        <v>155178.6232</v>
      </c>
      <c r="AF89" s="31">
        <f>if($A89&lt;=Dados!$E$3,"Erro",AF88+'Cenários - taxa de trasmissão'!AE$2*(AF88-INDIRECT(ADDRESS(IF($A89&lt;=Dados!$E$3,1,$A89-Dados!$E$3)+1,AF$1+2)))*(Dados!$E$2-AF88)/(Dados!$E$3*Dados!$E$2))</f>
        <v>155419.4635</v>
      </c>
      <c r="AG89" s="31">
        <f>if($A89&lt;=Dados!$E$3,"Erro",AG88+'Cenários - taxa de trasmissão'!AF$2*(AG88-INDIRECT(ADDRESS(IF($A89&lt;=Dados!$E$3,1,$A89-Dados!$E$3)+1,AG$1+2)))*(Dados!$E$2-AG88)/(Dados!$E$3*Dados!$E$2))</f>
        <v>153880.0051</v>
      </c>
      <c r="AH89" s="31">
        <f>if($A89&lt;=Dados!$E$3,"Erro",AH88+'Cenários - taxa de trasmissão'!AG$2*(AH88-INDIRECT(ADDRESS(IF($A89&lt;=Dados!$E$3,1,$A89-Dados!$E$3)+1,AH$1+2)))*(Dados!$E$2-AH88)/(Dados!$E$3*Dados!$E$2))</f>
        <v>153870.9619</v>
      </c>
      <c r="AI89" s="31">
        <f>if($A89&lt;=Dados!$E$3,"Erro",AI88+'Cenários - taxa de trasmissão'!AH$2*(AI88-INDIRECT(ADDRESS(IF($A89&lt;=Dados!$E$3,1,$A89-Dados!$E$3)+1,AI$1+2)))*(Dados!$E$2-AI88)/(Dados!$E$3*Dados!$E$2))</f>
        <v>154788.4481</v>
      </c>
      <c r="AJ89" s="31">
        <f>if($A89&lt;=Dados!$E$3,"Erro",AJ88+'Cenários - taxa de trasmissão'!AI$2*(AJ88-INDIRECT(ADDRESS(IF($A89&lt;=Dados!$E$3,1,$A89-Dados!$E$3)+1,AJ$1+2)))*(Dados!$E$2-AJ88)/(Dados!$E$3*Dados!$E$2))</f>
        <v>153850.0505</v>
      </c>
      <c r="AK89" s="31">
        <f>if($A89&lt;=Dados!$E$3,"Erro",AK88+'Cenários - taxa de trasmissão'!AJ$2*(AK88-INDIRECT(ADDRESS(IF($A89&lt;=Dados!$E$3,1,$A89-Dados!$E$3)+1,AK$1+2)))*(Dados!$E$2-AK88)/(Dados!$E$3*Dados!$E$2))</f>
        <v>153724.164</v>
      </c>
      <c r="AL89" s="31">
        <f>if($A89&lt;=Dados!$E$3,"Erro",AL88+'Cenários - taxa de trasmissão'!AK$2*(AL88-INDIRECT(ADDRESS(IF($A89&lt;=Dados!$E$3,1,$A89-Dados!$E$3)+1,AL$1+2)))*(Dados!$E$2-AL88)/(Dados!$E$3*Dados!$E$2))</f>
        <v>153699.3174</v>
      </c>
      <c r="AM89" s="31">
        <f>if($A89&lt;=Dados!$E$3,"Erro",AM88+'Cenários - taxa de trasmissão'!AL$2*(AM88-INDIRECT(ADDRESS(IF($A89&lt;=Dados!$E$3,1,$A89-Dados!$E$3)+1,AM$1+2)))*(Dados!$E$2-AM88)/(Dados!$E$3*Dados!$E$2))</f>
        <v>153825.8963</v>
      </c>
      <c r="AN89" s="31">
        <f>if($A89&lt;=Dados!$E$3,"Erro",AN88+'Cenários - taxa de trasmissão'!AM$2*(AN88-INDIRECT(ADDRESS(IF($A89&lt;=Dados!$E$3,1,$A89-Dados!$E$3)+1,AN$1+2)))*(Dados!$E$2-AN88)/(Dados!$E$3*Dados!$E$2))</f>
        <v>154496.1041</v>
      </c>
      <c r="AO89" s="31">
        <f>if($A89&lt;=Dados!$E$3,"Erro",AO88+'Cenários - taxa de trasmissão'!AN$2*(AO88-INDIRECT(ADDRESS(IF($A89&lt;=Dados!$E$3,1,$A89-Dados!$E$3)+1,AO$1+2)))*(Dados!$E$2-AO88)/(Dados!$E$3*Dados!$E$2))</f>
        <v>154425.6332</v>
      </c>
      <c r="AP89" s="31">
        <f>if($A89&lt;=Dados!$E$3,"Erro",AP88+'Cenários - taxa de trasmissão'!AO$2*(AP88-INDIRECT(ADDRESS(IF($A89&lt;=Dados!$E$3,1,$A89-Dados!$E$3)+1,AP$1+2)))*(Dados!$E$2-AP88)/(Dados!$E$3*Dados!$E$2))</f>
        <v>153635.5896</v>
      </c>
      <c r="AQ89" s="31">
        <f>if($A89&lt;=Dados!$E$3,"Erro",AQ88+'Cenários - taxa de trasmissão'!AP$2*(AQ88-INDIRECT(ADDRESS(IF($A89&lt;=Dados!$E$3,1,$A89-Dados!$E$3)+1,AQ$1+2)))*(Dados!$E$2-AQ88)/(Dados!$E$3*Dados!$E$2))</f>
        <v>154691.2</v>
      </c>
      <c r="AR89" s="31">
        <f>if($A89&lt;=Dados!$E$3,"Erro",AR88+'Cenários - taxa de trasmissão'!AQ$2*(AR88-INDIRECT(ADDRESS(IF($A89&lt;=Dados!$E$3,1,$A89-Dados!$E$3)+1,AR$1+2)))*(Dados!$E$2-AR88)/(Dados!$E$3*Dados!$E$2))</f>
        <v>153756.4762</v>
      </c>
      <c r="AS89" s="31">
        <f>if($A89&lt;=Dados!$E$3,"Erro",AS88+'Cenários - taxa de trasmissão'!AR$2*(AS88-INDIRECT(ADDRESS(IF($A89&lt;=Dados!$E$3,1,$A89-Dados!$E$3)+1,AS$1+2)))*(Dados!$E$2-AS88)/(Dados!$E$3*Dados!$E$2))</f>
        <v>156206.0743</v>
      </c>
      <c r="AT89" s="31">
        <f>if($A89&lt;=Dados!$E$3,"Erro",AT88+'Cenários - taxa de trasmissão'!AS$2*(AT88-INDIRECT(ADDRESS(IF($A89&lt;=Dados!$E$3,1,$A89-Dados!$E$3)+1,AT$1+2)))*(Dados!$E$2-AT88)/(Dados!$E$3*Dados!$E$2))</f>
        <v>154039.0672</v>
      </c>
      <c r="AU89" s="31">
        <f>if($A89&lt;=Dados!$E$3,"Erro",AU88+'Cenários - taxa de trasmissão'!AT$2*(AU88-INDIRECT(ADDRESS(IF($A89&lt;=Dados!$E$3,1,$A89-Dados!$E$3)+1,AU$1+2)))*(Dados!$E$2-AU88)/(Dados!$E$3*Dados!$E$2))</f>
        <v>153658.655</v>
      </c>
      <c r="AV89" s="31">
        <f>if($A89&lt;=Dados!$E$3,"Erro",AV88+'Cenários - taxa de trasmissão'!AU$2*(AV88-INDIRECT(ADDRESS(IF($A89&lt;=Dados!$E$3,1,$A89-Dados!$E$3)+1,AV$1+2)))*(Dados!$E$2-AV88)/(Dados!$E$3*Dados!$E$2))</f>
        <v>153713.8168</v>
      </c>
      <c r="AW89" s="31">
        <f>if($A89&lt;=Dados!$E$3,"Erro",AW88+'Cenários - taxa de trasmissão'!AV$2*(AW88-INDIRECT(ADDRESS(IF($A89&lt;=Dados!$E$3,1,$A89-Dados!$E$3)+1,AW$1+2)))*(Dados!$E$2-AW88)/(Dados!$E$3*Dados!$E$2))</f>
        <v>153976.0162</v>
      </c>
      <c r="AX89" s="31">
        <f>if($A89&lt;=Dados!$E$3,"Erro",AX88+'Cenários - taxa de trasmissão'!AW$2*(AX88-INDIRECT(ADDRESS(IF($A89&lt;=Dados!$E$3,1,$A89-Dados!$E$3)+1,AX$1+2)))*(Dados!$E$2-AX88)/(Dados!$E$3*Dados!$E$2))</f>
        <v>153849.1255</v>
      </c>
      <c r="AY89" s="31">
        <f>if($A89&lt;=Dados!$E$3,"Erro",AY88+'Cenários - taxa de trasmissão'!AX$2*(AY88-INDIRECT(ADDRESS(IF($A89&lt;=Dados!$E$3,1,$A89-Dados!$E$3)+1,AY$1+2)))*(Dados!$E$2-AY88)/(Dados!$E$3*Dados!$E$2))</f>
        <v>154262.6463</v>
      </c>
      <c r="AZ89" s="31">
        <f>if($A89&lt;=Dados!$E$3,"Erro",AZ88+'Cenários - taxa de trasmissão'!AY$2*(AZ88-INDIRECT(ADDRESS(IF($A89&lt;=Dados!$E$3,1,$A89-Dados!$E$3)+1,AZ$1+2)))*(Dados!$E$2-AZ88)/(Dados!$E$3*Dados!$E$2))</f>
        <v>153784.2411</v>
      </c>
      <c r="BA89" s="46">
        <f t="shared" si="1"/>
        <v>153502.4454</v>
      </c>
      <c r="BB89" s="46">
        <f t="shared" si="2"/>
        <v>156206.0743</v>
      </c>
      <c r="BC89" s="46">
        <f t="shared" si="3"/>
        <v>154114.9148</v>
      </c>
      <c r="BD89" s="46">
        <f t="shared" si="4"/>
        <v>153934.5641</v>
      </c>
      <c r="BE89" s="31"/>
    </row>
    <row r="90">
      <c r="A90" s="44">
        <v>89.0</v>
      </c>
      <c r="B90" s="45">
        <v>45059.0</v>
      </c>
      <c r="C90" s="31">
        <f>if($A90&lt;=Dados!$E$3,"Erro",C89+'Cenários - taxa de trasmissão'!B$2*(C89-INDIRECT(ADDRESS(IF($A90&lt;=Dados!$E$3,1,$A90-Dados!$E$3)+1,C$1+2)))*(Dados!$E$2-C89)/(Dados!$E$3*Dados!$E$2))</f>
        <v>155138.7021</v>
      </c>
      <c r="D90" s="31">
        <f>if($A90&lt;=Dados!$E$3,"Erro",D89+'Cenários - taxa de trasmissão'!C$2*(D89-INDIRECT(ADDRESS(IF($A90&lt;=Dados!$E$3,1,$A90-Dados!$E$3)+1,D$1+2)))*(Dados!$E$2-D89)/(Dados!$E$3*Dados!$E$2))</f>
        <v>153895.0267</v>
      </c>
      <c r="E90" s="31">
        <f>if($A90&lt;=Dados!$E$3,"Erro",E89+'Cenários - taxa de trasmissão'!D$2*(E89-INDIRECT(ADDRESS(IF($A90&lt;=Dados!$E$3,1,$A90-Dados!$E$3)+1,E$1+2)))*(Dados!$E$2-E89)/(Dados!$E$3*Dados!$E$2))</f>
        <v>154661.4723</v>
      </c>
      <c r="F90" s="31">
        <f>if($A90&lt;=Dados!$E$3,"Erro",F89+'Cenários - taxa de trasmissão'!E$2*(F89-INDIRECT(ADDRESS(IF($A90&lt;=Dados!$E$3,1,$A90-Dados!$E$3)+1,F$1+2)))*(Dados!$E$2-F89)/(Dados!$E$3*Dados!$E$2))</f>
        <v>153635.7035</v>
      </c>
      <c r="G90" s="31">
        <f>if($A90&lt;=Dados!$E$3,"Erro",G89+'Cenários - taxa de trasmissão'!F$2*(G89-INDIRECT(ADDRESS(IF($A90&lt;=Dados!$E$3,1,$A90-Dados!$E$3)+1,G$1+2)))*(Dados!$E$2-G89)/(Dados!$E$3*Dados!$E$2))</f>
        <v>154287.5413</v>
      </c>
      <c r="H90" s="31">
        <f>if($A90&lt;=Dados!$E$3,"Erro",H89+'Cenários - taxa de trasmissão'!G$2*(H89-INDIRECT(ADDRESS(IF($A90&lt;=Dados!$E$3,1,$A90-Dados!$E$3)+1,H$1+2)))*(Dados!$E$2-H89)/(Dados!$E$3*Dados!$E$2))</f>
        <v>154348.1347</v>
      </c>
      <c r="I90" s="31">
        <f>if($A90&lt;=Dados!$E$3,"Erro",I89+'Cenários - taxa de trasmissão'!H$2*(I89-INDIRECT(ADDRESS(IF($A90&lt;=Dados!$E$3,1,$A90-Dados!$E$3)+1,I$1+2)))*(Dados!$E$2-I89)/(Dados!$E$3*Dados!$E$2))</f>
        <v>153614.8177</v>
      </c>
      <c r="J90" s="31">
        <f>if($A90&lt;=Dados!$E$3,"Erro",J89+'Cenários - taxa de trasmissão'!I$2*(J89-INDIRECT(ADDRESS(IF($A90&lt;=Dados!$E$3,1,$A90-Dados!$E$3)+1,J$1+2)))*(Dados!$E$2-J89)/(Dados!$E$3*Dados!$E$2))</f>
        <v>154024.6638</v>
      </c>
      <c r="K90" s="31">
        <f>if($A90&lt;=Dados!$E$3,"Erro",K89+'Cenários - taxa de trasmissão'!J$2*(K89-INDIRECT(ADDRESS(IF($A90&lt;=Dados!$E$3,1,$A90-Dados!$E$3)+1,K$1+2)))*(Dados!$E$2-K89)/(Dados!$E$3*Dados!$E$2))</f>
        <v>154273.7516</v>
      </c>
      <c r="L90" s="31">
        <f>if($A90&lt;=Dados!$E$3,"Erro",L89+'Cenários - taxa de trasmissão'!K$2*(L89-INDIRECT(ADDRESS(IF($A90&lt;=Dados!$E$3,1,$A90-Dados!$E$3)+1,L$1+2)))*(Dados!$E$2-L89)/(Dados!$E$3*Dados!$E$2))</f>
        <v>153765.5797</v>
      </c>
      <c r="M90" s="31">
        <f>if($A90&lt;=Dados!$E$3,"Erro",M89+'Cenários - taxa de trasmissão'!L$2*(M89-INDIRECT(ADDRESS(IF($A90&lt;=Dados!$E$3,1,$A90-Dados!$E$3)+1,M$1+2)))*(Dados!$E$2-M89)/(Dados!$E$3*Dados!$E$2))</f>
        <v>154132.5175</v>
      </c>
      <c r="N90" s="31">
        <f>if($A90&lt;=Dados!$E$3,"Erro",N89+'Cenários - taxa de trasmissão'!M$2*(N89-INDIRECT(ADDRESS(IF($A90&lt;=Dados!$E$3,1,$A90-Dados!$E$3)+1,N$1+2)))*(Dados!$E$2-N89)/(Dados!$E$3*Dados!$E$2))</f>
        <v>154241.4342</v>
      </c>
      <c r="O90" s="31">
        <f>if($A90&lt;=Dados!$E$3,"Erro",O89+'Cenários - taxa de trasmissão'!N$2*(O89-INDIRECT(ADDRESS(IF($A90&lt;=Dados!$E$3,1,$A90-Dados!$E$3)+1,O$1+2)))*(Dados!$E$2-O89)/(Dados!$E$3*Dados!$E$2))</f>
        <v>154050.8217</v>
      </c>
      <c r="P90" s="31">
        <f>if($A90&lt;=Dados!$E$3,"Erro",P89+'Cenários - taxa de trasmissão'!O$2*(P89-INDIRECT(ADDRESS(IF($A90&lt;=Dados!$E$3,1,$A90-Dados!$E$3)+1,P$1+2)))*(Dados!$E$2-P89)/(Dados!$E$3*Dados!$E$2))</f>
        <v>153684.2459</v>
      </c>
      <c r="Q90" s="31">
        <f>if($A90&lt;=Dados!$E$3,"Erro",Q89+'Cenários - taxa de trasmissão'!P$2*(Q89-INDIRECT(ADDRESS(IF($A90&lt;=Dados!$E$3,1,$A90-Dados!$E$3)+1,Q$1+2)))*(Dados!$E$2-Q89)/(Dados!$E$3*Dados!$E$2))</f>
        <v>154306.909</v>
      </c>
      <c r="R90" s="31">
        <f>if($A90&lt;=Dados!$E$3,"Erro",R89+'Cenários - taxa de trasmissão'!Q$2*(R89-INDIRECT(ADDRESS(IF($A90&lt;=Dados!$E$3,1,$A90-Dados!$E$3)+1,R$1+2)))*(Dados!$E$2-R89)/(Dados!$E$3*Dados!$E$2))</f>
        <v>153750.2112</v>
      </c>
      <c r="S90" s="31">
        <f>if($A90&lt;=Dados!$E$3,"Erro",S89+'Cenários - taxa de trasmissão'!R$2*(S89-INDIRECT(ADDRESS(IF($A90&lt;=Dados!$E$3,1,$A90-Dados!$E$3)+1,S$1+2)))*(Dados!$E$2-S89)/(Dados!$E$3*Dados!$E$2))</f>
        <v>153838.0629</v>
      </c>
      <c r="T90" s="31">
        <f>if($A90&lt;=Dados!$E$3,"Erro",T89+'Cenários - taxa de trasmissão'!S$2*(T89-INDIRECT(ADDRESS(IF($A90&lt;=Dados!$E$3,1,$A90-Dados!$E$3)+1,T$1+2)))*(Dados!$E$2-T89)/(Dados!$E$3*Dados!$E$2))</f>
        <v>153502.5612</v>
      </c>
      <c r="U90" s="31">
        <f>if($A90&lt;=Dados!$E$3,"Erro",U89+'Cenários - taxa de trasmissão'!T$2*(U89-INDIRECT(ADDRESS(IF($A90&lt;=Dados!$E$3,1,$A90-Dados!$E$3)+1,U$1+2)))*(Dados!$E$2-U89)/(Dados!$E$3*Dados!$E$2))</f>
        <v>153848.9566</v>
      </c>
      <c r="V90" s="31">
        <f>if($A90&lt;=Dados!$E$3,"Erro",V89+'Cenários - taxa de trasmissão'!U$2*(V89-INDIRECT(ADDRESS(IF($A90&lt;=Dados!$E$3,1,$A90-Dados!$E$3)+1,V$1+2)))*(Dados!$E$2-V89)/(Dados!$E$3*Dados!$E$2))</f>
        <v>154189.7807</v>
      </c>
      <c r="W90" s="31">
        <f>if($A90&lt;=Dados!$E$3,"Erro",W89+'Cenários - taxa de trasmissão'!V$2*(W89-INDIRECT(ADDRESS(IF($A90&lt;=Dados!$E$3,1,$A90-Dados!$E$3)+1,W$1+2)))*(Dados!$E$2-W89)/(Dados!$E$3*Dados!$E$2))</f>
        <v>154345.2103</v>
      </c>
      <c r="X90" s="31">
        <f>if($A90&lt;=Dados!$E$3,"Erro",X89+'Cenários - taxa de trasmissão'!W$2*(X89-INDIRECT(ADDRESS(IF($A90&lt;=Dados!$E$3,1,$A90-Dados!$E$3)+1,X$1+2)))*(Dados!$E$2-X89)/(Dados!$E$3*Dados!$E$2))</f>
        <v>154519.4612</v>
      </c>
      <c r="Y90" s="31">
        <f>if($A90&lt;=Dados!$E$3,"Erro",Y89+'Cenários - taxa de trasmissão'!X$2*(Y89-INDIRECT(ADDRESS(IF($A90&lt;=Dados!$E$3,1,$A90-Dados!$E$3)+1,Y$1+2)))*(Dados!$E$2-Y89)/(Dados!$E$3*Dados!$E$2))</f>
        <v>153627.3805</v>
      </c>
      <c r="Z90" s="31">
        <f>if($A90&lt;=Dados!$E$3,"Erro",Z89+'Cenários - taxa de trasmissão'!Y$2*(Z89-INDIRECT(ADDRESS(IF($A90&lt;=Dados!$E$3,1,$A90-Dados!$E$3)+1,Z$1+2)))*(Dados!$E$2-Z89)/(Dados!$E$3*Dados!$E$2))</f>
        <v>153638.8343</v>
      </c>
      <c r="AA90" s="31">
        <f>if($A90&lt;=Dados!$E$3,"Erro",AA89+'Cenários - taxa de trasmissão'!Z$2*(AA89-INDIRECT(ADDRESS(IF($A90&lt;=Dados!$E$3,1,$A90-Dados!$E$3)+1,AA$1+2)))*(Dados!$E$2-AA89)/(Dados!$E$3*Dados!$E$2))</f>
        <v>154526.0325</v>
      </c>
      <c r="AB90" s="31">
        <f>if($A90&lt;=Dados!$E$3,"Erro",AB89+'Cenários - taxa de trasmissão'!AA$2*(AB89-INDIRECT(ADDRESS(IF($A90&lt;=Dados!$E$3,1,$A90-Dados!$E$3)+1,AB$1+2)))*(Dados!$E$2-AB89)/(Dados!$E$3*Dados!$E$2))</f>
        <v>153995.7835</v>
      </c>
      <c r="AC90" s="31">
        <f>if($A90&lt;=Dados!$E$3,"Erro",AC89+'Cenários - taxa de trasmissão'!AB$2*(AC89-INDIRECT(ADDRESS(IF($A90&lt;=Dados!$E$3,1,$A90-Dados!$E$3)+1,AC$1+2)))*(Dados!$E$2-AC89)/(Dados!$E$3*Dados!$E$2))</f>
        <v>153610.5325</v>
      </c>
      <c r="AD90" s="31">
        <f>if($A90&lt;=Dados!$E$3,"Erro",AD89+'Cenários - taxa de trasmissão'!AC$2*(AD89-INDIRECT(ADDRESS(IF($A90&lt;=Dados!$E$3,1,$A90-Dados!$E$3)+1,AD$1+2)))*(Dados!$E$2-AD89)/(Dados!$E$3*Dados!$E$2))</f>
        <v>153678.712</v>
      </c>
      <c r="AE90" s="31">
        <f>if($A90&lt;=Dados!$E$3,"Erro",AE89+'Cenários - taxa de trasmissão'!AD$2*(AE89-INDIRECT(ADDRESS(IF($A90&lt;=Dados!$E$3,1,$A90-Dados!$E$3)+1,AE$1+2)))*(Dados!$E$2-AE89)/(Dados!$E$3*Dados!$E$2))</f>
        <v>155201.2703</v>
      </c>
      <c r="AF90" s="31">
        <f>if($A90&lt;=Dados!$E$3,"Erro",AF89+'Cenários - taxa de trasmissão'!AE$2*(AF89-INDIRECT(ADDRESS(IF($A90&lt;=Dados!$E$3,1,$A90-Dados!$E$3)+1,AF$1+2)))*(Dados!$E$2-AF89)/(Dados!$E$3*Dados!$E$2))</f>
        <v>155447.777</v>
      </c>
      <c r="AG90" s="31">
        <f>if($A90&lt;=Dados!$E$3,"Erro",AG89+'Cenários - taxa de trasmissão'!AF$2*(AG89-INDIRECT(ADDRESS(IF($A90&lt;=Dados!$E$3,1,$A90-Dados!$E$3)+1,AG$1+2)))*(Dados!$E$2-AG89)/(Dados!$E$3*Dados!$E$2))</f>
        <v>153881.8184</v>
      </c>
      <c r="AH90" s="31">
        <f>if($A90&lt;=Dados!$E$3,"Erro",AH89+'Cenários - taxa de trasmissão'!AG$2*(AH89-INDIRECT(ADDRESS(IF($A90&lt;=Dados!$E$3,1,$A90-Dados!$E$3)+1,AH$1+2)))*(Dados!$E$2-AH89)/(Dados!$E$3*Dados!$E$2))</f>
        <v>153872.7068</v>
      </c>
      <c r="AI90" s="31">
        <f>if($A90&lt;=Dados!$E$3,"Erro",AI89+'Cenários - taxa de trasmissão'!AH$2*(AI89-INDIRECT(ADDRESS(IF($A90&lt;=Dados!$E$3,1,$A90-Dados!$E$3)+1,AI$1+2)))*(Dados!$E$2-AI89)/(Dados!$E$3*Dados!$E$2))</f>
        <v>154802.9194</v>
      </c>
      <c r="AJ90" s="31">
        <f>if($A90&lt;=Dados!$E$3,"Erro",AJ89+'Cenários - taxa de trasmissão'!AI$2*(AJ89-INDIRECT(ADDRESS(IF($A90&lt;=Dados!$E$3,1,$A90-Dados!$E$3)+1,AJ$1+2)))*(Dados!$E$2-AJ89)/(Dados!$E$3*Dados!$E$2))</f>
        <v>153851.6425</v>
      </c>
      <c r="AK90" s="31">
        <f>if($A90&lt;=Dados!$E$3,"Erro",AK89+'Cenários - taxa de trasmissão'!AJ$2*(AK89-INDIRECT(ADDRESS(IF($A90&lt;=Dados!$E$3,1,$A90-Dados!$E$3)+1,AK$1+2)))*(Dados!$E$2-AK89)/(Dados!$E$3*Dados!$E$2))</f>
        <v>153724.9899</v>
      </c>
      <c r="AL90" s="31">
        <f>if($A90&lt;=Dados!$E$3,"Erro",AL89+'Cenários - taxa de trasmissão'!AK$2*(AL89-INDIRECT(ADDRESS(IF($A90&lt;=Dados!$E$3,1,$A90-Dados!$E$3)+1,AL$1+2)))*(Dados!$E$2-AL89)/(Dados!$E$3*Dados!$E$2))</f>
        <v>153700.0237</v>
      </c>
      <c r="AM90" s="31">
        <f>if($A90&lt;=Dados!$E$3,"Erro",AM89+'Cenários - taxa de trasmissão'!AL$2*(AM89-INDIRECT(ADDRESS(IF($A90&lt;=Dados!$E$3,1,$A90-Dados!$E$3)+1,AM$1+2)))*(Dados!$E$2-AM89)/(Dados!$E$3*Dados!$E$2))</f>
        <v>153827.3207</v>
      </c>
      <c r="AN90" s="31">
        <f>if($A90&lt;=Dados!$E$3,"Erro",AN89+'Cenários - taxa de trasmissão'!AM$2*(AN89-INDIRECT(ADDRESS(IF($A90&lt;=Dados!$E$3,1,$A90-Dados!$E$3)+1,AN$1+2)))*(Dados!$E$2-AN89)/(Dados!$E$3*Dados!$E$2))</f>
        <v>154505.3997</v>
      </c>
      <c r="AO90" s="31">
        <f>if($A90&lt;=Dados!$E$3,"Erro",AO89+'Cenários - taxa de trasmissão'!AN$2*(AO89-INDIRECT(ADDRESS(IF($A90&lt;=Dados!$E$3,1,$A90-Dados!$E$3)+1,AO$1+2)))*(Dados!$E$2-AO89)/(Dados!$E$3*Dados!$E$2))</f>
        <v>154433.8207</v>
      </c>
      <c r="AP90" s="31">
        <f>if($A90&lt;=Dados!$E$3,"Erro",AP89+'Cenários - taxa de trasmissão'!AO$2*(AP89-INDIRECT(ADDRESS(IF($A90&lt;=Dados!$E$3,1,$A90-Dados!$E$3)+1,AP$1+2)))*(Dados!$E$2-AP89)/(Dados!$E$3*Dados!$E$2))</f>
        <v>153636.0369</v>
      </c>
      <c r="AQ90" s="31">
        <f>if($A90&lt;=Dados!$E$3,"Erro",AQ89+'Cenários - taxa de trasmissão'!AP$2*(AQ89-INDIRECT(ADDRESS(IF($A90&lt;=Dados!$E$3,1,$A90-Dados!$E$3)+1,AQ$1+2)))*(Dados!$E$2-AQ89)/(Dados!$E$3*Dados!$E$2))</f>
        <v>154703.8512</v>
      </c>
      <c r="AR90" s="31">
        <f>if($A90&lt;=Dados!$E$3,"Erro",AR89+'Cenários - taxa de trasmissão'!AQ$2*(AR89-INDIRECT(ADDRESS(IF($A90&lt;=Dados!$E$3,1,$A90-Dados!$E$3)+1,AR$1+2)))*(Dados!$E$2-AR89)/(Dados!$E$3*Dados!$E$2))</f>
        <v>153757.4732</v>
      </c>
      <c r="AS90" s="31">
        <f>if($A90&lt;=Dados!$E$3,"Erro",AS89+'Cenários - taxa de trasmissão'!AR$2*(AS89-INDIRECT(ADDRESS(IF($A90&lt;=Dados!$E$3,1,$A90-Dados!$E$3)+1,AS$1+2)))*(Dados!$E$2-AS89)/(Dados!$E$3*Dados!$E$2))</f>
        <v>156255.5858</v>
      </c>
      <c r="AT90" s="31">
        <f>if($A90&lt;=Dados!$E$3,"Erro",AT89+'Cenários - taxa de trasmissão'!AS$2*(AT89-INDIRECT(ADDRESS(IF($A90&lt;=Dados!$E$3,1,$A90-Dados!$E$3)+1,AT$1+2)))*(Dados!$E$2-AT89)/(Dados!$E$3*Dados!$E$2))</f>
        <v>154042.2964</v>
      </c>
      <c r="AU90" s="31">
        <f>if($A90&lt;=Dados!$E$3,"Erro",AU89+'Cenários - taxa de trasmissão'!AT$2*(AU89-INDIRECT(ADDRESS(IF($A90&lt;=Dados!$E$3,1,$A90-Dados!$E$3)+1,AU$1+2)))*(Dados!$E$2-AU89)/(Dados!$E$3*Dados!$E$2))</f>
        <v>153659.1882</v>
      </c>
      <c r="AV90" s="31">
        <f>if($A90&lt;=Dados!$E$3,"Erro",AV89+'Cenários - taxa de trasmissão'!AU$2*(AV89-INDIRECT(ADDRESS(IF($A90&lt;=Dados!$E$3,1,$A90-Dados!$E$3)+1,AV$1+2)))*(Dados!$E$2-AV89)/(Dados!$E$3*Dados!$E$2))</f>
        <v>153714.5917</v>
      </c>
      <c r="AW90" s="31">
        <f>if($A90&lt;=Dados!$E$3,"Erro",AW89+'Cenários - taxa de trasmissão'!AV$2*(AW89-INDIRECT(ADDRESS(IF($A90&lt;=Dados!$E$3,1,$A90-Dados!$E$3)+1,AW$1+2)))*(Dados!$E$2-AW89)/(Dados!$E$3*Dados!$E$2))</f>
        <v>153978.6368</v>
      </c>
      <c r="AX90" s="31">
        <f>if($A90&lt;=Dados!$E$3,"Erro",AX89+'Cenários - taxa de trasmissão'!AW$2*(AX89-INDIRECT(ADDRESS(IF($A90&lt;=Dados!$E$3,1,$A90-Dados!$E$3)+1,AX$1+2)))*(Dados!$E$2-AX89)/(Dados!$E$3*Dados!$E$2))</f>
        <v>153850.7109</v>
      </c>
      <c r="AY90" s="31">
        <f>if($A90&lt;=Dados!$E$3,"Erro",AY89+'Cenários - taxa de trasmissão'!AX$2*(AY89-INDIRECT(ADDRESS(IF($A90&lt;=Dados!$E$3,1,$A90-Dados!$E$3)+1,AY$1+2)))*(Dados!$E$2-AY89)/(Dados!$E$3*Dados!$E$2))</f>
        <v>154268.501</v>
      </c>
      <c r="AZ90" s="31">
        <f>if($A90&lt;=Dados!$E$3,"Erro",AZ89+'Cenários - taxa de trasmissão'!AY$2*(AZ89-INDIRECT(ADDRESS(IF($A90&lt;=Dados!$E$3,1,$A90-Dados!$E$3)+1,AZ$1+2)))*(Dados!$E$2-AZ89)/(Dados!$E$3*Dados!$E$2))</f>
        <v>153785.3993</v>
      </c>
      <c r="BA90" s="46">
        <f t="shared" si="1"/>
        <v>153502.5612</v>
      </c>
      <c r="BB90" s="46">
        <f t="shared" si="2"/>
        <v>156255.5858</v>
      </c>
      <c r="BC90" s="46">
        <f t="shared" si="3"/>
        <v>154120.696</v>
      </c>
      <c r="BD90" s="46">
        <f t="shared" si="4"/>
        <v>153936.8318</v>
      </c>
      <c r="BE90" s="31"/>
    </row>
    <row r="91">
      <c r="A91" s="9">
        <v>90.0</v>
      </c>
      <c r="B91" s="47">
        <v>45060.0</v>
      </c>
      <c r="C91" s="31">
        <f>if($A91&lt;=Dados!$E$3,"Erro",C90+'Cenários - taxa de trasmissão'!B$2*(C90-INDIRECT(ADDRESS(IF($A91&lt;=Dados!$E$3,1,$A91-Dados!$E$3)+1,C$1+2)))*(Dados!$E$2-C90)/(Dados!$E$3*Dados!$E$2))</f>
        <v>155159.8598</v>
      </c>
      <c r="D91" s="31">
        <f>if($A91&lt;=Dados!$E$3,"Erro",D90+'Cenários - taxa de trasmissão'!C$2*(D90-INDIRECT(ADDRESS(IF($A91&lt;=Dados!$E$3,1,$A91-Dados!$E$3)+1,D$1+2)))*(Dados!$E$2-D90)/(Dados!$E$3*Dados!$E$2))</f>
        <v>153896.8736</v>
      </c>
      <c r="E91" s="31">
        <f>if($A91&lt;=Dados!$E$3,"Erro",E90+'Cenários - taxa de trasmissão'!D$2*(E90-INDIRECT(ADDRESS(IF($A91&lt;=Dados!$E$3,1,$A91-Dados!$E$3)+1,E$1+2)))*(Dados!$E$2-E90)/(Dados!$E$3*Dados!$E$2))</f>
        <v>154673.2197</v>
      </c>
      <c r="F91" s="31">
        <f>if($A91&lt;=Dados!$E$3,"Erro",F90+'Cenários - taxa de trasmissão'!E$2*(F90-INDIRECT(ADDRESS(IF($A91&lt;=Dados!$E$3,1,$A91-Dados!$E$3)+1,F$1+2)))*(Dados!$E$2-F90)/(Dados!$E$3*Dados!$E$2))</f>
        <v>153636.126</v>
      </c>
      <c r="G91" s="31">
        <f>if($A91&lt;=Dados!$E$3,"Erro",G90+'Cenários - taxa de trasmissão'!F$2*(G90-INDIRECT(ADDRESS(IF($A91&lt;=Dados!$E$3,1,$A91-Dados!$E$3)+1,G$1+2)))*(Dados!$E$2-G90)/(Dados!$E$3*Dados!$E$2))</f>
        <v>154293.5184</v>
      </c>
      <c r="H91" s="31">
        <f>if($A91&lt;=Dados!$E$3,"Erro",H90+'Cenários - taxa de trasmissão'!G$2*(H90-INDIRECT(ADDRESS(IF($A91&lt;=Dados!$E$3,1,$A91-Dados!$E$3)+1,H$1+2)))*(Dados!$E$2-H90)/(Dados!$E$3*Dados!$E$2))</f>
        <v>154354.9362</v>
      </c>
      <c r="I91" s="31">
        <f>if($A91&lt;=Dados!$E$3,"Erro",I90+'Cenários - taxa de trasmissão'!H$2*(I90-INDIRECT(ADDRESS(IF($A91&lt;=Dados!$E$3,1,$A91-Dados!$E$3)+1,I$1+2)))*(Dados!$E$2-I90)/(Dados!$E$3*Dados!$E$2))</f>
        <v>153615.1732</v>
      </c>
      <c r="J91" s="31">
        <f>if($A91&lt;=Dados!$E$3,"Erro",J90+'Cenários - taxa de trasmissão'!I$2*(J90-INDIRECT(ADDRESS(IF($A91&lt;=Dados!$E$3,1,$A91-Dados!$E$3)+1,J$1+2)))*(Dados!$E$2-J90)/(Dados!$E$3*Dados!$E$2))</f>
        <v>154027.6276</v>
      </c>
      <c r="K91" s="31">
        <f>if($A91&lt;=Dados!$E$3,"Erro",K90+'Cenários - taxa de trasmissão'!J$2*(K90-INDIRECT(ADDRESS(IF($A91&lt;=Dados!$E$3,1,$A91-Dados!$E$3)+1,K$1+2)))*(Dados!$E$2-K90)/(Dados!$E$3*Dados!$E$2))</f>
        <v>154279.5475</v>
      </c>
      <c r="L91" s="31">
        <f>if($A91&lt;=Dados!$E$3,"Erro",L90+'Cenários - taxa de trasmissão'!K$2*(L90-INDIRECT(ADDRESS(IF($A91&lt;=Dados!$E$3,1,$A91-Dados!$E$3)+1,L$1+2)))*(Dados!$E$2-L90)/(Dados!$E$3*Dados!$E$2))</f>
        <v>153766.5774</v>
      </c>
      <c r="M91" s="31">
        <f>if($A91&lt;=Dados!$E$3,"Erro",M90+'Cenários - taxa de trasmissão'!L$2*(M90-INDIRECT(ADDRESS(IF($A91&lt;=Dados!$E$3,1,$A91-Dados!$E$3)+1,M$1+2)))*(Dados!$E$2-M90)/(Dados!$E$3*Dados!$E$2))</f>
        <v>154136.6019</v>
      </c>
      <c r="N91" s="31">
        <f>if($A91&lt;=Dados!$E$3,"Erro",N90+'Cenários - taxa de trasmissão'!M$2*(N90-INDIRECT(ADDRESS(IF($A91&lt;=Dados!$E$3,1,$A91-Dados!$E$3)+1,N$1+2)))*(Dados!$E$2-N90)/(Dados!$E$3*Dados!$E$2))</f>
        <v>154246.8151</v>
      </c>
      <c r="O91" s="31">
        <f>if($A91&lt;=Dados!$E$3,"Erro",O90+'Cenários - taxa de trasmissão'!N$2*(O90-INDIRECT(ADDRESS(IF($A91&lt;=Dados!$E$3,1,$A91-Dados!$E$3)+1,O$1+2)))*(Dados!$E$2-O90)/(Dados!$E$3*Dados!$E$2))</f>
        <v>154054.0418</v>
      </c>
      <c r="P91" s="31">
        <f>if($A91&lt;=Dados!$E$3,"Erro",P90+'Cenários - taxa de trasmissão'!O$2*(P90-INDIRECT(ADDRESS(IF($A91&lt;=Dados!$E$3,1,$A91-Dados!$E$3)+1,P$1+2)))*(Dados!$E$2-P90)/(Dados!$E$3*Dados!$E$2))</f>
        <v>153684.851</v>
      </c>
      <c r="Q91" s="31">
        <f>if($A91&lt;=Dados!$E$3,"Erro",Q90+'Cenários - taxa de trasmissão'!P$2*(Q90-INDIRECT(ADDRESS(IF($A91&lt;=Dados!$E$3,1,$A91-Dados!$E$3)+1,Q$1+2)))*(Dados!$E$2-Q90)/(Dados!$E$3*Dados!$E$2))</f>
        <v>154313.1446</v>
      </c>
      <c r="R91" s="31">
        <f>if($A91&lt;=Dados!$E$3,"Erro",R90+'Cenários - taxa de trasmissão'!Q$2*(R90-INDIRECT(ADDRESS(IF($A91&lt;=Dados!$E$3,1,$A91-Dados!$E$3)+1,R$1+2)))*(Dados!$E$2-R90)/(Dados!$E$3*Dados!$E$2))</f>
        <v>153751.1264</v>
      </c>
      <c r="S91" s="31">
        <f>if($A91&lt;=Dados!$E$3,"Erro",S90+'Cenários - taxa de trasmissão'!R$2*(S90-INDIRECT(ADDRESS(IF($A91&lt;=Dados!$E$3,1,$A91-Dados!$E$3)+1,S$1+2)))*(Dados!$E$2-S90)/(Dados!$E$3*Dados!$E$2))</f>
        <v>153839.5025</v>
      </c>
      <c r="T91" s="31">
        <f>if($A91&lt;=Dados!$E$3,"Erro",T90+'Cenários - taxa de trasmissão'!S$2*(T90-INDIRECT(ADDRESS(IF($A91&lt;=Dados!$E$3,1,$A91-Dados!$E$3)+1,T$1+2)))*(Dados!$E$2-T90)/(Dados!$E$3*Dados!$E$2))</f>
        <v>153502.669</v>
      </c>
      <c r="U91" s="31">
        <f>if($A91&lt;=Dados!$E$3,"Erro",U90+'Cenários - taxa de trasmissão'!T$2*(U90-INDIRECT(ADDRESS(IF($A91&lt;=Dados!$E$3,1,$A91-Dados!$E$3)+1,U$1+2)))*(Dados!$E$2-U90)/(Dados!$E$3*Dados!$E$2))</f>
        <v>153850.47</v>
      </c>
      <c r="V91" s="31">
        <f>if($A91&lt;=Dados!$E$3,"Erro",V90+'Cenários - taxa de trasmissão'!U$2*(V90-INDIRECT(ADDRESS(IF($A91&lt;=Dados!$E$3,1,$A91-Dados!$E$3)+1,V$1+2)))*(Dados!$E$2-V90)/(Dados!$E$3*Dados!$E$2))</f>
        <v>154194.5268</v>
      </c>
      <c r="W91" s="31">
        <f>if($A91&lt;=Dados!$E$3,"Erro",W90+'Cenários - taxa de trasmissão'!V$2*(W90-INDIRECT(ADDRESS(IF($A91&lt;=Dados!$E$3,1,$A91-Dados!$E$3)+1,W$1+2)))*(Dados!$E$2-W90)/(Dados!$E$3*Dados!$E$2))</f>
        <v>154351.971</v>
      </c>
      <c r="X91" s="31">
        <f>if($A91&lt;=Dados!$E$3,"Erro",X90+'Cenários - taxa de trasmissão'!W$2*(X90-INDIRECT(ADDRESS(IF($A91&lt;=Dados!$E$3,1,$A91-Dados!$E$3)+1,X$1+2)))*(Dados!$E$2-X90)/(Dados!$E$3*Dados!$E$2))</f>
        <v>154528.8317</v>
      </c>
      <c r="Y91" s="31">
        <f>if($A91&lt;=Dados!$E$3,"Erro",Y90+'Cenários - taxa de trasmissão'!X$2*(Y90-INDIRECT(ADDRESS(IF($A91&lt;=Dados!$E$3,1,$A91-Dados!$E$3)+1,Y$1+2)))*(Dados!$E$2-Y90)/(Dados!$E$3*Dados!$E$2))</f>
        <v>153627.7755</v>
      </c>
      <c r="Z91" s="31">
        <f>if($A91&lt;=Dados!$E$3,"Erro",Z90+'Cenários - taxa de trasmissão'!Y$2*(Z90-INDIRECT(ADDRESS(IF($A91&lt;=Dados!$E$3,1,$A91-Dados!$E$3)+1,Z$1+2)))*(Dados!$E$2-Z90)/(Dados!$E$3*Dados!$E$2))</f>
        <v>153639.2674</v>
      </c>
      <c r="AA91" s="31">
        <f>if($A91&lt;=Dados!$E$3,"Erro",AA90+'Cenários - taxa de trasmissão'!Z$2*(AA90-INDIRECT(ADDRESS(IF($A91&lt;=Dados!$E$3,1,$A91-Dados!$E$3)+1,AA$1+2)))*(Dados!$E$2-AA90)/(Dados!$E$3*Dados!$E$2))</f>
        <v>154535.5082</v>
      </c>
      <c r="AB91" s="31">
        <f>if($A91&lt;=Dados!$E$3,"Erro",AB90+'Cenários - taxa de trasmissão'!AA$2*(AB90-INDIRECT(ADDRESS(IF($A91&lt;=Dados!$E$3,1,$A91-Dados!$E$3)+1,AB$1+2)))*(Dados!$E$2-AB90)/(Dados!$E$3*Dados!$E$2))</f>
        <v>153998.4761</v>
      </c>
      <c r="AC91" s="31">
        <f>if($A91&lt;=Dados!$E$3,"Erro",AC90+'Cenários - taxa de trasmissão'!AB$2*(AC90-INDIRECT(ADDRESS(IF($A91&lt;=Dados!$E$3,1,$A91-Dados!$E$3)+1,AC$1+2)))*(Dados!$E$2-AC90)/(Dados!$E$3*Dados!$E$2))</f>
        <v>153610.8751</v>
      </c>
      <c r="AD91" s="31">
        <f>if($A91&lt;=Dados!$E$3,"Erro",AD90+'Cenários - taxa de trasmissão'!AC$2*(AD90-INDIRECT(ADDRESS(IF($A91&lt;=Dados!$E$3,1,$A91-Dados!$E$3)+1,AD$1+2)))*(Dados!$E$2-AD90)/(Dados!$E$3*Dados!$E$2))</f>
        <v>153679.2944</v>
      </c>
      <c r="AE91" s="31">
        <f>if($A91&lt;=Dados!$E$3,"Erro",AE90+'Cenários - taxa de trasmissão'!AD$2*(AE90-INDIRECT(ADDRESS(IF($A91&lt;=Dados!$E$3,1,$A91-Dados!$E$3)+1,AE$1+2)))*(Dados!$E$2-AE90)/(Dados!$E$3*Dados!$E$2))</f>
        <v>155223.8063</v>
      </c>
      <c r="AF91" s="31">
        <f>if($A91&lt;=Dados!$E$3,"Erro",AF90+'Cenários - taxa de trasmissão'!AE$2*(AF90-INDIRECT(ADDRESS(IF($A91&lt;=Dados!$E$3,1,$A91-Dados!$E$3)+1,AF$1+2)))*(Dados!$E$2-AF90)/(Dados!$E$3*Dados!$E$2))</f>
        <v>155476.0301</v>
      </c>
      <c r="AG91" s="31">
        <f>if($A91&lt;=Dados!$E$3,"Erro",AG90+'Cenários - taxa de trasmissão'!AF$2*(AG90-INDIRECT(ADDRESS(IF($A91&lt;=Dados!$E$3,1,$A91-Dados!$E$3)+1,AG$1+2)))*(Dados!$E$2-AG90)/(Dados!$E$3*Dados!$E$2))</f>
        <v>153883.5662</v>
      </c>
      <c r="AH91" s="31">
        <f>if($A91&lt;=Dados!$E$3,"Erro",AH90+'Cenários - taxa de trasmissão'!AG$2*(AH90-INDIRECT(ADDRESS(IF($A91&lt;=Dados!$E$3,1,$A91-Dados!$E$3)+1,AH$1+2)))*(Dados!$E$2-AH90)/(Dados!$E$3*Dados!$E$2))</f>
        <v>153874.3879</v>
      </c>
      <c r="AI91" s="31">
        <f>if($A91&lt;=Dados!$E$3,"Erro",AI90+'Cenários - taxa de trasmissão'!AH$2*(AI90-INDIRECT(ADDRESS(IF($A91&lt;=Dados!$E$3,1,$A91-Dados!$E$3)+1,AI$1+2)))*(Dados!$E$2-AI90)/(Dados!$E$3*Dados!$E$2))</f>
        <v>154817.2389</v>
      </c>
      <c r="AJ91" s="31">
        <f>if($A91&lt;=Dados!$E$3,"Erro",AJ90+'Cenários - taxa de trasmissão'!AI$2*(AJ90-INDIRECT(ADDRESS(IF($A91&lt;=Dados!$E$3,1,$A91-Dados!$E$3)+1,AJ$1+2)))*(Dados!$E$2-AJ90)/(Dados!$E$3*Dados!$E$2))</f>
        <v>153853.1745</v>
      </c>
      <c r="AK91" s="31">
        <f>if($A91&lt;=Dados!$E$3,"Erro",AK90+'Cenários - taxa de trasmissão'!AJ$2*(AK90-INDIRECT(ADDRESS(IF($A91&lt;=Dados!$E$3,1,$A91-Dados!$E$3)+1,AK$1+2)))*(Dados!$E$2-AK90)/(Dados!$E$3*Dados!$E$2))</f>
        <v>153725.7781</v>
      </c>
      <c r="AL91" s="31">
        <f>if($A91&lt;=Dados!$E$3,"Erro",AL90+'Cenários - taxa de trasmissão'!AK$2*(AL90-INDIRECT(ADDRESS(IF($A91&lt;=Dados!$E$3,1,$A91-Dados!$E$3)+1,AL$1+2)))*(Dados!$E$2-AL90)/(Dados!$E$3*Dados!$E$2))</f>
        <v>153700.6965</v>
      </c>
      <c r="AM91" s="31">
        <f>if($A91&lt;=Dados!$E$3,"Erro",AM90+'Cenários - taxa de trasmissão'!AL$2*(AM90-INDIRECT(ADDRESS(IF($A91&lt;=Dados!$E$3,1,$A91-Dados!$E$3)+1,AM$1+2)))*(Dados!$E$2-AM90)/(Dados!$E$3*Dados!$E$2))</f>
        <v>153828.6894</v>
      </c>
      <c r="AN91" s="31">
        <f>if($A91&lt;=Dados!$E$3,"Erro",AN90+'Cenários - taxa de trasmissão'!AM$2*(AN90-INDIRECT(ADDRESS(IF($A91&lt;=Dados!$E$3,1,$A91-Dados!$E$3)+1,AN$1+2)))*(Dados!$E$2-AN90)/(Dados!$E$3*Dados!$E$2))</f>
        <v>154514.5467</v>
      </c>
      <c r="AO91" s="31">
        <f>if($A91&lt;=Dados!$E$3,"Erro",AO90+'Cenários - taxa de trasmissão'!AN$2*(AO90-INDIRECT(ADDRESS(IF($A91&lt;=Dados!$E$3,1,$A91-Dados!$E$3)+1,AO$1+2)))*(Dados!$E$2-AO90)/(Dados!$E$3*Dados!$E$2))</f>
        <v>154441.8644</v>
      </c>
      <c r="AP91" s="31">
        <f>if($A91&lt;=Dados!$E$3,"Erro",AP90+'Cenários - taxa de trasmissão'!AO$2*(AP90-INDIRECT(ADDRESS(IF($A91&lt;=Dados!$E$3,1,$A91-Dados!$E$3)+1,AP$1+2)))*(Dados!$E$2-AP90)/(Dados!$E$3*Dados!$E$2))</f>
        <v>153636.4605</v>
      </c>
      <c r="AQ91" s="31">
        <f>if($A91&lt;=Dados!$E$3,"Erro",AQ90+'Cenários - taxa de trasmissão'!AP$2*(AQ90-INDIRECT(ADDRESS(IF($A91&lt;=Dados!$E$3,1,$A91-Dados!$E$3)+1,AQ$1+2)))*(Dados!$E$2-AQ90)/(Dados!$E$3*Dados!$E$2))</f>
        <v>154716.3486</v>
      </c>
      <c r="AR91" s="31">
        <f>if($A91&lt;=Dados!$E$3,"Erro",AR90+'Cenários - taxa de trasmissão'!AQ$2*(AR90-INDIRECT(ADDRESS(IF($A91&lt;=Dados!$E$3,1,$A91-Dados!$E$3)+1,AR$1+2)))*(Dados!$E$2-AR90)/(Dados!$E$3*Dados!$E$2))</f>
        <v>153758.427</v>
      </c>
      <c r="AS91" s="31">
        <f>if($A91&lt;=Dados!$E$3,"Erro",AS90+'Cenários - taxa de trasmissão'!AR$2*(AS90-INDIRECT(ADDRESS(IF($A91&lt;=Dados!$E$3,1,$A91-Dados!$E$3)+1,AS$1+2)))*(Dados!$E$2-AS90)/(Dados!$E$3*Dados!$E$2))</f>
        <v>156305.3354</v>
      </c>
      <c r="AT91" s="31">
        <f>if($A91&lt;=Dados!$E$3,"Erro",AT90+'Cenários - taxa de trasmissão'!AS$2*(AT90-INDIRECT(ADDRESS(IF($A91&lt;=Dados!$E$3,1,$A91-Dados!$E$3)+1,AT$1+2)))*(Dados!$E$2-AT90)/(Dados!$E$3*Dados!$E$2))</f>
        <v>154045.4319</v>
      </c>
      <c r="AU91" s="31">
        <f>if($A91&lt;=Dados!$E$3,"Erro",AU90+'Cenários - taxa de trasmissão'!AT$2*(AU90-INDIRECT(ADDRESS(IF($A91&lt;=Dados!$E$3,1,$A91-Dados!$E$3)+1,AU$1+2)))*(Dados!$E$2-AU90)/(Dados!$E$3*Dados!$E$2))</f>
        <v>153659.6943</v>
      </c>
      <c r="AV91" s="31">
        <f>if($A91&lt;=Dados!$E$3,"Erro",AV90+'Cenários - taxa de trasmissão'!AU$2*(AV90-INDIRECT(ADDRESS(IF($A91&lt;=Dados!$E$3,1,$A91-Dados!$E$3)+1,AV$1+2)))*(Dados!$E$2-AV90)/(Dados!$E$3*Dados!$E$2))</f>
        <v>153715.3305</v>
      </c>
      <c r="AW91" s="31">
        <f>if($A91&lt;=Dados!$E$3,"Erro",AW90+'Cenários - taxa de trasmissão'!AV$2*(AW90-INDIRECT(ADDRESS(IF($A91&lt;=Dados!$E$3,1,$A91-Dados!$E$3)+1,AW$1+2)))*(Dados!$E$2-AW90)/(Dados!$E$3*Dados!$E$2))</f>
        <v>153981.1744</v>
      </c>
      <c r="AX91" s="31">
        <f>if($A91&lt;=Dados!$E$3,"Erro",AX90+'Cenários - taxa de trasmissão'!AW$2*(AX90-INDIRECT(ADDRESS(IF($A91&lt;=Dados!$E$3,1,$A91-Dados!$E$3)+1,AX$1+2)))*(Dados!$E$2-AX90)/(Dados!$E$3*Dados!$E$2))</f>
        <v>153852.2365</v>
      </c>
      <c r="AY91" s="31">
        <f>if($A91&lt;=Dados!$E$3,"Erro",AY90+'Cenários - taxa de trasmissão'!AX$2*(AY90-INDIRECT(ADDRESS(IF($A91&lt;=Dados!$E$3,1,$A91-Dados!$E$3)+1,AY$1+2)))*(Dados!$E$2-AY90)/(Dados!$E$3*Dados!$E$2))</f>
        <v>154274.2286</v>
      </c>
      <c r="AZ91" s="31">
        <f>if($A91&lt;=Dados!$E$3,"Erro",AZ90+'Cenários - taxa de trasmissão'!AY$2*(AZ90-INDIRECT(ADDRESS(IF($A91&lt;=Dados!$E$3,1,$A91-Dados!$E$3)+1,AZ$1+2)))*(Dados!$E$2-AZ90)/(Dados!$E$3*Dados!$E$2))</f>
        <v>153786.5093</v>
      </c>
      <c r="BA91" s="46">
        <f t="shared" si="1"/>
        <v>153502.669</v>
      </c>
      <c r="BB91" s="46">
        <f t="shared" si="2"/>
        <v>156305.3354</v>
      </c>
      <c r="BC91" s="46">
        <f t="shared" si="3"/>
        <v>154126.4033</v>
      </c>
      <c r="BD91" s="46">
        <f t="shared" si="4"/>
        <v>153939.024</v>
      </c>
      <c r="BE91" s="31"/>
    </row>
    <row r="92">
      <c r="A92" s="44">
        <v>91.0</v>
      </c>
      <c r="B92" s="45">
        <v>45061.0</v>
      </c>
      <c r="C92" s="31">
        <f>if($A92&lt;=Dados!$E$3,"Erro",C91+'Cenários - taxa de trasmissão'!B$2*(C91-INDIRECT(ADDRESS(IF($A92&lt;=Dados!$E$3,1,$A92-Dados!$E$3)+1,C$1+2)))*(Dados!$E$2-C91)/(Dados!$E$3*Dados!$E$2))</f>
        <v>155180.897</v>
      </c>
      <c r="D92" s="31">
        <f>if($A92&lt;=Dados!$E$3,"Erro",D91+'Cenários - taxa de trasmissão'!C$2*(D91-INDIRECT(ADDRESS(IF($A92&lt;=Dados!$E$3,1,$A92-Dados!$E$3)+1,D$1+2)))*(Dados!$E$2-D91)/(Dados!$E$3*Dados!$E$2))</f>
        <v>153898.6549</v>
      </c>
      <c r="E92" s="31">
        <f>if($A92&lt;=Dados!$E$3,"Erro",E91+'Cenários - taxa de trasmissão'!D$2*(E91-INDIRECT(ADDRESS(IF($A92&lt;=Dados!$E$3,1,$A92-Dados!$E$3)+1,E$1+2)))*(Dados!$E$2-E91)/(Dados!$E$3*Dados!$E$2))</f>
        <v>154684.8154</v>
      </c>
      <c r="F92" s="31">
        <f>if($A92&lt;=Dados!$E$3,"Erro",F91+'Cenários - taxa de trasmissão'!E$2*(F91-INDIRECT(ADDRESS(IF($A92&lt;=Dados!$E$3,1,$A92-Dados!$E$3)+1,F$1+2)))*(Dados!$E$2-F91)/(Dados!$E$3*Dados!$E$2))</f>
        <v>153636.526</v>
      </c>
      <c r="G92" s="31">
        <f>if($A92&lt;=Dados!$E$3,"Erro",G91+'Cenários - taxa de trasmissão'!F$2*(G91-INDIRECT(ADDRESS(IF($A92&lt;=Dados!$E$3,1,$A92-Dados!$E$3)+1,G$1+2)))*(Dados!$E$2-G91)/(Dados!$E$3*Dados!$E$2))</f>
        <v>154299.3687</v>
      </c>
      <c r="H92" s="31">
        <f>if($A92&lt;=Dados!$E$3,"Erro",H91+'Cenários - taxa de trasmissão'!G$2*(H91-INDIRECT(ADDRESS(IF($A92&lt;=Dados!$E$3,1,$A92-Dados!$E$3)+1,H$1+2)))*(Dados!$E$2-H91)/(Dados!$E$3*Dados!$E$2))</f>
        <v>154361.6042</v>
      </c>
      <c r="I92" s="31">
        <f>if($A92&lt;=Dados!$E$3,"Erro",I91+'Cenários - taxa de trasmissão'!H$2*(I91-INDIRECT(ADDRESS(IF($A92&lt;=Dados!$E$3,1,$A92-Dados!$E$3)+1,I$1+2)))*(Dados!$E$2-I91)/(Dados!$E$3*Dados!$E$2))</f>
        <v>153615.5091</v>
      </c>
      <c r="J92" s="31">
        <f>if($A92&lt;=Dados!$E$3,"Erro",J91+'Cenários - taxa de trasmissão'!I$2*(J91-INDIRECT(ADDRESS(IF($A92&lt;=Dados!$E$3,1,$A92-Dados!$E$3)+1,J$1+2)))*(Dados!$E$2-J91)/(Dados!$E$3*Dados!$E$2))</f>
        <v>154030.5032</v>
      </c>
      <c r="K92" s="31">
        <f>if($A92&lt;=Dados!$E$3,"Erro",K91+'Cenários - taxa de trasmissão'!J$2*(K91-INDIRECT(ADDRESS(IF($A92&lt;=Dados!$E$3,1,$A92-Dados!$E$3)+1,K$1+2)))*(Dados!$E$2-K91)/(Dados!$E$3*Dados!$E$2))</f>
        <v>154285.2183</v>
      </c>
      <c r="L92" s="31">
        <f>if($A92&lt;=Dados!$E$3,"Erro",L91+'Cenários - taxa de trasmissão'!K$2*(L91-INDIRECT(ADDRESS(IF($A92&lt;=Dados!$E$3,1,$A92-Dados!$E$3)+1,L$1+2)))*(Dados!$E$2-L91)/(Dados!$E$3*Dados!$E$2))</f>
        <v>153767.5324</v>
      </c>
      <c r="M92" s="31">
        <f>if($A92&lt;=Dados!$E$3,"Erro",M91+'Cenários - taxa de trasmissão'!L$2*(M91-INDIRECT(ADDRESS(IF($A92&lt;=Dados!$E$3,1,$A92-Dados!$E$3)+1,M$1+2)))*(Dados!$E$2-M91)/(Dados!$E$3*Dados!$E$2))</f>
        <v>154140.5806</v>
      </c>
      <c r="N92" s="31">
        <f>if($A92&lt;=Dados!$E$3,"Erro",N91+'Cenários - taxa de trasmissão'!M$2*(N91-INDIRECT(ADDRESS(IF($A92&lt;=Dados!$E$3,1,$A92-Dados!$E$3)+1,N$1+2)))*(Dados!$E$2-N91)/(Dados!$E$3*Dados!$E$2))</f>
        <v>154252.0749</v>
      </c>
      <c r="O92" s="31">
        <f>if($A92&lt;=Dados!$E$3,"Erro",O91+'Cenários - taxa de trasmissão'!N$2*(O91-INDIRECT(ADDRESS(IF($A92&lt;=Dados!$E$3,1,$A92-Dados!$E$3)+1,O$1+2)))*(Dados!$E$2-O91)/(Dados!$E$3*Dados!$E$2))</f>
        <v>154057.1693</v>
      </c>
      <c r="P92" s="31">
        <f>if($A92&lt;=Dados!$E$3,"Erro",P91+'Cenários - taxa de trasmissão'!O$2*(P91-INDIRECT(ADDRESS(IF($A92&lt;=Dados!$E$3,1,$A92-Dados!$E$3)+1,P$1+2)))*(Dados!$E$2-P91)/(Dados!$E$3*Dados!$E$2))</f>
        <v>153685.4265</v>
      </c>
      <c r="Q92" s="31">
        <f>if($A92&lt;=Dados!$E$3,"Erro",Q91+'Cenários - taxa de trasmissão'!P$2*(Q91-INDIRECT(ADDRESS(IF($A92&lt;=Dados!$E$3,1,$A92-Dados!$E$3)+1,Q$1+2)))*(Dados!$E$2-Q91)/(Dados!$E$3*Dados!$E$2))</f>
        <v>154319.2511</v>
      </c>
      <c r="R92" s="31">
        <f>if($A92&lt;=Dados!$E$3,"Erro",R91+'Cenários - taxa de trasmissão'!Q$2*(R91-INDIRECT(ADDRESS(IF($A92&lt;=Dados!$E$3,1,$A92-Dados!$E$3)+1,R$1+2)))*(Dados!$E$2-R91)/(Dados!$E$3*Dados!$E$2))</f>
        <v>153752.0014</v>
      </c>
      <c r="S92" s="31">
        <f>if($A92&lt;=Dados!$E$3,"Erro",S91+'Cenários - taxa de trasmissão'!R$2*(S91-INDIRECT(ADDRESS(IF($A92&lt;=Dados!$E$3,1,$A92-Dados!$E$3)+1,S$1+2)))*(Dados!$E$2-S91)/(Dados!$E$3*Dados!$E$2))</f>
        <v>153840.8867</v>
      </c>
      <c r="T92" s="31">
        <f>if($A92&lt;=Dados!$E$3,"Erro",T91+'Cenários - taxa de trasmissão'!S$2*(T91-INDIRECT(ADDRESS(IF($A92&lt;=Dados!$E$3,1,$A92-Dados!$E$3)+1,T$1+2)))*(Dados!$E$2-T91)/(Dados!$E$3*Dados!$E$2))</f>
        <v>153502.7693</v>
      </c>
      <c r="U92" s="31">
        <f>if($A92&lt;=Dados!$E$3,"Erro",U91+'Cenários - taxa de trasmissão'!T$2*(U91-INDIRECT(ADDRESS(IF($A92&lt;=Dados!$E$3,1,$A92-Dados!$E$3)+1,U$1+2)))*(Dados!$E$2-U91)/(Dados!$E$3*Dados!$E$2))</f>
        <v>153851.9262</v>
      </c>
      <c r="V92" s="31">
        <f>if($A92&lt;=Dados!$E$3,"Erro",V91+'Cenários - taxa de trasmissão'!U$2*(V91-INDIRECT(ADDRESS(IF($A92&lt;=Dados!$E$3,1,$A92-Dados!$E$3)+1,V$1+2)))*(Dados!$E$2-V91)/(Dados!$E$3*Dados!$E$2))</f>
        <v>154199.1588</v>
      </c>
      <c r="W92" s="31">
        <f>if($A92&lt;=Dados!$E$3,"Erro",W91+'Cenários - taxa de trasmissão'!V$2*(W91-INDIRECT(ADDRESS(IF($A92&lt;=Dados!$E$3,1,$A92-Dados!$E$3)+1,W$1+2)))*(Dados!$E$2-W91)/(Dados!$E$3*Dados!$E$2))</f>
        <v>154358.5984</v>
      </c>
      <c r="X92" s="31">
        <f>if($A92&lt;=Dados!$E$3,"Erro",X91+'Cenários - taxa de trasmissão'!W$2*(X91-INDIRECT(ADDRESS(IF($A92&lt;=Dados!$E$3,1,$A92-Dados!$E$3)+1,X$1+2)))*(Dados!$E$2-X91)/(Dados!$E$3*Dados!$E$2))</f>
        <v>154538.0551</v>
      </c>
      <c r="Y92" s="31">
        <f>if($A92&lt;=Dados!$E$3,"Erro",Y91+'Cenários - taxa de trasmissão'!X$2*(Y91-INDIRECT(ADDRESS(IF($A92&lt;=Dados!$E$3,1,$A92-Dados!$E$3)+1,Y$1+2)))*(Dados!$E$2-Y91)/(Dados!$E$3*Dados!$E$2))</f>
        <v>153628.1491</v>
      </c>
      <c r="Z92" s="31">
        <f>if($A92&lt;=Dados!$E$3,"Erro",Z91+'Cenários - taxa de trasmissão'!Y$2*(Z91-INDIRECT(ADDRESS(IF($A92&lt;=Dados!$E$3,1,$A92-Dados!$E$3)+1,Z$1+2)))*(Dados!$E$2-Z91)/(Dados!$E$3*Dados!$E$2))</f>
        <v>153639.6776</v>
      </c>
      <c r="AA92" s="31">
        <f>if($A92&lt;=Dados!$E$3,"Erro",AA91+'Cenários - taxa de trasmissão'!Z$2*(AA91-INDIRECT(ADDRESS(IF($A92&lt;=Dados!$E$3,1,$A92-Dados!$E$3)+1,AA$1+2)))*(Dados!$E$2-AA91)/(Dados!$E$3*Dados!$E$2))</f>
        <v>154544.8365</v>
      </c>
      <c r="AB92" s="31">
        <f>if($A92&lt;=Dados!$E$3,"Erro",AB91+'Cenários - taxa de trasmissão'!AA$2*(AB91-INDIRECT(ADDRESS(IF($A92&lt;=Dados!$E$3,1,$A92-Dados!$E$3)+1,AB$1+2)))*(Dados!$E$2-AB91)/(Dados!$E$3*Dados!$E$2))</f>
        <v>154001.0856</v>
      </c>
      <c r="AC92" s="31">
        <f>if($A92&lt;=Dados!$E$3,"Erro",AC91+'Cenários - taxa de trasmissão'!AB$2*(AC91-INDIRECT(ADDRESS(IF($A92&lt;=Dados!$E$3,1,$A92-Dados!$E$3)+1,AC$1+2)))*(Dados!$E$2-AC91)/(Dados!$E$3*Dados!$E$2))</f>
        <v>153611.1987</v>
      </c>
      <c r="AD92" s="31">
        <f>if($A92&lt;=Dados!$E$3,"Erro",AD91+'Cenários - taxa de trasmissão'!AC$2*(AD91-INDIRECT(ADDRESS(IF($A92&lt;=Dados!$E$3,1,$A92-Dados!$E$3)+1,AD$1+2)))*(Dados!$E$2-AD91)/(Dados!$E$3*Dados!$E$2))</f>
        <v>153679.848</v>
      </c>
      <c r="AE92" s="31">
        <f>if($A92&lt;=Dados!$E$3,"Erro",AE91+'Cenários - taxa de trasmissão'!AD$2*(AE91-INDIRECT(ADDRESS(IF($A92&lt;=Dados!$E$3,1,$A92-Dados!$E$3)+1,AE$1+2)))*(Dados!$E$2-AE91)/(Dados!$E$3*Dados!$E$2))</f>
        <v>155246.2313</v>
      </c>
      <c r="AF92" s="31">
        <f>if($A92&lt;=Dados!$E$3,"Erro",AF91+'Cenários - taxa de trasmissão'!AE$2*(AF91-INDIRECT(ADDRESS(IF($A92&lt;=Dados!$E$3,1,$A92-Dados!$E$3)+1,AF$1+2)))*(Dados!$E$2-AF91)/(Dados!$E$3*Dados!$E$2))</f>
        <v>155504.2228</v>
      </c>
      <c r="AG92" s="31">
        <f>if($A92&lt;=Dados!$E$3,"Erro",AG91+'Cenários - taxa de trasmissão'!AF$2*(AG91-INDIRECT(ADDRESS(IF($A92&lt;=Dados!$E$3,1,$A92-Dados!$E$3)+1,AG$1+2)))*(Dados!$E$2-AG91)/(Dados!$E$3*Dados!$E$2))</f>
        <v>153885.2508</v>
      </c>
      <c r="AH92" s="31">
        <f>if($A92&lt;=Dados!$E$3,"Erro",AH91+'Cenários - taxa de trasmissão'!AG$2*(AH91-INDIRECT(ADDRESS(IF($A92&lt;=Dados!$E$3,1,$A92-Dados!$E$3)+1,AH$1+2)))*(Dados!$E$2-AH91)/(Dados!$E$3*Dados!$E$2))</f>
        <v>153876.0074</v>
      </c>
      <c r="AI92" s="31">
        <f>if($A92&lt;=Dados!$E$3,"Erro",AI91+'Cenários - taxa de trasmissão'!AH$2*(AI91-INDIRECT(ADDRESS(IF($A92&lt;=Dados!$E$3,1,$A92-Dados!$E$3)+1,AI$1+2)))*(Dados!$E$2-AI91)/(Dados!$E$3*Dados!$E$2))</f>
        <v>154831.4081</v>
      </c>
      <c r="AJ92" s="31">
        <f>if($A92&lt;=Dados!$E$3,"Erro",AJ91+'Cenários - taxa de trasmissão'!AI$2*(AJ91-INDIRECT(ADDRESS(IF($A92&lt;=Dados!$E$3,1,$A92-Dados!$E$3)+1,AJ$1+2)))*(Dados!$E$2-AJ91)/(Dados!$E$3*Dados!$E$2))</f>
        <v>153854.6486</v>
      </c>
      <c r="AK92" s="31">
        <f>if($A92&lt;=Dados!$E$3,"Erro",AK91+'Cenários - taxa de trasmissão'!AJ$2*(AK91-INDIRECT(ADDRESS(IF($A92&lt;=Dados!$E$3,1,$A92-Dados!$E$3)+1,AK$1+2)))*(Dados!$E$2-AK91)/(Dados!$E$3*Dados!$E$2))</f>
        <v>153726.5302</v>
      </c>
      <c r="AL92" s="31">
        <f>if($A92&lt;=Dados!$E$3,"Erro",AL91+'Cenários - taxa de trasmissão'!AK$2*(AL91-INDIRECT(ADDRESS(IF($A92&lt;=Dados!$E$3,1,$A92-Dados!$E$3)+1,AL$1+2)))*(Dados!$E$2-AL91)/(Dados!$E$3*Dados!$E$2))</f>
        <v>153701.3372</v>
      </c>
      <c r="AM92" s="31">
        <f>if($A92&lt;=Dados!$E$3,"Erro",AM91+'Cenários - taxa de trasmissão'!AL$2*(AM91-INDIRECT(ADDRESS(IF($A92&lt;=Dados!$E$3,1,$A92-Dados!$E$3)+1,AM$1+2)))*(Dados!$E$2-AM91)/(Dados!$E$3*Dados!$E$2))</f>
        <v>153830.0046</v>
      </c>
      <c r="AN92" s="31">
        <f>if($A92&lt;=Dados!$E$3,"Erro",AN91+'Cenários - taxa de trasmissão'!AM$2*(AN91-INDIRECT(ADDRESS(IF($A92&lt;=Dados!$E$3,1,$A92-Dados!$E$3)+1,AN$1+2)))*(Dados!$E$2-AN91)/(Dados!$E$3*Dados!$E$2))</f>
        <v>154523.5474</v>
      </c>
      <c r="AO92" s="31">
        <f>if($A92&lt;=Dados!$E$3,"Erro",AO91+'Cenários - taxa de trasmissão'!AN$2*(AO91-INDIRECT(ADDRESS(IF($A92&lt;=Dados!$E$3,1,$A92-Dados!$E$3)+1,AO$1+2)))*(Dados!$E$2-AO91)/(Dados!$E$3*Dados!$E$2))</f>
        <v>154449.7667</v>
      </c>
      <c r="AP92" s="31">
        <f>if($A92&lt;=Dados!$E$3,"Erro",AP91+'Cenários - taxa de trasmissão'!AO$2*(AP91-INDIRECT(ADDRESS(IF($A92&lt;=Dados!$E$3,1,$A92-Dados!$E$3)+1,AP$1+2)))*(Dados!$E$2-AP91)/(Dados!$E$3*Dados!$E$2))</f>
        <v>153636.8616</v>
      </c>
      <c r="AQ92" s="31">
        <f>if($A92&lt;=Dados!$E$3,"Erro",AQ91+'Cenários - taxa de trasmissão'!AP$2*(AQ91-INDIRECT(ADDRESS(IF($A92&lt;=Dados!$E$3,1,$A92-Dados!$E$3)+1,AQ$1+2)))*(Dados!$E$2-AQ91)/(Dados!$E$3*Dados!$E$2))</f>
        <v>154728.694</v>
      </c>
      <c r="AR92" s="31">
        <f>if($A92&lt;=Dados!$E$3,"Erro",AR91+'Cenários - taxa de trasmissão'!AQ$2*(AR91-INDIRECT(ADDRESS(IF($A92&lt;=Dados!$E$3,1,$A92-Dados!$E$3)+1,AR$1+2)))*(Dados!$E$2-AR91)/(Dados!$E$3*Dados!$E$2))</f>
        <v>153759.3393</v>
      </c>
      <c r="AS92" s="31">
        <f>if($A92&lt;=Dados!$E$3,"Erro",AS91+'Cenários - taxa de trasmissão'!AR$2*(AS91-INDIRECT(ADDRESS(IF($A92&lt;=Dados!$E$3,1,$A92-Dados!$E$3)+1,AS$1+2)))*(Dados!$E$2-AS91)/(Dados!$E$3*Dados!$E$2))</f>
        <v>156355.3235</v>
      </c>
      <c r="AT92" s="31">
        <f>if($A92&lt;=Dados!$E$3,"Erro",AT91+'Cenários - taxa de trasmissão'!AS$2*(AT91-INDIRECT(ADDRESS(IF($A92&lt;=Dados!$E$3,1,$A92-Dados!$E$3)+1,AT$1+2)))*(Dados!$E$2-AT91)/(Dados!$E$3*Dados!$E$2))</f>
        <v>154048.4761</v>
      </c>
      <c r="AU92" s="31">
        <f>if($A92&lt;=Dados!$E$3,"Erro",AU91+'Cenários - taxa de trasmissão'!AT$2*(AU91-INDIRECT(ADDRESS(IF($A92&lt;=Dados!$E$3,1,$A92-Dados!$E$3)+1,AU$1+2)))*(Dados!$E$2-AU91)/(Dados!$E$3*Dados!$E$2))</f>
        <v>153660.1746</v>
      </c>
      <c r="AV92" s="31">
        <f>if($A92&lt;=Dados!$E$3,"Erro",AV91+'Cenários - taxa de trasmissão'!AU$2*(AV91-INDIRECT(ADDRESS(IF($A92&lt;=Dados!$E$3,1,$A92-Dados!$E$3)+1,AV$1+2)))*(Dados!$E$2-AV91)/(Dados!$E$3*Dados!$E$2))</f>
        <v>153716.035</v>
      </c>
      <c r="AW92" s="31">
        <f>if($A92&lt;=Dados!$E$3,"Erro",AW91+'Cenários - taxa de trasmissão'!AV$2*(AW91-INDIRECT(ADDRESS(IF($A92&lt;=Dados!$E$3,1,$A92-Dados!$E$3)+1,AW$1+2)))*(Dados!$E$2-AW91)/(Dados!$E$3*Dados!$E$2))</f>
        <v>153983.6318</v>
      </c>
      <c r="AX92" s="31">
        <f>if($A92&lt;=Dados!$E$3,"Erro",AX91+'Cenários - taxa de trasmissão'!AW$2*(AX91-INDIRECT(ADDRESS(IF($A92&lt;=Dados!$E$3,1,$A92-Dados!$E$3)+1,AX$1+2)))*(Dados!$E$2-AX91)/(Dados!$E$3*Dados!$E$2))</f>
        <v>153853.7043</v>
      </c>
      <c r="AY92" s="31">
        <f>if($A92&lt;=Dados!$E$3,"Erro",AY91+'Cenários - taxa de trasmissão'!AX$2*(AY91-INDIRECT(ADDRESS(IF($A92&lt;=Dados!$E$3,1,$A92-Dados!$E$3)+1,AY$1+2)))*(Dados!$E$2-AY91)/(Dados!$E$3*Dados!$E$2))</f>
        <v>154279.8317</v>
      </c>
      <c r="AZ92" s="31">
        <f>if($A92&lt;=Dados!$E$3,"Erro",AZ91+'Cenários - taxa de trasmissão'!AY$2*(AZ91-INDIRECT(ADDRESS(IF($A92&lt;=Dados!$E$3,1,$A92-Dados!$E$3)+1,AZ$1+2)))*(Dados!$E$2-AZ91)/(Dados!$E$3*Dados!$E$2))</f>
        <v>153787.5732</v>
      </c>
      <c r="BA92" s="46">
        <f t="shared" si="1"/>
        <v>153502.7693</v>
      </c>
      <c r="BB92" s="46">
        <f t="shared" si="2"/>
        <v>156355.3235</v>
      </c>
      <c r="BC92" s="46">
        <f t="shared" si="3"/>
        <v>154132.0385</v>
      </c>
      <c r="BD92" s="46">
        <f t="shared" si="4"/>
        <v>153941.1434</v>
      </c>
      <c r="BE92" s="31"/>
    </row>
    <row r="93">
      <c r="A93" s="9">
        <v>92.0</v>
      </c>
      <c r="B93" s="47">
        <v>45062.0</v>
      </c>
      <c r="C93" s="31">
        <f>if($A93&lt;=Dados!$E$3,"Erro",C92+'Cenários - taxa de trasmissão'!B$2*(C92-INDIRECT(ADDRESS(IF($A93&lt;=Dados!$E$3,1,$A93-Dados!$E$3)+1,C$1+2)))*(Dados!$E$2-C92)/(Dados!$E$3*Dados!$E$2))</f>
        <v>155201.8143</v>
      </c>
      <c r="D93" s="31">
        <f>if($A93&lt;=Dados!$E$3,"Erro",D92+'Cenários - taxa de trasmissão'!C$2*(D92-INDIRECT(ADDRESS(IF($A93&lt;=Dados!$E$3,1,$A93-Dados!$E$3)+1,D$1+2)))*(Dados!$E$2-D92)/(Dados!$E$3*Dados!$E$2))</f>
        <v>153900.3731</v>
      </c>
      <c r="E93" s="31">
        <f>if($A93&lt;=Dados!$E$3,"Erro",E92+'Cenários - taxa de trasmissão'!D$2*(E92-INDIRECT(ADDRESS(IF($A93&lt;=Dados!$E$3,1,$A93-Dados!$E$3)+1,E$1+2)))*(Dados!$E$2-E92)/(Dados!$E$3*Dados!$E$2))</f>
        <v>154696.2611</v>
      </c>
      <c r="F93" s="31">
        <f>if($A93&lt;=Dados!$E$3,"Erro",F92+'Cenários - taxa de trasmissão'!E$2*(F92-INDIRECT(ADDRESS(IF($A93&lt;=Dados!$E$3,1,$A93-Dados!$E$3)+1,F$1+2)))*(Dados!$E$2-F92)/(Dados!$E$3*Dados!$E$2))</f>
        <v>153636.9048</v>
      </c>
      <c r="G93" s="31">
        <f>if($A93&lt;=Dados!$E$3,"Erro",G92+'Cenários - taxa de trasmissão'!F$2*(G92-INDIRECT(ADDRESS(IF($A93&lt;=Dados!$E$3,1,$A93-Dados!$E$3)+1,G$1+2)))*(Dados!$E$2-G92)/(Dados!$E$3*Dados!$E$2))</f>
        <v>154305.0949</v>
      </c>
      <c r="H93" s="31">
        <f>if($A93&lt;=Dados!$E$3,"Erro",H92+'Cenários - taxa de trasmissão'!G$2*(H92-INDIRECT(ADDRESS(IF($A93&lt;=Dados!$E$3,1,$A93-Dados!$E$3)+1,H$1+2)))*(Dados!$E$2-H92)/(Dados!$E$3*Dados!$E$2))</f>
        <v>154368.1414</v>
      </c>
      <c r="I93" s="31">
        <f>if($A93&lt;=Dados!$E$3,"Erro",I92+'Cenários - taxa de trasmissão'!H$2*(I92-INDIRECT(ADDRESS(IF($A93&lt;=Dados!$E$3,1,$A93-Dados!$E$3)+1,I$1+2)))*(Dados!$E$2-I92)/(Dados!$E$3*Dados!$E$2))</f>
        <v>153615.8264</v>
      </c>
      <c r="J93" s="31">
        <f>if($A93&lt;=Dados!$E$3,"Erro",J92+'Cenários - taxa de trasmissão'!I$2*(J92-INDIRECT(ADDRESS(IF($A93&lt;=Dados!$E$3,1,$A93-Dados!$E$3)+1,J$1+2)))*(Dados!$E$2-J92)/(Dados!$E$3*Dados!$E$2))</f>
        <v>154033.2932</v>
      </c>
      <c r="K93" s="31">
        <f>if($A93&lt;=Dados!$E$3,"Erro",K92+'Cenários - taxa de trasmissão'!J$2*(K92-INDIRECT(ADDRESS(IF($A93&lt;=Dados!$E$3,1,$A93-Dados!$E$3)+1,K$1+2)))*(Dados!$E$2-K92)/(Dados!$E$3*Dados!$E$2))</f>
        <v>154290.7667</v>
      </c>
      <c r="L93" s="31">
        <f>if($A93&lt;=Dados!$E$3,"Erro",L92+'Cenários - taxa de trasmissão'!K$2*(L92-INDIRECT(ADDRESS(IF($A93&lt;=Dados!$E$3,1,$A93-Dados!$E$3)+1,L$1+2)))*(Dados!$E$2-L92)/(Dados!$E$3*Dados!$E$2))</f>
        <v>153768.4464</v>
      </c>
      <c r="M93" s="31">
        <f>if($A93&lt;=Dados!$E$3,"Erro",M92+'Cenários - taxa de trasmissão'!L$2*(M92-INDIRECT(ADDRESS(IF($A93&lt;=Dados!$E$3,1,$A93-Dados!$E$3)+1,M$1+2)))*(Dados!$E$2-M92)/(Dados!$E$3*Dados!$E$2))</f>
        <v>154144.4565</v>
      </c>
      <c r="N93" s="31">
        <f>if($A93&lt;=Dados!$E$3,"Erro",N92+'Cenários - taxa de trasmissão'!M$2*(N92-INDIRECT(ADDRESS(IF($A93&lt;=Dados!$E$3,1,$A93-Dados!$E$3)+1,N$1+2)))*(Dados!$E$2-N92)/(Dados!$E$3*Dados!$E$2))</f>
        <v>154257.2165</v>
      </c>
      <c r="O93" s="31">
        <f>if($A93&lt;=Dados!$E$3,"Erro",O92+'Cenários - taxa de trasmissão'!N$2*(O92-INDIRECT(ADDRESS(IF($A93&lt;=Dados!$E$3,1,$A93-Dados!$E$3)+1,O$1+2)))*(Dados!$E$2-O92)/(Dados!$E$3*Dados!$E$2))</f>
        <v>154060.2069</v>
      </c>
      <c r="P93" s="31">
        <f>if($A93&lt;=Dados!$E$3,"Erro",P92+'Cenários - taxa de trasmissão'!O$2*(P92-INDIRECT(ADDRESS(IF($A93&lt;=Dados!$E$3,1,$A93-Dados!$E$3)+1,P$1+2)))*(Dados!$E$2-P92)/(Dados!$E$3*Dados!$E$2))</f>
        <v>153685.974</v>
      </c>
      <c r="Q93" s="31">
        <f>if($A93&lt;=Dados!$E$3,"Erro",Q92+'Cenários - taxa de trasmissão'!P$2*(Q92-INDIRECT(ADDRESS(IF($A93&lt;=Dados!$E$3,1,$A93-Dados!$E$3)+1,Q$1+2)))*(Dados!$E$2-Q92)/(Dados!$E$3*Dados!$E$2))</f>
        <v>154325.2314</v>
      </c>
      <c r="R93" s="31">
        <f>if($A93&lt;=Dados!$E$3,"Erro",R92+'Cenários - taxa de trasmissão'!Q$2*(R92-INDIRECT(ADDRESS(IF($A93&lt;=Dados!$E$3,1,$A93-Dados!$E$3)+1,R$1+2)))*(Dados!$E$2-R92)/(Dados!$E$3*Dados!$E$2))</f>
        <v>153752.838</v>
      </c>
      <c r="S93" s="31">
        <f>if($A93&lt;=Dados!$E$3,"Erro",S92+'Cenários - taxa de trasmissão'!R$2*(S92-INDIRECT(ADDRESS(IF($A93&lt;=Dados!$E$3,1,$A93-Dados!$E$3)+1,S$1+2)))*(Dados!$E$2-S92)/(Dados!$E$3*Dados!$E$2))</f>
        <v>153842.2177</v>
      </c>
      <c r="T93" s="31">
        <f>if($A93&lt;=Dados!$E$3,"Erro",T92+'Cenários - taxa de trasmissão'!S$2*(T92-INDIRECT(ADDRESS(IF($A93&lt;=Dados!$E$3,1,$A93-Dados!$E$3)+1,T$1+2)))*(Dados!$E$2-T92)/(Dados!$E$3*Dados!$E$2))</f>
        <v>153502.8627</v>
      </c>
      <c r="U93" s="31">
        <f>if($A93&lt;=Dados!$E$3,"Erro",U92+'Cenários - taxa de trasmissão'!T$2*(U92-INDIRECT(ADDRESS(IF($A93&lt;=Dados!$E$3,1,$A93-Dados!$E$3)+1,U$1+2)))*(Dados!$E$2-U92)/(Dados!$E$3*Dados!$E$2))</f>
        <v>153853.3271</v>
      </c>
      <c r="V93" s="31">
        <f>if($A93&lt;=Dados!$E$3,"Erro",V92+'Cenários - taxa de trasmissão'!U$2*(V92-INDIRECT(ADDRESS(IF($A93&lt;=Dados!$E$3,1,$A93-Dados!$E$3)+1,V$1+2)))*(Dados!$E$2-V92)/(Dados!$E$3*Dados!$E$2))</f>
        <v>154203.6796</v>
      </c>
      <c r="W93" s="31">
        <f>if($A93&lt;=Dados!$E$3,"Erro",W92+'Cenários - taxa de trasmissão'!V$2*(W92-INDIRECT(ADDRESS(IF($A93&lt;=Dados!$E$3,1,$A93-Dados!$E$3)+1,W$1+2)))*(Dados!$E$2-W92)/(Dados!$E$3*Dados!$E$2))</f>
        <v>154365.0954</v>
      </c>
      <c r="X93" s="31">
        <f>if($A93&lt;=Dados!$E$3,"Erro",X92+'Cenários - taxa de trasmissão'!W$2*(X92-INDIRECT(ADDRESS(IF($A93&lt;=Dados!$E$3,1,$A93-Dados!$E$3)+1,X$1+2)))*(Dados!$E$2-X92)/(Dados!$E$3*Dados!$E$2))</f>
        <v>154547.1337</v>
      </c>
      <c r="Y93" s="31">
        <f>if($A93&lt;=Dados!$E$3,"Erro",Y92+'Cenários - taxa de trasmissão'!X$2*(Y92-INDIRECT(ADDRESS(IF($A93&lt;=Dados!$E$3,1,$A93-Dados!$E$3)+1,Y$1+2)))*(Dados!$E$2-Y92)/(Dados!$E$3*Dados!$E$2))</f>
        <v>153628.5026</v>
      </c>
      <c r="Z93" s="31">
        <f>if($A93&lt;=Dados!$E$3,"Erro",Z92+'Cenários - taxa de trasmissão'!Y$2*(Z92-INDIRECT(ADDRESS(IF($A93&lt;=Dados!$E$3,1,$A93-Dados!$E$3)+1,Z$1+2)))*(Dados!$E$2-Z92)/(Dados!$E$3*Dados!$E$2))</f>
        <v>153640.0661</v>
      </c>
      <c r="AA93" s="31">
        <f>if($A93&lt;=Dados!$E$3,"Erro",AA92+'Cenários - taxa de trasmissão'!Z$2*(AA92-INDIRECT(ADDRESS(IF($A93&lt;=Dados!$E$3,1,$A93-Dados!$E$3)+1,AA$1+2)))*(Dados!$E$2-AA92)/(Dados!$E$3*Dados!$E$2))</f>
        <v>154554.0196</v>
      </c>
      <c r="AB93" s="31">
        <f>if($A93&lt;=Dados!$E$3,"Erro",AB92+'Cenários - taxa de trasmissão'!AA$2*(AB92-INDIRECT(ADDRESS(IF($A93&lt;=Dados!$E$3,1,$A93-Dados!$E$3)+1,AB$1+2)))*(Dados!$E$2-AB92)/(Dados!$E$3*Dados!$E$2))</f>
        <v>154003.6143</v>
      </c>
      <c r="AC93" s="31">
        <f>if($A93&lt;=Dados!$E$3,"Erro",AC92+'Cenários - taxa de trasmissão'!AB$2*(AC92-INDIRECT(ADDRESS(IF($A93&lt;=Dados!$E$3,1,$A93-Dados!$E$3)+1,AC$1+2)))*(Dados!$E$2-AC92)/(Dados!$E$3*Dados!$E$2))</f>
        <v>153611.5043</v>
      </c>
      <c r="AD93" s="31">
        <f>if($A93&lt;=Dados!$E$3,"Erro",AD92+'Cenários - taxa de trasmissão'!AC$2*(AD92-INDIRECT(ADDRESS(IF($A93&lt;=Dados!$E$3,1,$A93-Dados!$E$3)+1,AD$1+2)))*(Dados!$E$2-AD92)/(Dados!$E$3*Dados!$E$2))</f>
        <v>153680.3743</v>
      </c>
      <c r="AE93" s="31">
        <f>if($A93&lt;=Dados!$E$3,"Erro",AE92+'Cenários - taxa de trasmissão'!AD$2*(AE92-INDIRECT(ADDRESS(IF($A93&lt;=Dados!$E$3,1,$A93-Dados!$E$3)+1,AE$1+2)))*(Dados!$E$2-AE92)/(Dados!$E$3*Dados!$E$2))</f>
        <v>155268.5459</v>
      </c>
      <c r="AF93" s="31">
        <f>if($A93&lt;=Dados!$E$3,"Erro",AF92+'Cenários - taxa de trasmissão'!AE$2*(AF92-INDIRECT(ADDRESS(IF($A93&lt;=Dados!$E$3,1,$A93-Dados!$E$3)+1,AF$1+2)))*(Dados!$E$2-AF92)/(Dados!$E$3*Dados!$E$2))</f>
        <v>155532.3549</v>
      </c>
      <c r="AG93" s="31">
        <f>if($A93&lt;=Dados!$E$3,"Erro",AG92+'Cenários - taxa de trasmissão'!AF$2*(AG92-INDIRECT(ADDRESS(IF($A93&lt;=Dados!$E$3,1,$A93-Dados!$E$3)+1,AG$1+2)))*(Dados!$E$2-AG92)/(Dados!$E$3*Dados!$E$2))</f>
        <v>153886.8746</v>
      </c>
      <c r="AH93" s="31">
        <f>if($A93&lt;=Dados!$E$3,"Erro",AH92+'Cenários - taxa de trasmissão'!AG$2*(AH92-INDIRECT(ADDRESS(IF($A93&lt;=Dados!$E$3,1,$A93-Dados!$E$3)+1,AH$1+2)))*(Dados!$E$2-AH92)/(Dados!$E$3*Dados!$E$2))</f>
        <v>153877.5677</v>
      </c>
      <c r="AI93" s="31">
        <f>if($A93&lt;=Dados!$E$3,"Erro",AI92+'Cenários - taxa de trasmissão'!AH$2*(AI92-INDIRECT(ADDRESS(IF($A93&lt;=Dados!$E$3,1,$A93-Dados!$E$3)+1,AI$1+2)))*(Dados!$E$2-AI92)/(Dados!$E$3*Dados!$E$2))</f>
        <v>154845.4287</v>
      </c>
      <c r="AJ93" s="31">
        <f>if($A93&lt;=Dados!$E$3,"Erro",AJ92+'Cenários - taxa de trasmissão'!AI$2*(AJ92-INDIRECT(ADDRESS(IF($A93&lt;=Dados!$E$3,1,$A93-Dados!$E$3)+1,AJ$1+2)))*(Dados!$E$2-AJ92)/(Dados!$E$3*Dados!$E$2))</f>
        <v>153856.0672</v>
      </c>
      <c r="AK93" s="31">
        <f>if($A93&lt;=Dados!$E$3,"Erro",AK92+'Cenários - taxa de trasmissão'!AJ$2*(AK92-INDIRECT(ADDRESS(IF($A93&lt;=Dados!$E$3,1,$A93-Dados!$E$3)+1,AK$1+2)))*(Dados!$E$2-AK92)/(Dados!$E$3*Dados!$E$2))</f>
        <v>153727.248</v>
      </c>
      <c r="AL93" s="31">
        <f>if($A93&lt;=Dados!$E$3,"Erro",AL92+'Cenários - taxa de trasmissão'!AK$2*(AL92-INDIRECT(ADDRESS(IF($A93&lt;=Dados!$E$3,1,$A93-Dados!$E$3)+1,AL$1+2)))*(Dados!$E$2-AL92)/(Dados!$E$3*Dados!$E$2))</f>
        <v>153701.9474</v>
      </c>
      <c r="AM93" s="31">
        <f>if($A93&lt;=Dados!$E$3,"Erro",AM92+'Cenários - taxa de trasmissão'!AL$2*(AM92-INDIRECT(ADDRESS(IF($A93&lt;=Dados!$E$3,1,$A93-Dados!$E$3)+1,AM$1+2)))*(Dados!$E$2-AM92)/(Dados!$E$3*Dados!$E$2))</f>
        <v>153831.2684</v>
      </c>
      <c r="AN93" s="31">
        <f>if($A93&lt;=Dados!$E$3,"Erro",AN92+'Cenários - taxa de trasmissão'!AM$2*(AN92-INDIRECT(ADDRESS(IF($A93&lt;=Dados!$E$3,1,$A93-Dados!$E$3)+1,AN$1+2)))*(Dados!$E$2-AN92)/(Dados!$E$3*Dados!$E$2))</f>
        <v>154532.4041</v>
      </c>
      <c r="AO93" s="31">
        <f>if($A93&lt;=Dados!$E$3,"Erro",AO92+'Cenários - taxa de trasmissão'!AN$2*(AO92-INDIRECT(ADDRESS(IF($A93&lt;=Dados!$E$3,1,$A93-Dados!$E$3)+1,AO$1+2)))*(Dados!$E$2-AO92)/(Dados!$E$3*Dados!$E$2))</f>
        <v>154457.5302</v>
      </c>
      <c r="AP93" s="31">
        <f>if($A93&lt;=Dados!$E$3,"Erro",AP92+'Cenários - taxa de trasmissão'!AO$2*(AP92-INDIRECT(ADDRESS(IF($A93&lt;=Dados!$E$3,1,$A93-Dados!$E$3)+1,AP$1+2)))*(Dados!$E$2-AP92)/(Dados!$E$3*Dados!$E$2))</f>
        <v>153637.2414</v>
      </c>
      <c r="AQ93" s="31">
        <f>if($A93&lt;=Dados!$E$3,"Erro",AQ92+'Cenários - taxa de trasmissão'!AP$2*(AQ92-INDIRECT(ADDRESS(IF($A93&lt;=Dados!$E$3,1,$A93-Dados!$E$3)+1,AQ$1+2)))*(Dados!$E$2-AQ92)/(Dados!$E$3*Dados!$E$2))</f>
        <v>154740.8891</v>
      </c>
      <c r="AR93" s="31">
        <f>if($A93&lt;=Dados!$E$3,"Erro",AR92+'Cenários - taxa de trasmissão'!AQ$2*(AR92-INDIRECT(ADDRESS(IF($A93&lt;=Dados!$E$3,1,$A93-Dados!$E$3)+1,AR$1+2)))*(Dados!$E$2-AR92)/(Dados!$E$3*Dados!$E$2))</f>
        <v>153760.212</v>
      </c>
      <c r="AS93" s="31">
        <f>if($A93&lt;=Dados!$E$3,"Erro",AS92+'Cenários - taxa de trasmissão'!AR$2*(AS92-INDIRECT(ADDRESS(IF($A93&lt;=Dados!$E$3,1,$A93-Dados!$E$3)+1,AS$1+2)))*(Dados!$E$2-AS92)/(Dados!$E$3*Dados!$E$2))</f>
        <v>156405.5502</v>
      </c>
      <c r="AT93" s="31">
        <f>if($A93&lt;=Dados!$E$3,"Erro",AT92+'Cenários - taxa de trasmissão'!AS$2*(AT92-INDIRECT(ADDRESS(IF($A93&lt;=Dados!$E$3,1,$A93-Dados!$E$3)+1,AT$1+2)))*(Dados!$E$2-AT92)/(Dados!$E$3*Dados!$E$2))</f>
        <v>154051.4319</v>
      </c>
      <c r="AU93" s="31">
        <f>if($A93&lt;=Dados!$E$3,"Erro",AU92+'Cenários - taxa de trasmissão'!AT$2*(AU92-INDIRECT(ADDRESS(IF($A93&lt;=Dados!$E$3,1,$A93-Dados!$E$3)+1,AU$1+2)))*(Dados!$E$2-AU92)/(Dados!$E$3*Dados!$E$2))</f>
        <v>153660.6303</v>
      </c>
      <c r="AV93" s="31">
        <f>if($A93&lt;=Dados!$E$3,"Erro",AV92+'Cenários - taxa de trasmissão'!AU$2*(AV92-INDIRECT(ADDRESS(IF($A93&lt;=Dados!$E$3,1,$A93-Dados!$E$3)+1,AV$1+2)))*(Dados!$E$2-AV92)/(Dados!$E$3*Dados!$E$2))</f>
        <v>153716.7068</v>
      </c>
      <c r="AW93" s="31">
        <f>if($A93&lt;=Dados!$E$3,"Erro",AW92+'Cenários - taxa de trasmissão'!AV$2*(AW92-INDIRECT(ADDRESS(IF($A93&lt;=Dados!$E$3,1,$A93-Dados!$E$3)+1,AW$1+2)))*(Dados!$E$2-AW92)/(Dados!$E$3*Dados!$E$2))</f>
        <v>153986.0114</v>
      </c>
      <c r="AX93" s="31">
        <f>if($A93&lt;=Dados!$E$3,"Erro",AX92+'Cenários - taxa de trasmissão'!AW$2*(AX92-INDIRECT(ADDRESS(IF($A93&lt;=Dados!$E$3,1,$A93-Dados!$E$3)+1,AX$1+2)))*(Dados!$E$2-AX92)/(Dados!$E$3*Dados!$E$2))</f>
        <v>153855.1168</v>
      </c>
      <c r="AY93" s="31">
        <f>if($A93&lt;=Dados!$E$3,"Erro",AY92+'Cenários - taxa de trasmissão'!AX$2*(AY92-INDIRECT(ADDRESS(IF($A93&lt;=Dados!$E$3,1,$A93-Dados!$E$3)+1,AY$1+2)))*(Dados!$E$2-AY92)/(Dados!$E$3*Dados!$E$2))</f>
        <v>154285.3131</v>
      </c>
      <c r="AZ93" s="31">
        <f>if($A93&lt;=Dados!$E$3,"Erro",AZ92+'Cenários - taxa de trasmissão'!AY$2*(AZ92-INDIRECT(ADDRESS(IF($A93&lt;=Dados!$E$3,1,$A93-Dados!$E$3)+1,AZ$1+2)))*(Dados!$E$2-AZ92)/(Dados!$E$3*Dados!$E$2))</f>
        <v>153788.5927</v>
      </c>
      <c r="BA93" s="46">
        <f t="shared" si="1"/>
        <v>153502.8627</v>
      </c>
      <c r="BB93" s="46">
        <f t="shared" si="2"/>
        <v>156405.5502</v>
      </c>
      <c r="BC93" s="46">
        <f t="shared" si="3"/>
        <v>154137.6035</v>
      </c>
      <c r="BD93" s="46">
        <f t="shared" si="4"/>
        <v>153943.1922</v>
      </c>
      <c r="BE93" s="31"/>
    </row>
    <row r="94">
      <c r="A94" s="44">
        <v>93.0</v>
      </c>
      <c r="B94" s="45">
        <v>45063.0</v>
      </c>
      <c r="C94" s="31">
        <f>if($A94&lt;=Dados!$E$3,"Erro",C93+'Cenários - taxa de trasmissão'!B$2*(C93-INDIRECT(ADDRESS(IF($A94&lt;=Dados!$E$3,1,$A94-Dados!$E$3)+1,C$1+2)))*(Dados!$E$2-C93)/(Dados!$E$3*Dados!$E$2))</f>
        <v>155222.6123</v>
      </c>
      <c r="D94" s="31">
        <f>if($A94&lt;=Dados!$E$3,"Erro",D93+'Cenários - taxa de trasmissão'!C$2*(D93-INDIRECT(ADDRESS(IF($A94&lt;=Dados!$E$3,1,$A94-Dados!$E$3)+1,D$1+2)))*(Dados!$E$2-D93)/(Dados!$E$3*Dados!$E$2))</f>
        <v>153902.0302</v>
      </c>
      <c r="E94" s="31">
        <f>if($A94&lt;=Dados!$E$3,"Erro",E93+'Cenários - taxa de trasmissão'!D$2*(E93-INDIRECT(ADDRESS(IF($A94&lt;=Dados!$E$3,1,$A94-Dados!$E$3)+1,E$1+2)))*(Dados!$E$2-E93)/(Dados!$E$3*Dados!$E$2))</f>
        <v>154707.5589</v>
      </c>
      <c r="F94" s="31">
        <f>if($A94&lt;=Dados!$E$3,"Erro",F93+'Cenários - taxa de trasmissão'!E$2*(F93-INDIRECT(ADDRESS(IF($A94&lt;=Dados!$E$3,1,$A94-Dados!$E$3)+1,F$1+2)))*(Dados!$E$2-F93)/(Dados!$E$3*Dados!$E$2))</f>
        <v>153637.2634</v>
      </c>
      <c r="G94" s="31">
        <f>if($A94&lt;=Dados!$E$3,"Erro",G93+'Cenários - taxa de trasmissão'!F$2*(G93-INDIRECT(ADDRESS(IF($A94&lt;=Dados!$E$3,1,$A94-Dados!$E$3)+1,G$1+2)))*(Dados!$E$2-G93)/(Dados!$E$3*Dados!$E$2))</f>
        <v>154310.6998</v>
      </c>
      <c r="H94" s="31">
        <f>if($A94&lt;=Dados!$E$3,"Erro",H93+'Cenários - taxa de trasmissão'!G$2*(H93-INDIRECT(ADDRESS(IF($A94&lt;=Dados!$E$3,1,$A94-Dados!$E$3)+1,H$1+2)))*(Dados!$E$2-H93)/(Dados!$E$3*Dados!$E$2))</f>
        <v>154374.5502</v>
      </c>
      <c r="I94" s="31">
        <f>if($A94&lt;=Dados!$E$3,"Erro",I93+'Cenários - taxa de trasmissão'!H$2*(I93-INDIRECT(ADDRESS(IF($A94&lt;=Dados!$E$3,1,$A94-Dados!$E$3)+1,I$1+2)))*(Dados!$E$2-I93)/(Dados!$E$3*Dados!$E$2))</f>
        <v>153616.1263</v>
      </c>
      <c r="J94" s="31">
        <f>if($A94&lt;=Dados!$E$3,"Erro",J93+'Cenários - taxa de trasmissão'!I$2*(J93-INDIRECT(ADDRESS(IF($A94&lt;=Dados!$E$3,1,$A94-Dados!$E$3)+1,J$1+2)))*(Dados!$E$2-J93)/(Dados!$E$3*Dados!$E$2))</f>
        <v>154036.0003</v>
      </c>
      <c r="K94" s="31">
        <f>if($A94&lt;=Dados!$E$3,"Erro",K93+'Cenários - taxa de trasmissão'!J$2*(K93-INDIRECT(ADDRESS(IF($A94&lt;=Dados!$E$3,1,$A94-Dados!$E$3)+1,K$1+2)))*(Dados!$E$2-K93)/(Dados!$E$3*Dados!$E$2))</f>
        <v>154296.1954</v>
      </c>
      <c r="L94" s="31">
        <f>if($A94&lt;=Dados!$E$3,"Erro",L93+'Cenários - taxa de trasmissão'!K$2*(L93-INDIRECT(ADDRESS(IF($A94&lt;=Dados!$E$3,1,$A94-Dados!$E$3)+1,L$1+2)))*(Dados!$E$2-L93)/(Dados!$E$3*Dados!$E$2))</f>
        <v>153769.3212</v>
      </c>
      <c r="M94" s="31">
        <f>if($A94&lt;=Dados!$E$3,"Erro",M93+'Cenários - taxa de trasmissão'!L$2*(M93-INDIRECT(ADDRESS(IF($A94&lt;=Dados!$E$3,1,$A94-Dados!$E$3)+1,M$1+2)))*(Dados!$E$2-M93)/(Dados!$E$3*Dados!$E$2))</f>
        <v>154148.2323</v>
      </c>
      <c r="N94" s="31">
        <f>if($A94&lt;=Dados!$E$3,"Erro",N93+'Cenários - taxa de trasmissão'!M$2*(N93-INDIRECT(ADDRESS(IF($A94&lt;=Dados!$E$3,1,$A94-Dados!$E$3)+1,N$1+2)))*(Dados!$E$2-N93)/(Dados!$E$3*Dados!$E$2))</f>
        <v>154262.2425</v>
      </c>
      <c r="O94" s="31">
        <f>if($A94&lt;=Dados!$E$3,"Erro",O93+'Cenários - taxa de trasmissão'!N$2*(O93-INDIRECT(ADDRESS(IF($A94&lt;=Dados!$E$3,1,$A94-Dados!$E$3)+1,O$1+2)))*(Dados!$E$2-O93)/(Dados!$E$3*Dados!$E$2))</f>
        <v>154063.1571</v>
      </c>
      <c r="P94" s="31">
        <f>if($A94&lt;=Dados!$E$3,"Erro",P93+'Cenários - taxa de trasmissão'!O$2*(P93-INDIRECT(ADDRESS(IF($A94&lt;=Dados!$E$3,1,$A94-Dados!$E$3)+1,P$1+2)))*(Dados!$E$2-P93)/(Dados!$E$3*Dados!$E$2))</f>
        <v>153686.4946</v>
      </c>
      <c r="Q94" s="31">
        <f>if($A94&lt;=Dados!$E$3,"Erro",Q93+'Cenários - taxa de trasmissão'!P$2*(Q93-INDIRECT(ADDRESS(IF($A94&lt;=Dados!$E$3,1,$A94-Dados!$E$3)+1,Q$1+2)))*(Dados!$E$2-Q93)/(Dados!$E$3*Dados!$E$2))</f>
        <v>154331.088</v>
      </c>
      <c r="R94" s="31">
        <f>if($A94&lt;=Dados!$E$3,"Erro",R93+'Cenários - taxa de trasmissão'!Q$2*(R93-INDIRECT(ADDRESS(IF($A94&lt;=Dados!$E$3,1,$A94-Dados!$E$3)+1,R$1+2)))*(Dados!$E$2-R93)/(Dados!$E$3*Dados!$E$2))</f>
        <v>153753.6378</v>
      </c>
      <c r="S94" s="31">
        <f>if($A94&lt;=Dados!$E$3,"Erro",S93+'Cenários - taxa de trasmissão'!R$2*(S93-INDIRECT(ADDRESS(IF($A94&lt;=Dados!$E$3,1,$A94-Dados!$E$3)+1,S$1+2)))*(Dados!$E$2-S93)/(Dados!$E$3*Dados!$E$2))</f>
        <v>153843.4974</v>
      </c>
      <c r="T94" s="31">
        <f>if($A94&lt;=Dados!$E$3,"Erro",T93+'Cenários - taxa de trasmissão'!S$2*(T93-INDIRECT(ADDRESS(IF($A94&lt;=Dados!$E$3,1,$A94-Dados!$E$3)+1,T$1+2)))*(Dados!$E$2-T93)/(Dados!$E$3*Dados!$E$2))</f>
        <v>153502.9496</v>
      </c>
      <c r="U94" s="31">
        <f>if($A94&lt;=Dados!$E$3,"Erro",U93+'Cenários - taxa de trasmissão'!T$2*(U93-INDIRECT(ADDRESS(IF($A94&lt;=Dados!$E$3,1,$A94-Dados!$E$3)+1,U$1+2)))*(Dados!$E$2-U93)/(Dados!$E$3*Dados!$E$2))</f>
        <v>153854.675</v>
      </c>
      <c r="V94" s="31">
        <f>if($A94&lt;=Dados!$E$3,"Erro",V93+'Cenários - taxa de trasmissão'!U$2*(V93-INDIRECT(ADDRESS(IF($A94&lt;=Dados!$E$3,1,$A94-Dados!$E$3)+1,V$1+2)))*(Dados!$E$2-V93)/(Dados!$E$3*Dados!$E$2))</f>
        <v>154208.0917</v>
      </c>
      <c r="W94" s="31">
        <f>if($A94&lt;=Dados!$E$3,"Erro",W93+'Cenários - taxa de trasmissão'!V$2*(W93-INDIRECT(ADDRESS(IF($A94&lt;=Dados!$E$3,1,$A94-Dados!$E$3)+1,W$1+2)))*(Dados!$E$2-W93)/(Dados!$E$3*Dados!$E$2))</f>
        <v>154371.4643</v>
      </c>
      <c r="X94" s="31">
        <f>if($A94&lt;=Dados!$E$3,"Erro",X93+'Cenários - taxa de trasmissão'!W$2*(X93-INDIRECT(ADDRESS(IF($A94&lt;=Dados!$E$3,1,$A94-Dados!$E$3)+1,X$1+2)))*(Dados!$E$2-X93)/(Dados!$E$3*Dados!$E$2))</f>
        <v>154556.0697</v>
      </c>
      <c r="Y94" s="31">
        <f>if($A94&lt;=Dados!$E$3,"Erro",Y93+'Cenários - taxa de trasmissão'!X$2*(Y93-INDIRECT(ADDRESS(IF($A94&lt;=Dados!$E$3,1,$A94-Dados!$E$3)+1,Y$1+2)))*(Dados!$E$2-Y93)/(Dados!$E$3*Dados!$E$2))</f>
        <v>153628.8371</v>
      </c>
      <c r="Z94" s="31">
        <f>if($A94&lt;=Dados!$E$3,"Erro",Z93+'Cenários - taxa de trasmissão'!Y$2*(Z93-INDIRECT(ADDRESS(IF($A94&lt;=Dados!$E$3,1,$A94-Dados!$E$3)+1,Z$1+2)))*(Dados!$E$2-Z93)/(Dados!$E$3*Dados!$E$2))</f>
        <v>153640.4341</v>
      </c>
      <c r="AA94" s="31">
        <f>if($A94&lt;=Dados!$E$3,"Erro",AA93+'Cenários - taxa de trasmissão'!Z$2*(AA93-INDIRECT(ADDRESS(IF($A94&lt;=Dados!$E$3,1,$A94-Dados!$E$3)+1,AA$1+2)))*(Dados!$E$2-AA93)/(Dados!$E$3*Dados!$E$2))</f>
        <v>154563.0597</v>
      </c>
      <c r="AB94" s="31">
        <f>if($A94&lt;=Dados!$E$3,"Erro",AB93+'Cenários - taxa de trasmissão'!AA$2*(AB93-INDIRECT(ADDRESS(IF($A94&lt;=Dados!$E$3,1,$A94-Dados!$E$3)+1,AB$1+2)))*(Dados!$E$2-AB93)/(Dados!$E$3*Dados!$E$2))</f>
        <v>154006.0649</v>
      </c>
      <c r="AC94" s="31">
        <f>if($A94&lt;=Dados!$E$3,"Erro",AC93+'Cenários - taxa de trasmissão'!AB$2*(AC93-INDIRECT(ADDRESS(IF($A94&lt;=Dados!$E$3,1,$A94-Dados!$E$3)+1,AC$1+2)))*(Dados!$E$2-AC93)/(Dados!$E$3*Dados!$E$2))</f>
        <v>153611.7929</v>
      </c>
      <c r="AD94" s="31">
        <f>if($A94&lt;=Dados!$E$3,"Erro",AD93+'Cenários - taxa de trasmissão'!AC$2*(AD93-INDIRECT(ADDRESS(IF($A94&lt;=Dados!$E$3,1,$A94-Dados!$E$3)+1,AD$1+2)))*(Dados!$E$2-AD93)/(Dados!$E$3*Dados!$E$2))</f>
        <v>153680.8747</v>
      </c>
      <c r="AE94" s="31">
        <f>if($A94&lt;=Dados!$E$3,"Erro",AE93+'Cenários - taxa de trasmissão'!AD$2*(AE93-INDIRECT(ADDRESS(IF($A94&lt;=Dados!$E$3,1,$A94-Dados!$E$3)+1,AE$1+2)))*(Dados!$E$2-AE93)/(Dados!$E$3*Dados!$E$2))</f>
        <v>155290.7506</v>
      </c>
      <c r="AF94" s="31">
        <f>if($A94&lt;=Dados!$E$3,"Erro",AF93+'Cenários - taxa de trasmissão'!AE$2*(AF93-INDIRECT(ADDRESS(IF($A94&lt;=Dados!$E$3,1,$A94-Dados!$E$3)+1,AF$1+2)))*(Dados!$E$2-AF93)/(Dados!$E$3*Dados!$E$2))</f>
        <v>155560.4264</v>
      </c>
      <c r="AG94" s="31">
        <f>if($A94&lt;=Dados!$E$3,"Erro",AG93+'Cenários - taxa de trasmissão'!AF$2*(AG93-INDIRECT(ADDRESS(IF($A94&lt;=Dados!$E$3,1,$A94-Dados!$E$3)+1,AG$1+2)))*(Dados!$E$2-AG93)/(Dados!$E$3*Dados!$E$2))</f>
        <v>153888.4396</v>
      </c>
      <c r="AH94" s="31">
        <f>if($A94&lt;=Dados!$E$3,"Erro",AH93+'Cenários - taxa de trasmissão'!AG$2*(AH93-INDIRECT(ADDRESS(IF($A94&lt;=Dados!$E$3,1,$A94-Dados!$E$3)+1,AH$1+2)))*(Dados!$E$2-AH93)/(Dados!$E$3*Dados!$E$2))</f>
        <v>153879.0708</v>
      </c>
      <c r="AI94" s="31">
        <f>if($A94&lt;=Dados!$E$3,"Erro",AI93+'Cenários - taxa de trasmissão'!AH$2*(AI93-INDIRECT(ADDRESS(IF($A94&lt;=Dados!$E$3,1,$A94-Dados!$E$3)+1,AI$1+2)))*(Dados!$E$2-AI93)/(Dados!$E$3*Dados!$E$2))</f>
        <v>154859.302</v>
      </c>
      <c r="AJ94" s="31">
        <f>if($A94&lt;=Dados!$E$3,"Erro",AJ93+'Cenários - taxa de trasmissão'!AI$2*(AJ93-INDIRECT(ADDRESS(IF($A94&lt;=Dados!$E$3,1,$A94-Dados!$E$3)+1,AJ$1+2)))*(Dados!$E$2-AJ93)/(Dados!$E$3*Dados!$E$2))</f>
        <v>153857.4322</v>
      </c>
      <c r="AK94" s="31">
        <f>if($A94&lt;=Dados!$E$3,"Erro",AK93+'Cenários - taxa de trasmissão'!AJ$2*(AK93-INDIRECT(ADDRESS(IF($A94&lt;=Dados!$E$3,1,$A94-Dados!$E$3)+1,AK$1+2)))*(Dados!$E$2-AK93)/(Dados!$E$3*Dados!$E$2))</f>
        <v>153727.9329</v>
      </c>
      <c r="AL94" s="31">
        <f>if($A94&lt;=Dados!$E$3,"Erro",AL93+'Cenários - taxa de trasmissão'!AK$2*(AL93-INDIRECT(ADDRESS(IF($A94&lt;=Dados!$E$3,1,$A94-Dados!$E$3)+1,AL$1+2)))*(Dados!$E$2-AL93)/(Dados!$E$3*Dados!$E$2))</f>
        <v>153702.5286</v>
      </c>
      <c r="AM94" s="31">
        <f>if($A94&lt;=Dados!$E$3,"Erro",AM93+'Cenários - taxa de trasmissão'!AL$2*(AM93-INDIRECT(ADDRESS(IF($A94&lt;=Dados!$E$3,1,$A94-Dados!$E$3)+1,AM$1+2)))*(Dados!$E$2-AM93)/(Dados!$E$3*Dados!$E$2))</f>
        <v>153832.4828</v>
      </c>
      <c r="AN94" s="31">
        <f>if($A94&lt;=Dados!$E$3,"Erro",AN93+'Cenários - taxa de trasmissão'!AM$2*(AN93-INDIRECT(ADDRESS(IF($A94&lt;=Dados!$E$3,1,$A94-Dados!$E$3)+1,AN$1+2)))*(Dados!$E$2-AN93)/(Dados!$E$3*Dados!$E$2))</f>
        <v>154541.1191</v>
      </c>
      <c r="AO94" s="31">
        <f>if($A94&lt;=Dados!$E$3,"Erro",AO93+'Cenários - taxa de trasmissão'!AN$2*(AO93-INDIRECT(ADDRESS(IF($A94&lt;=Dados!$E$3,1,$A94-Dados!$E$3)+1,AO$1+2)))*(Dados!$E$2-AO93)/(Dados!$E$3*Dados!$E$2))</f>
        <v>154465.1573</v>
      </c>
      <c r="AP94" s="31">
        <f>if($A94&lt;=Dados!$E$3,"Erro",AP93+'Cenários - taxa de trasmissão'!AO$2*(AP93-INDIRECT(ADDRESS(IF($A94&lt;=Dados!$E$3,1,$A94-Dados!$E$3)+1,AP$1+2)))*(Dados!$E$2-AP93)/(Dados!$E$3*Dados!$E$2))</f>
        <v>153637.601</v>
      </c>
      <c r="AQ94" s="31">
        <f>if($A94&lt;=Dados!$E$3,"Erro",AQ93+'Cenários - taxa de trasmissão'!AP$2*(AQ93-INDIRECT(ADDRESS(IF($A94&lt;=Dados!$E$3,1,$A94-Dados!$E$3)+1,AQ$1+2)))*(Dados!$E$2-AQ93)/(Dados!$E$3*Dados!$E$2))</f>
        <v>154752.9359</v>
      </c>
      <c r="AR94" s="31">
        <f>if($A94&lt;=Dados!$E$3,"Erro",AR93+'Cenários - taxa de trasmissão'!AQ$2*(AR93-INDIRECT(ADDRESS(IF($A94&lt;=Dados!$E$3,1,$A94-Dados!$E$3)+1,AR$1+2)))*(Dados!$E$2-AR93)/(Dados!$E$3*Dados!$E$2))</f>
        <v>153761.0467</v>
      </c>
      <c r="AS94" s="31">
        <f>if($A94&lt;=Dados!$E$3,"Erro",AS93+'Cenários - taxa de trasmissão'!AR$2*(AS93-INDIRECT(ADDRESS(IF($A94&lt;=Dados!$E$3,1,$A94-Dados!$E$3)+1,AS$1+2)))*(Dados!$E$2-AS93)/(Dados!$E$3*Dados!$E$2))</f>
        <v>156456.0162</v>
      </c>
      <c r="AT94" s="31">
        <f>if($A94&lt;=Dados!$E$3,"Erro",AT93+'Cenários - taxa de trasmissão'!AS$2*(AT93-INDIRECT(ADDRESS(IF($A94&lt;=Dados!$E$3,1,$A94-Dados!$E$3)+1,AT$1+2)))*(Dados!$E$2-AT93)/(Dados!$E$3*Dados!$E$2))</f>
        <v>154054.3018</v>
      </c>
      <c r="AU94" s="31">
        <f>if($A94&lt;=Dados!$E$3,"Erro",AU93+'Cenários - taxa de trasmissão'!AT$2*(AU93-INDIRECT(ADDRESS(IF($A94&lt;=Dados!$E$3,1,$A94-Dados!$E$3)+1,AU$1+2)))*(Dados!$E$2-AU93)/(Dados!$E$3*Dados!$E$2))</f>
        <v>153661.0628</v>
      </c>
      <c r="AV94" s="31">
        <f>if($A94&lt;=Dados!$E$3,"Erro",AV93+'Cenários - taxa de trasmissão'!AU$2*(AV93-INDIRECT(ADDRESS(IF($A94&lt;=Dados!$E$3,1,$A94-Dados!$E$3)+1,AV$1+2)))*(Dados!$E$2-AV93)/(Dados!$E$3*Dados!$E$2))</f>
        <v>153717.3473</v>
      </c>
      <c r="AW94" s="31">
        <f>if($A94&lt;=Dados!$E$3,"Erro",AW93+'Cenários - taxa de trasmissão'!AV$2*(AW93-INDIRECT(ADDRESS(IF($A94&lt;=Dados!$E$3,1,$A94-Dados!$E$3)+1,AW$1+2)))*(Dados!$E$2-AW93)/(Dados!$E$3*Dados!$E$2))</f>
        <v>153988.3158</v>
      </c>
      <c r="AX94" s="31">
        <f>if($A94&lt;=Dados!$E$3,"Erro",AX93+'Cenários - taxa de trasmissão'!AW$2*(AX93-INDIRECT(ADDRESS(IF($A94&lt;=Dados!$E$3,1,$A94-Dados!$E$3)+1,AX$1+2)))*(Dados!$E$2-AX93)/(Dados!$E$3*Dados!$E$2))</f>
        <v>153856.4758</v>
      </c>
      <c r="AY94" s="31">
        <f>if($A94&lt;=Dados!$E$3,"Erro",AY93+'Cenários - taxa de trasmissão'!AX$2*(AY93-INDIRECT(ADDRESS(IF($A94&lt;=Dados!$E$3,1,$A94-Dados!$E$3)+1,AY$1+2)))*(Dados!$E$2-AY93)/(Dados!$E$3*Dados!$E$2))</f>
        <v>154290.6754</v>
      </c>
      <c r="AZ94" s="31">
        <f>if($A94&lt;=Dados!$E$3,"Erro",AZ93+'Cenários - taxa de trasmissão'!AY$2*(AZ93-INDIRECT(ADDRESS(IF($A94&lt;=Dados!$E$3,1,$A94-Dados!$E$3)+1,AZ$1+2)))*(Dados!$E$2-AZ93)/(Dados!$E$3*Dados!$E$2))</f>
        <v>153789.5698</v>
      </c>
      <c r="BA94" s="46">
        <f t="shared" si="1"/>
        <v>153502.9496</v>
      </c>
      <c r="BB94" s="46">
        <f t="shared" si="2"/>
        <v>156456.0162</v>
      </c>
      <c r="BC94" s="46">
        <f t="shared" si="3"/>
        <v>154143.1002</v>
      </c>
      <c r="BD94" s="46">
        <f t="shared" si="4"/>
        <v>153945.173</v>
      </c>
      <c r="BE94" s="31"/>
    </row>
    <row r="95">
      <c r="A95" s="9">
        <v>94.0</v>
      </c>
      <c r="B95" s="47">
        <v>45064.0</v>
      </c>
      <c r="C95" s="31">
        <f>if($A95&lt;=Dados!$E$3,"Erro",C94+'Cenários - taxa de trasmissão'!B$2*(C94-INDIRECT(ADDRESS(IF($A95&lt;=Dados!$E$3,1,$A95-Dados!$E$3)+1,C$1+2)))*(Dados!$E$2-C94)/(Dados!$E$3*Dados!$E$2))</f>
        <v>155243.2915</v>
      </c>
      <c r="D95" s="31">
        <f>if($A95&lt;=Dados!$E$3,"Erro",D94+'Cenários - taxa de trasmissão'!C$2*(D94-INDIRECT(ADDRESS(IF($A95&lt;=Dados!$E$3,1,$A95-Dados!$E$3)+1,D$1+2)))*(Dados!$E$2-D94)/(Dados!$E$3*Dados!$E$2))</f>
        <v>153903.6286</v>
      </c>
      <c r="E95" s="31">
        <f>if($A95&lt;=Dados!$E$3,"Erro",E94+'Cenários - taxa de trasmissão'!D$2*(E94-INDIRECT(ADDRESS(IF($A95&lt;=Dados!$E$3,1,$A95-Dados!$E$3)+1,E$1+2)))*(Dados!$E$2-E94)/(Dados!$E$3*Dados!$E$2))</f>
        <v>154718.7106</v>
      </c>
      <c r="F95" s="31">
        <f>if($A95&lt;=Dados!$E$3,"Erro",F94+'Cenários - taxa de trasmissão'!E$2*(F94-INDIRECT(ADDRESS(IF($A95&lt;=Dados!$E$3,1,$A95-Dados!$E$3)+1,F$1+2)))*(Dados!$E$2-F94)/(Dados!$E$3*Dados!$E$2))</f>
        <v>153637.603</v>
      </c>
      <c r="G95" s="31">
        <f>if($A95&lt;=Dados!$E$3,"Erro",G94+'Cenários - taxa de trasmissão'!F$2*(G94-INDIRECT(ADDRESS(IF($A95&lt;=Dados!$E$3,1,$A95-Dados!$E$3)+1,G$1+2)))*(Dados!$E$2-G94)/(Dados!$E$3*Dados!$E$2))</f>
        <v>154316.1858</v>
      </c>
      <c r="H95" s="31">
        <f>if($A95&lt;=Dados!$E$3,"Erro",H94+'Cenários - taxa de trasmissão'!G$2*(H94-INDIRECT(ADDRESS(IF($A95&lt;=Dados!$E$3,1,$A95-Dados!$E$3)+1,H$1+2)))*(Dados!$E$2-H94)/(Dados!$E$3*Dados!$E$2))</f>
        <v>154380.8334</v>
      </c>
      <c r="I95" s="31">
        <f>if($A95&lt;=Dados!$E$3,"Erro",I94+'Cenários - taxa de trasmissão'!H$2*(I94-INDIRECT(ADDRESS(IF($A95&lt;=Dados!$E$3,1,$A95-Dados!$E$3)+1,I$1+2)))*(Dados!$E$2-I94)/(Dados!$E$3*Dados!$E$2))</f>
        <v>153616.4096</v>
      </c>
      <c r="J95" s="31">
        <f>if($A95&lt;=Dados!$E$3,"Erro",J94+'Cenários - taxa de trasmissão'!I$2*(J94-INDIRECT(ADDRESS(IF($A95&lt;=Dados!$E$3,1,$A95-Dados!$E$3)+1,J$1+2)))*(Dados!$E$2-J94)/(Dados!$E$3*Dados!$E$2))</f>
        <v>154038.6268</v>
      </c>
      <c r="K95" s="31">
        <f>if($A95&lt;=Dados!$E$3,"Erro",K94+'Cenários - taxa de trasmissão'!J$2*(K94-INDIRECT(ADDRESS(IF($A95&lt;=Dados!$E$3,1,$A95-Dados!$E$3)+1,K$1+2)))*(Dados!$E$2-K94)/(Dados!$E$3*Dados!$E$2))</f>
        <v>154301.507</v>
      </c>
      <c r="L95" s="31">
        <f>if($A95&lt;=Dados!$E$3,"Erro",L94+'Cenários - taxa de trasmissão'!K$2*(L94-INDIRECT(ADDRESS(IF($A95&lt;=Dados!$E$3,1,$A95-Dados!$E$3)+1,L$1+2)))*(Dados!$E$2-L94)/(Dados!$E$3*Dados!$E$2))</f>
        <v>153770.1585</v>
      </c>
      <c r="M95" s="31">
        <f>if($A95&lt;=Dados!$E$3,"Erro",M94+'Cenários - taxa de trasmissão'!L$2*(M94-INDIRECT(ADDRESS(IF($A95&lt;=Dados!$E$3,1,$A95-Dados!$E$3)+1,M$1+2)))*(Dados!$E$2-M94)/(Dados!$E$3*Dados!$E$2))</f>
        <v>154151.9104</v>
      </c>
      <c r="N95" s="31">
        <f>if($A95&lt;=Dados!$E$3,"Erro",N94+'Cenários - taxa de trasmissão'!M$2*(N94-INDIRECT(ADDRESS(IF($A95&lt;=Dados!$E$3,1,$A95-Dados!$E$3)+1,N$1+2)))*(Dados!$E$2-N94)/(Dados!$E$3*Dados!$E$2))</f>
        <v>154267.1555</v>
      </c>
      <c r="O95" s="31">
        <f>if($A95&lt;=Dados!$E$3,"Erro",O94+'Cenários - taxa de trasmissão'!N$2*(O94-INDIRECT(ADDRESS(IF($A95&lt;=Dados!$E$3,1,$A95-Dados!$E$3)+1,O$1+2)))*(Dados!$E$2-O94)/(Dados!$E$3*Dados!$E$2))</f>
        <v>154066.0227</v>
      </c>
      <c r="P95" s="31">
        <f>if($A95&lt;=Dados!$E$3,"Erro",P94+'Cenários - taxa de trasmissão'!O$2*(P94-INDIRECT(ADDRESS(IF($A95&lt;=Dados!$E$3,1,$A95-Dados!$E$3)+1,P$1+2)))*(Dados!$E$2-P94)/(Dados!$E$3*Dados!$E$2))</f>
        <v>153686.9898</v>
      </c>
      <c r="Q95" s="31">
        <f>if($A95&lt;=Dados!$E$3,"Erro",Q94+'Cenários - taxa de trasmissão'!P$2*(Q94-INDIRECT(ADDRESS(IF($A95&lt;=Dados!$E$3,1,$A95-Dados!$E$3)+1,Q$1+2)))*(Dados!$E$2-Q94)/(Dados!$E$3*Dados!$E$2))</f>
        <v>154336.8234</v>
      </c>
      <c r="R95" s="31">
        <f>if($A95&lt;=Dados!$E$3,"Erro",R94+'Cenários - taxa de trasmissão'!Q$2*(R94-INDIRECT(ADDRESS(IF($A95&lt;=Dados!$E$3,1,$A95-Dados!$E$3)+1,R$1+2)))*(Dados!$E$2-R94)/(Dados!$E$3*Dados!$E$2))</f>
        <v>153754.4025</v>
      </c>
      <c r="S95" s="31">
        <f>if($A95&lt;=Dados!$E$3,"Erro",S94+'Cenários - taxa de trasmissão'!R$2*(S94-INDIRECT(ADDRESS(IF($A95&lt;=Dados!$E$3,1,$A95-Dados!$E$3)+1,S$1+2)))*(Dados!$E$2-S94)/(Dados!$E$3*Dados!$E$2))</f>
        <v>153844.7279</v>
      </c>
      <c r="T95" s="31">
        <f>if($A95&lt;=Dados!$E$3,"Erro",T94+'Cenários - taxa de trasmissão'!S$2*(T94-INDIRECT(ADDRESS(IF($A95&lt;=Dados!$E$3,1,$A95-Dados!$E$3)+1,T$1+2)))*(Dados!$E$2-T94)/(Dados!$E$3*Dados!$E$2))</f>
        <v>153503.0305</v>
      </c>
      <c r="U95" s="31">
        <f>if($A95&lt;=Dados!$E$3,"Erro",U94+'Cenários - taxa de trasmissão'!T$2*(U94-INDIRECT(ADDRESS(IF($A95&lt;=Dados!$E$3,1,$A95-Dados!$E$3)+1,U$1+2)))*(Dados!$E$2-U94)/(Dados!$E$3*Dados!$E$2))</f>
        <v>153855.9719</v>
      </c>
      <c r="V95" s="31">
        <f>if($A95&lt;=Dados!$E$3,"Erro",V94+'Cenários - taxa de trasmissão'!U$2*(V94-INDIRECT(ADDRESS(IF($A95&lt;=Dados!$E$3,1,$A95-Dados!$E$3)+1,V$1+2)))*(Dados!$E$2-V94)/(Dados!$E$3*Dados!$E$2))</f>
        <v>154212.398</v>
      </c>
      <c r="W95" s="31">
        <f>if($A95&lt;=Dados!$E$3,"Erro",W94+'Cenários - taxa de trasmissão'!V$2*(W94-INDIRECT(ADDRESS(IF($A95&lt;=Dados!$E$3,1,$A95-Dados!$E$3)+1,W$1+2)))*(Dados!$E$2-W94)/(Dados!$E$3*Dados!$E$2))</f>
        <v>154377.7079</v>
      </c>
      <c r="X95" s="31">
        <f>if($A95&lt;=Dados!$E$3,"Erro",X94+'Cenários - taxa de trasmissão'!W$2*(X94-INDIRECT(ADDRESS(IF($A95&lt;=Dados!$E$3,1,$A95-Dados!$E$3)+1,X$1+2)))*(Dados!$E$2-X94)/(Dados!$E$3*Dados!$E$2))</f>
        <v>154564.8655</v>
      </c>
      <c r="Y95" s="31">
        <f>if($A95&lt;=Dados!$E$3,"Erro",Y94+'Cenários - taxa de trasmissão'!X$2*(Y94-INDIRECT(ADDRESS(IF($A95&lt;=Dados!$E$3,1,$A95-Dados!$E$3)+1,Y$1+2)))*(Dados!$E$2-Y94)/(Dados!$E$3*Dados!$E$2))</f>
        <v>153629.1535</v>
      </c>
      <c r="Z95" s="31">
        <f>if($A95&lt;=Dados!$E$3,"Erro",Z94+'Cenários - taxa de trasmissão'!Y$2*(Z94-INDIRECT(ADDRESS(IF($A95&lt;=Dados!$E$3,1,$A95-Dados!$E$3)+1,Z$1+2)))*(Dados!$E$2-Z94)/(Dados!$E$3*Dados!$E$2))</f>
        <v>153640.7827</v>
      </c>
      <c r="AA95" s="31">
        <f>if($A95&lt;=Dados!$E$3,"Erro",AA94+'Cenários - taxa de trasmissão'!Z$2*(AA94-INDIRECT(ADDRESS(IF($A95&lt;=Dados!$E$3,1,$A95-Dados!$E$3)+1,AA$1+2)))*(Dados!$E$2-AA94)/(Dados!$E$3*Dados!$E$2))</f>
        <v>154571.9592</v>
      </c>
      <c r="AB95" s="31">
        <f>if($A95&lt;=Dados!$E$3,"Erro",AB94+'Cenários - taxa de trasmissão'!AA$2*(AB94-INDIRECT(ADDRESS(IF($A95&lt;=Dados!$E$3,1,$A95-Dados!$E$3)+1,AB$1+2)))*(Dados!$E$2-AB94)/(Dados!$E$3*Dados!$E$2))</f>
        <v>154008.4397</v>
      </c>
      <c r="AC95" s="31">
        <f>if($A95&lt;=Dados!$E$3,"Erro",AC94+'Cenários - taxa de trasmissão'!AB$2*(AC94-INDIRECT(ADDRESS(IF($A95&lt;=Dados!$E$3,1,$A95-Dados!$E$3)+1,AC$1+2)))*(Dados!$E$2-AC94)/(Dados!$E$3*Dados!$E$2))</f>
        <v>153612.0654</v>
      </c>
      <c r="AD95" s="31">
        <f>if($A95&lt;=Dados!$E$3,"Erro",AD94+'Cenários - taxa de trasmissão'!AC$2*(AD94-INDIRECT(ADDRESS(IF($A95&lt;=Dados!$E$3,1,$A95-Dados!$E$3)+1,AD$1+2)))*(Dados!$E$2-AD94)/(Dados!$E$3*Dados!$E$2))</f>
        <v>153681.3504</v>
      </c>
      <c r="AE95" s="31">
        <f>if($A95&lt;=Dados!$E$3,"Erro",AE94+'Cenários - taxa de trasmissão'!AD$2*(AE94-INDIRECT(ADDRESS(IF($A95&lt;=Dados!$E$3,1,$A95-Dados!$E$3)+1,AE$1+2)))*(Dados!$E$2-AE94)/(Dados!$E$3*Dados!$E$2))</f>
        <v>155312.8456</v>
      </c>
      <c r="AF95" s="31">
        <f>if($A95&lt;=Dados!$E$3,"Erro",AF94+'Cenários - taxa de trasmissão'!AE$2*(AF94-INDIRECT(ADDRESS(IF($A95&lt;=Dados!$E$3,1,$A95-Dados!$E$3)+1,AF$1+2)))*(Dados!$E$2-AF94)/(Dados!$E$3*Dados!$E$2))</f>
        <v>155588.4372</v>
      </c>
      <c r="AG95" s="31">
        <f>if($A95&lt;=Dados!$E$3,"Erro",AG94+'Cenários - taxa de trasmissão'!AF$2*(AG94-INDIRECT(ADDRESS(IF($A95&lt;=Dados!$E$3,1,$A95-Dados!$E$3)+1,AG$1+2)))*(Dados!$E$2-AG94)/(Dados!$E$3*Dados!$E$2))</f>
        <v>153889.9481</v>
      </c>
      <c r="AH95" s="31">
        <f>if($A95&lt;=Dados!$E$3,"Erro",AH94+'Cenários - taxa de trasmissão'!AG$2*(AH94-INDIRECT(ADDRESS(IF($A95&lt;=Dados!$E$3,1,$A95-Dados!$E$3)+1,AH$1+2)))*(Dados!$E$2-AH94)/(Dados!$E$3*Dados!$E$2))</f>
        <v>153880.5189</v>
      </c>
      <c r="AI95" s="31">
        <f>if($A95&lt;=Dados!$E$3,"Erro",AI94+'Cenários - taxa de trasmissão'!AH$2*(AI94-INDIRECT(ADDRESS(IF($A95&lt;=Dados!$E$3,1,$A95-Dados!$E$3)+1,AI$1+2)))*(Dados!$E$2-AI94)/(Dados!$E$3*Dados!$E$2))</f>
        <v>154873.0297</v>
      </c>
      <c r="AJ95" s="31">
        <f>if($A95&lt;=Dados!$E$3,"Erro",AJ94+'Cenários - taxa de trasmissão'!AI$2*(AJ94-INDIRECT(ADDRESS(IF($A95&lt;=Dados!$E$3,1,$A95-Dados!$E$3)+1,AJ$1+2)))*(Dados!$E$2-AJ94)/(Dados!$E$3*Dados!$E$2))</f>
        <v>153858.7457</v>
      </c>
      <c r="AK95" s="31">
        <f>if($A95&lt;=Dados!$E$3,"Erro",AK94+'Cenários - taxa de trasmissão'!AJ$2*(AK94-INDIRECT(ADDRESS(IF($A95&lt;=Dados!$E$3,1,$A95-Dados!$E$3)+1,AK$1+2)))*(Dados!$E$2-AK94)/(Dados!$E$3*Dados!$E$2))</f>
        <v>153728.5865</v>
      </c>
      <c r="AL95" s="31">
        <f>if($A95&lt;=Dados!$E$3,"Erro",AL94+'Cenários - taxa de trasmissão'!AK$2*(AL94-INDIRECT(ADDRESS(IF($A95&lt;=Dados!$E$3,1,$A95-Dados!$E$3)+1,AL$1+2)))*(Dados!$E$2-AL94)/(Dados!$E$3*Dados!$E$2))</f>
        <v>153703.0821</v>
      </c>
      <c r="AM95" s="31">
        <f>if($A95&lt;=Dados!$E$3,"Erro",AM94+'Cenários - taxa de trasmissão'!AL$2*(AM94-INDIRECT(ADDRESS(IF($A95&lt;=Dados!$E$3,1,$A95-Dados!$E$3)+1,AM$1+2)))*(Dados!$E$2-AM94)/(Dados!$E$3*Dados!$E$2))</f>
        <v>153833.6498</v>
      </c>
      <c r="AN95" s="31">
        <f>if($A95&lt;=Dados!$E$3,"Erro",AN94+'Cenários - taxa de trasmissão'!AM$2*(AN94-INDIRECT(ADDRESS(IF($A95&lt;=Dados!$E$3,1,$A95-Dados!$E$3)+1,AN$1+2)))*(Dados!$E$2-AN94)/(Dados!$E$3*Dados!$E$2))</f>
        <v>154549.6947</v>
      </c>
      <c r="AO95" s="31">
        <f>if($A95&lt;=Dados!$E$3,"Erro",AO94+'Cenários - taxa de trasmissão'!AN$2*(AO94-INDIRECT(ADDRESS(IF($A95&lt;=Dados!$E$3,1,$A95-Dados!$E$3)+1,AO$1+2)))*(Dados!$E$2-AO94)/(Dados!$E$3*Dados!$E$2))</f>
        <v>154472.6504</v>
      </c>
      <c r="AP95" s="31">
        <f>if($A95&lt;=Dados!$E$3,"Erro",AP94+'Cenários - taxa de trasmissão'!AO$2*(AP94-INDIRECT(ADDRESS(IF($A95&lt;=Dados!$E$3,1,$A95-Dados!$E$3)+1,AP$1+2)))*(Dados!$E$2-AP94)/(Dados!$E$3*Dados!$E$2))</f>
        <v>153637.9416</v>
      </c>
      <c r="AQ95" s="31">
        <f>if($A95&lt;=Dados!$E$3,"Erro",AQ94+'Cenários - taxa de trasmissão'!AP$2*(AQ94-INDIRECT(ADDRESS(IF($A95&lt;=Dados!$E$3,1,$A95-Dados!$E$3)+1,AQ$1+2)))*(Dados!$E$2-AQ94)/(Dados!$E$3*Dados!$E$2))</f>
        <v>154764.8361</v>
      </c>
      <c r="AR95" s="31">
        <f>if($A95&lt;=Dados!$E$3,"Erro",AR94+'Cenários - taxa de trasmissão'!AQ$2*(AR94-INDIRECT(ADDRESS(IF($A95&lt;=Dados!$E$3,1,$A95-Dados!$E$3)+1,AR$1+2)))*(Dados!$E$2-AR94)/(Dados!$E$3*Dados!$E$2))</f>
        <v>153761.8453</v>
      </c>
      <c r="AS95" s="31">
        <f>if($A95&lt;=Dados!$E$3,"Erro",AS94+'Cenários - taxa de trasmissão'!AR$2*(AS94-INDIRECT(ADDRESS(IF($A95&lt;=Dados!$E$3,1,$A95-Dados!$E$3)+1,AS$1+2)))*(Dados!$E$2-AS94)/(Dados!$E$3*Dados!$E$2))</f>
        <v>156506.7217</v>
      </c>
      <c r="AT95" s="31">
        <f>if($A95&lt;=Dados!$E$3,"Erro",AT94+'Cenários - taxa de trasmissão'!AS$2*(AT94-INDIRECT(ADDRESS(IF($A95&lt;=Dados!$E$3,1,$A95-Dados!$E$3)+1,AT$1+2)))*(Dados!$E$2-AT94)/(Dados!$E$3*Dados!$E$2))</f>
        <v>154057.0883</v>
      </c>
      <c r="AU95" s="31">
        <f>if($A95&lt;=Dados!$E$3,"Erro",AU94+'Cenários - taxa de trasmissão'!AT$2*(AU94-INDIRECT(ADDRESS(IF($A95&lt;=Dados!$E$3,1,$A95-Dados!$E$3)+1,AU$1+2)))*(Dados!$E$2-AU94)/(Dados!$E$3*Dados!$E$2))</f>
        <v>153661.4733</v>
      </c>
      <c r="AV95" s="31">
        <f>if($A95&lt;=Dados!$E$3,"Erro",AV94+'Cenários - taxa de trasmissão'!AU$2*(AV94-INDIRECT(ADDRESS(IF($A95&lt;=Dados!$E$3,1,$A95-Dados!$E$3)+1,AV$1+2)))*(Dados!$E$2-AV94)/(Dados!$E$3*Dados!$E$2))</f>
        <v>153717.9581</v>
      </c>
      <c r="AW95" s="31">
        <f>if($A95&lt;=Dados!$E$3,"Erro",AW94+'Cenários - taxa de trasmissão'!AV$2*(AW94-INDIRECT(ADDRESS(IF($A95&lt;=Dados!$E$3,1,$A95-Dados!$E$3)+1,AW$1+2)))*(Dados!$E$2-AW94)/(Dados!$E$3*Dados!$E$2))</f>
        <v>153990.5473</v>
      </c>
      <c r="AX95" s="31">
        <f>if($A95&lt;=Dados!$E$3,"Erro",AX94+'Cenários - taxa de trasmissão'!AW$2*(AX94-INDIRECT(ADDRESS(IF($A95&lt;=Dados!$E$3,1,$A95-Dados!$E$3)+1,AX$1+2)))*(Dados!$E$2-AX94)/(Dados!$E$3*Dados!$E$2))</f>
        <v>153857.7835</v>
      </c>
      <c r="AY95" s="31">
        <f>if($A95&lt;=Dados!$E$3,"Erro",AY94+'Cenários - taxa de trasmissão'!AX$2*(AY94-INDIRECT(ADDRESS(IF($A95&lt;=Dados!$E$3,1,$A95-Dados!$E$3)+1,AY$1+2)))*(Dados!$E$2-AY94)/(Dados!$E$3*Dados!$E$2))</f>
        <v>154295.9212</v>
      </c>
      <c r="AZ95" s="31">
        <f>if($A95&lt;=Dados!$E$3,"Erro",AZ94+'Cenários - taxa de trasmissão'!AY$2*(AZ94-INDIRECT(ADDRESS(IF($A95&lt;=Dados!$E$3,1,$A95-Dados!$E$3)+1,AZ$1+2)))*(Dados!$E$2-AZ94)/(Dados!$E$3*Dados!$E$2))</f>
        <v>153790.5063</v>
      </c>
      <c r="BA95" s="46">
        <f t="shared" si="1"/>
        <v>153503.0305</v>
      </c>
      <c r="BB95" s="46">
        <f t="shared" si="2"/>
        <v>156506.7217</v>
      </c>
      <c r="BC95" s="46">
        <f t="shared" si="3"/>
        <v>154148.5305</v>
      </c>
      <c r="BD95" s="46">
        <f t="shared" si="4"/>
        <v>153947.088</v>
      </c>
      <c r="BE95" s="31"/>
    </row>
    <row r="96">
      <c r="A96" s="44">
        <v>95.0</v>
      </c>
      <c r="B96" s="45">
        <v>45065.0</v>
      </c>
      <c r="C96" s="31">
        <f>if($A96&lt;=Dados!$E$3,"Erro",C95+'Cenários - taxa de trasmissão'!B$2*(C95-INDIRECT(ADDRESS(IF($A96&lt;=Dados!$E$3,1,$A96-Dados!$E$3)+1,C$1+2)))*(Dados!$E$2-C95)/(Dados!$E$3*Dados!$E$2))</f>
        <v>155263.8526</v>
      </c>
      <c r="D96" s="31">
        <f>if($A96&lt;=Dados!$E$3,"Erro",D95+'Cenários - taxa de trasmissão'!C$2*(D95-INDIRECT(ADDRESS(IF($A96&lt;=Dados!$E$3,1,$A96-Dados!$E$3)+1,D$1+2)))*(Dados!$E$2-D95)/(Dados!$E$3*Dados!$E$2))</f>
        <v>153905.1704</v>
      </c>
      <c r="E96" s="31">
        <f>if($A96&lt;=Dados!$E$3,"Erro",E95+'Cenários - taxa de trasmissão'!D$2*(E95-INDIRECT(ADDRESS(IF($A96&lt;=Dados!$E$3,1,$A96-Dados!$E$3)+1,E$1+2)))*(Dados!$E$2-E95)/(Dados!$E$3*Dados!$E$2))</f>
        <v>154729.7181</v>
      </c>
      <c r="F96" s="31">
        <f>if($A96&lt;=Dados!$E$3,"Erro",F95+'Cenários - taxa de trasmissão'!E$2*(F95-INDIRECT(ADDRESS(IF($A96&lt;=Dados!$E$3,1,$A96-Dados!$E$3)+1,F$1+2)))*(Dados!$E$2-F95)/(Dados!$E$3*Dados!$E$2))</f>
        <v>153637.9245</v>
      </c>
      <c r="G96" s="31">
        <f>if($A96&lt;=Dados!$E$3,"Erro",G95+'Cenários - taxa de trasmissão'!F$2*(G95-INDIRECT(ADDRESS(IF($A96&lt;=Dados!$E$3,1,$A96-Dados!$E$3)+1,G$1+2)))*(Dados!$E$2-G95)/(Dados!$E$3*Dados!$E$2))</f>
        <v>154321.5555</v>
      </c>
      <c r="H96" s="31">
        <f>if($A96&lt;=Dados!$E$3,"Erro",H95+'Cenários - taxa de trasmissão'!G$2*(H95-INDIRECT(ADDRESS(IF($A96&lt;=Dados!$E$3,1,$A96-Dados!$E$3)+1,H$1+2)))*(Dados!$E$2-H95)/(Dados!$E$3*Dados!$E$2))</f>
        <v>154386.9932</v>
      </c>
      <c r="I96" s="31">
        <f>if($A96&lt;=Dados!$E$3,"Erro",I95+'Cenários - taxa de trasmissão'!H$2*(I95-INDIRECT(ADDRESS(IF($A96&lt;=Dados!$E$3,1,$A96-Dados!$E$3)+1,I$1+2)))*(Dados!$E$2-I95)/(Dados!$E$3*Dados!$E$2))</f>
        <v>153616.6773</v>
      </c>
      <c r="J96" s="31">
        <f>if($A96&lt;=Dados!$E$3,"Erro",J95+'Cenários - taxa de trasmissão'!I$2*(J95-INDIRECT(ADDRESS(IF($A96&lt;=Dados!$E$3,1,$A96-Dados!$E$3)+1,J$1+2)))*(Dados!$E$2-J95)/(Dados!$E$3*Dados!$E$2))</f>
        <v>154041.1752</v>
      </c>
      <c r="K96" s="31">
        <f>if($A96&lt;=Dados!$E$3,"Erro",K95+'Cenários - taxa de trasmissão'!J$2*(K95-INDIRECT(ADDRESS(IF($A96&lt;=Dados!$E$3,1,$A96-Dados!$E$3)+1,K$1+2)))*(Dados!$E$2-K95)/(Dados!$E$3*Dados!$E$2))</f>
        <v>154306.7039</v>
      </c>
      <c r="L96" s="31">
        <f>if($A96&lt;=Dados!$E$3,"Erro",L95+'Cenários - taxa de trasmissão'!K$2*(L95-INDIRECT(ADDRESS(IF($A96&lt;=Dados!$E$3,1,$A96-Dados!$E$3)+1,L$1+2)))*(Dados!$E$2-L95)/(Dados!$E$3*Dados!$E$2))</f>
        <v>153770.96</v>
      </c>
      <c r="M96" s="31">
        <f>if($A96&lt;=Dados!$E$3,"Erro",M95+'Cenários - taxa de trasmissão'!L$2*(M95-INDIRECT(ADDRESS(IF($A96&lt;=Dados!$E$3,1,$A96-Dados!$E$3)+1,M$1+2)))*(Dados!$E$2-M95)/(Dados!$E$3*Dados!$E$2))</f>
        <v>154155.4935</v>
      </c>
      <c r="N96" s="31">
        <f>if($A96&lt;=Dados!$E$3,"Erro",N95+'Cenários - taxa de trasmissão'!M$2*(N95-INDIRECT(ADDRESS(IF($A96&lt;=Dados!$E$3,1,$A96-Dados!$E$3)+1,N$1+2)))*(Dados!$E$2-N95)/(Dados!$E$3*Dados!$E$2))</f>
        <v>154271.958</v>
      </c>
      <c r="O96" s="31">
        <f>if($A96&lt;=Dados!$E$3,"Erro",O95+'Cenários - taxa de trasmissão'!N$2*(O95-INDIRECT(ADDRESS(IF($A96&lt;=Dados!$E$3,1,$A96-Dados!$E$3)+1,O$1+2)))*(Dados!$E$2-O95)/(Dados!$E$3*Dados!$E$2))</f>
        <v>154068.8059</v>
      </c>
      <c r="P96" s="31">
        <f>if($A96&lt;=Dados!$E$3,"Erro",P95+'Cenários - taxa de trasmissão'!O$2*(P95-INDIRECT(ADDRESS(IF($A96&lt;=Dados!$E$3,1,$A96-Dados!$E$3)+1,P$1+2)))*(Dados!$E$2-P95)/(Dados!$E$3*Dados!$E$2))</f>
        <v>153687.4609</v>
      </c>
      <c r="Q96" s="31">
        <f>if($A96&lt;=Dados!$E$3,"Erro",Q95+'Cenários - taxa de trasmissão'!P$2*(Q95-INDIRECT(ADDRESS(IF($A96&lt;=Dados!$E$3,1,$A96-Dados!$E$3)+1,Q$1+2)))*(Dados!$E$2-Q95)/(Dados!$E$3*Dados!$E$2))</f>
        <v>154342.4402</v>
      </c>
      <c r="R96" s="31">
        <f>if($A96&lt;=Dados!$E$3,"Erro",R95+'Cenários - taxa de trasmissão'!Q$2*(R95-INDIRECT(ADDRESS(IF($A96&lt;=Dados!$E$3,1,$A96-Dados!$E$3)+1,R$1+2)))*(Dados!$E$2-R95)/(Dados!$E$3*Dados!$E$2))</f>
        <v>153755.1336</v>
      </c>
      <c r="S96" s="31">
        <f>if($A96&lt;=Dados!$E$3,"Erro",S95+'Cenários - taxa de trasmissão'!R$2*(S95-INDIRECT(ADDRESS(IF($A96&lt;=Dados!$E$3,1,$A96-Dados!$E$3)+1,S$1+2)))*(Dados!$E$2-S95)/(Dados!$E$3*Dados!$E$2))</f>
        <v>153845.9111</v>
      </c>
      <c r="T96" s="31">
        <f>if($A96&lt;=Dados!$E$3,"Erro",T95+'Cenários - taxa de trasmissão'!S$2*(T95-INDIRECT(ADDRESS(IF($A96&lt;=Dados!$E$3,1,$A96-Dados!$E$3)+1,T$1+2)))*(Dados!$E$2-T95)/(Dados!$E$3*Dados!$E$2))</f>
        <v>153503.1059</v>
      </c>
      <c r="U96" s="31">
        <f>if($A96&lt;=Dados!$E$3,"Erro",U95+'Cenários - taxa de trasmissão'!T$2*(U95-INDIRECT(ADDRESS(IF($A96&lt;=Dados!$E$3,1,$A96-Dados!$E$3)+1,U$1+2)))*(Dados!$E$2-U95)/(Dados!$E$3*Dados!$E$2))</f>
        <v>153857.2196</v>
      </c>
      <c r="V96" s="31">
        <f>if($A96&lt;=Dados!$E$3,"Erro",V95+'Cenários - taxa de trasmissão'!U$2*(V95-INDIRECT(ADDRESS(IF($A96&lt;=Dados!$E$3,1,$A96-Dados!$E$3)+1,V$1+2)))*(Dados!$E$2-V95)/(Dados!$E$3*Dados!$E$2))</f>
        <v>154216.6008</v>
      </c>
      <c r="W96" s="31">
        <f>if($A96&lt;=Dados!$E$3,"Erro",W95+'Cenários - taxa de trasmissão'!V$2*(W95-INDIRECT(ADDRESS(IF($A96&lt;=Dados!$E$3,1,$A96-Dados!$E$3)+1,W$1+2)))*(Dados!$E$2-W95)/(Dados!$E$3*Dados!$E$2))</f>
        <v>154383.8284</v>
      </c>
      <c r="X96" s="31">
        <f>if($A96&lt;=Dados!$E$3,"Erro",X95+'Cenários - taxa de trasmissão'!W$2*(X95-INDIRECT(ADDRESS(IF($A96&lt;=Dados!$E$3,1,$A96-Dados!$E$3)+1,X$1+2)))*(Dados!$E$2-X95)/(Dados!$E$3*Dados!$E$2))</f>
        <v>154573.5232</v>
      </c>
      <c r="Y96" s="31">
        <f>if($A96&lt;=Dados!$E$3,"Erro",Y95+'Cenários - taxa de trasmissão'!X$2*(Y95-INDIRECT(ADDRESS(IF($A96&lt;=Dados!$E$3,1,$A96-Dados!$E$3)+1,Y$1+2)))*(Dados!$E$2-Y95)/(Dados!$E$3*Dados!$E$2))</f>
        <v>153629.4528</v>
      </c>
      <c r="Z96" s="31">
        <f>if($A96&lt;=Dados!$E$3,"Erro",Z95+'Cenários - taxa de trasmissão'!Y$2*(Z95-INDIRECT(ADDRESS(IF($A96&lt;=Dados!$E$3,1,$A96-Dados!$E$3)+1,Z$1+2)))*(Dados!$E$2-Z95)/(Dados!$E$3*Dados!$E$2))</f>
        <v>153641.1128</v>
      </c>
      <c r="AA96" s="31">
        <f>if($A96&lt;=Dados!$E$3,"Erro",AA95+'Cenários - taxa de trasmissão'!Z$2*(AA95-INDIRECT(ADDRESS(IF($A96&lt;=Dados!$E$3,1,$A96-Dados!$E$3)+1,AA$1+2)))*(Dados!$E$2-AA95)/(Dados!$E$3*Dados!$E$2))</f>
        <v>154580.7202</v>
      </c>
      <c r="AB96" s="31">
        <f>if($A96&lt;=Dados!$E$3,"Erro",AB95+'Cenários - taxa de trasmissão'!AA$2*(AB95-INDIRECT(ADDRESS(IF($A96&lt;=Dados!$E$3,1,$A96-Dados!$E$3)+1,AB$1+2)))*(Dados!$E$2-AB95)/(Dados!$E$3*Dados!$E$2))</f>
        <v>154010.7412</v>
      </c>
      <c r="AC96" s="31">
        <f>if($A96&lt;=Dados!$E$3,"Erro",AC95+'Cenários - taxa de trasmissão'!AB$2*(AC95-INDIRECT(ADDRESS(IF($A96&lt;=Dados!$E$3,1,$A96-Dados!$E$3)+1,AC$1+2)))*(Dados!$E$2-AC95)/(Dados!$E$3*Dados!$E$2))</f>
        <v>153612.3228</v>
      </c>
      <c r="AD96" s="31">
        <f>if($A96&lt;=Dados!$E$3,"Erro",AD95+'Cenários - taxa de trasmissão'!AC$2*(AD95-INDIRECT(ADDRESS(IF($A96&lt;=Dados!$E$3,1,$A96-Dados!$E$3)+1,AD$1+2)))*(Dados!$E$2-AD95)/(Dados!$E$3*Dados!$E$2))</f>
        <v>153681.8026</v>
      </c>
      <c r="AE96" s="31">
        <f>if($A96&lt;=Dados!$E$3,"Erro",AE95+'Cenários - taxa de trasmissão'!AD$2*(AE95-INDIRECT(ADDRESS(IF($A96&lt;=Dados!$E$3,1,$A96-Dados!$E$3)+1,AE$1+2)))*(Dados!$E$2-AE95)/(Dados!$E$3*Dados!$E$2))</f>
        <v>155334.8315</v>
      </c>
      <c r="AF96" s="31">
        <f>if($A96&lt;=Dados!$E$3,"Erro",AF95+'Cenários - taxa de trasmissão'!AE$2*(AF95-INDIRECT(ADDRESS(IF($A96&lt;=Dados!$E$3,1,$A96-Dados!$E$3)+1,AF$1+2)))*(Dados!$E$2-AF95)/(Dados!$E$3*Dados!$E$2))</f>
        <v>155616.3873</v>
      </c>
      <c r="AG96" s="31">
        <f>if($A96&lt;=Dados!$E$3,"Erro",AG95+'Cenários - taxa de trasmissão'!AF$2*(AG95-INDIRECT(ADDRESS(IF($A96&lt;=Dados!$E$3,1,$A96-Dados!$E$3)+1,AG$1+2)))*(Dados!$E$2-AG95)/(Dados!$E$3*Dados!$E$2))</f>
        <v>153891.4021</v>
      </c>
      <c r="AH96" s="31">
        <f>if($A96&lt;=Dados!$E$3,"Erro",AH95+'Cenários - taxa de trasmissão'!AG$2*(AH95-INDIRECT(ADDRESS(IF($A96&lt;=Dados!$E$3,1,$A96-Dados!$E$3)+1,AH$1+2)))*(Dados!$E$2-AH95)/(Dados!$E$3*Dados!$E$2))</f>
        <v>153881.914</v>
      </c>
      <c r="AI96" s="31">
        <f>if($A96&lt;=Dados!$E$3,"Erro",AI95+'Cenários - taxa de trasmissão'!AH$2*(AI95-INDIRECT(ADDRESS(IF($A96&lt;=Dados!$E$3,1,$A96-Dados!$E$3)+1,AI$1+2)))*(Dados!$E$2-AI95)/(Dados!$E$3*Dados!$E$2))</f>
        <v>154886.6132</v>
      </c>
      <c r="AJ96" s="31">
        <f>if($A96&lt;=Dados!$E$3,"Erro",AJ95+'Cenários - taxa de trasmissão'!AI$2*(AJ95-INDIRECT(ADDRESS(IF($A96&lt;=Dados!$E$3,1,$A96-Dados!$E$3)+1,AJ$1+2)))*(Dados!$E$2-AJ95)/(Dados!$E$3*Dados!$E$2))</f>
        <v>153860.0096</v>
      </c>
      <c r="AK96" s="31">
        <f>if($A96&lt;=Dados!$E$3,"Erro",AK95+'Cenários - taxa de trasmissão'!AJ$2*(AK95-INDIRECT(ADDRESS(IF($A96&lt;=Dados!$E$3,1,$A96-Dados!$E$3)+1,AK$1+2)))*(Dados!$E$2-AK95)/(Dados!$E$3*Dados!$E$2))</f>
        <v>153729.2103</v>
      </c>
      <c r="AL96" s="31">
        <f>if($A96&lt;=Dados!$E$3,"Erro",AL95+'Cenários - taxa de trasmissão'!AK$2*(AL95-INDIRECT(ADDRESS(IF($A96&lt;=Dados!$E$3,1,$A96-Dados!$E$3)+1,AL$1+2)))*(Dados!$E$2-AL95)/(Dados!$E$3*Dados!$E$2))</f>
        <v>153703.6093</v>
      </c>
      <c r="AM96" s="31">
        <f>if($A96&lt;=Dados!$E$3,"Erro",AM95+'Cenários - taxa de trasmissão'!AL$2*(AM95-INDIRECT(ADDRESS(IF($A96&lt;=Dados!$E$3,1,$A96-Dados!$E$3)+1,AM$1+2)))*(Dados!$E$2-AM95)/(Dados!$E$3*Dados!$E$2))</f>
        <v>153834.7711</v>
      </c>
      <c r="AN96" s="31">
        <f>if($A96&lt;=Dados!$E$3,"Erro",AN95+'Cenários - taxa de trasmissão'!AM$2*(AN95-INDIRECT(ADDRESS(IF($A96&lt;=Dados!$E$3,1,$A96-Dados!$E$3)+1,AN$1+2)))*(Dados!$E$2-AN95)/(Dados!$E$3*Dados!$E$2))</f>
        <v>154558.1332</v>
      </c>
      <c r="AO96" s="31">
        <f>if($A96&lt;=Dados!$E$3,"Erro",AO95+'Cenários - taxa de trasmissão'!AN$2*(AO95-INDIRECT(ADDRESS(IF($A96&lt;=Dados!$E$3,1,$A96-Dados!$E$3)+1,AO$1+2)))*(Dados!$E$2-AO95)/(Dados!$E$3*Dados!$E$2))</f>
        <v>154480.0118</v>
      </c>
      <c r="AP96" s="31">
        <f>if($A96&lt;=Dados!$E$3,"Erro",AP95+'Cenários - taxa de trasmissão'!AO$2*(AP95-INDIRECT(ADDRESS(IF($A96&lt;=Dados!$E$3,1,$A96-Dados!$E$3)+1,AP$1+2)))*(Dados!$E$2-AP95)/(Dados!$E$3*Dados!$E$2))</f>
        <v>153638.264</v>
      </c>
      <c r="AQ96" s="31">
        <f>if($A96&lt;=Dados!$E$3,"Erro",AQ95+'Cenários - taxa de trasmissão'!AP$2*(AQ95-INDIRECT(ADDRESS(IF($A96&lt;=Dados!$E$3,1,$A96-Dados!$E$3)+1,AQ$1+2)))*(Dados!$E$2-AQ95)/(Dados!$E$3*Dados!$E$2))</f>
        <v>154776.5914</v>
      </c>
      <c r="AR96" s="31">
        <f>if($A96&lt;=Dados!$E$3,"Erro",AR95+'Cenários - taxa de trasmissão'!AQ$2*(AR95-INDIRECT(ADDRESS(IF($A96&lt;=Dados!$E$3,1,$A96-Dados!$E$3)+1,AR$1+2)))*(Dados!$E$2-AR95)/(Dados!$E$3*Dados!$E$2))</f>
        <v>153762.6092</v>
      </c>
      <c r="AS96" s="31">
        <f>if($A96&lt;=Dados!$E$3,"Erro",AS95+'Cenários - taxa de trasmissão'!AR$2*(AS95-INDIRECT(ADDRESS(IF($A96&lt;=Dados!$E$3,1,$A96-Dados!$E$3)+1,AS$1+2)))*(Dados!$E$2-AS95)/(Dados!$E$3*Dados!$E$2))</f>
        <v>156557.6672</v>
      </c>
      <c r="AT96" s="31">
        <f>if($A96&lt;=Dados!$E$3,"Erro",AT95+'Cenários - taxa de trasmissão'!AS$2*(AT95-INDIRECT(ADDRESS(IF($A96&lt;=Dados!$E$3,1,$A96-Dados!$E$3)+1,AT$1+2)))*(Dados!$E$2-AT95)/(Dados!$E$3*Dados!$E$2))</f>
        <v>154059.7938</v>
      </c>
      <c r="AU96" s="31">
        <f>if($A96&lt;=Dados!$E$3,"Erro",AU95+'Cenários - taxa de trasmissão'!AT$2*(AU95-INDIRECT(ADDRESS(IF($A96&lt;=Dados!$E$3,1,$A96-Dados!$E$3)+1,AU$1+2)))*(Dados!$E$2-AU95)/(Dados!$E$3*Dados!$E$2))</f>
        <v>153661.8628</v>
      </c>
      <c r="AV96" s="31">
        <f>if($A96&lt;=Dados!$E$3,"Erro",AV95+'Cenários - taxa de trasmissão'!AU$2*(AV95-INDIRECT(ADDRESS(IF($A96&lt;=Dados!$E$3,1,$A96-Dados!$E$3)+1,AV$1+2)))*(Dados!$E$2-AV95)/(Dados!$E$3*Dados!$E$2))</f>
        <v>153718.5404</v>
      </c>
      <c r="AW96" s="31">
        <f>if($A96&lt;=Dados!$E$3,"Erro",AW95+'Cenários - taxa de trasmissão'!AV$2*(AW95-INDIRECT(ADDRESS(IF($A96&lt;=Dados!$E$3,1,$A96-Dados!$E$3)+1,AW$1+2)))*(Dados!$E$2-AW95)/(Dados!$E$3*Dados!$E$2))</f>
        <v>153992.7082</v>
      </c>
      <c r="AX96" s="31">
        <f>if($A96&lt;=Dados!$E$3,"Erro",AX95+'Cenários - taxa de trasmissão'!AW$2*(AX95-INDIRECT(ADDRESS(IF($A96&lt;=Dados!$E$3,1,$A96-Dados!$E$3)+1,AX$1+2)))*(Dados!$E$2-AX95)/(Dados!$E$3*Dados!$E$2))</f>
        <v>153859.0419</v>
      </c>
      <c r="AY96" s="31">
        <f>if($A96&lt;=Dados!$E$3,"Erro",AY95+'Cenários - taxa de trasmissão'!AX$2*(AY95-INDIRECT(ADDRESS(IF($A96&lt;=Dados!$E$3,1,$A96-Dados!$E$3)+1,AY$1+2)))*(Dados!$E$2-AY95)/(Dados!$E$3*Dados!$E$2))</f>
        <v>154301.0531</v>
      </c>
      <c r="AZ96" s="31">
        <f>if($A96&lt;=Dados!$E$3,"Erro",AZ95+'Cenários - taxa de trasmissão'!AY$2*(AZ95-INDIRECT(ADDRESS(IF($A96&lt;=Dados!$E$3,1,$A96-Dados!$E$3)+1,AZ$1+2)))*(Dados!$E$2-AZ95)/(Dados!$E$3*Dados!$E$2))</f>
        <v>153791.4039</v>
      </c>
      <c r="BA96" s="46">
        <f t="shared" si="1"/>
        <v>153503.1059</v>
      </c>
      <c r="BB96" s="46">
        <f t="shared" si="2"/>
        <v>156557.6672</v>
      </c>
      <c r="BC96" s="46">
        <f t="shared" si="3"/>
        <v>154153.8959</v>
      </c>
      <c r="BD96" s="46">
        <f t="shared" si="4"/>
        <v>153948.9393</v>
      </c>
      <c r="BE96" s="31"/>
    </row>
    <row r="97">
      <c r="A97" s="9">
        <v>96.0</v>
      </c>
      <c r="B97" s="47">
        <v>45066.0</v>
      </c>
      <c r="C97" s="31">
        <f>if($A97&lt;=Dados!$E$3,"Erro",C96+'Cenários - taxa de trasmissão'!B$2*(C96-INDIRECT(ADDRESS(IF($A97&lt;=Dados!$E$3,1,$A97-Dados!$E$3)+1,C$1+2)))*(Dados!$E$2-C96)/(Dados!$E$3*Dados!$E$2))</f>
        <v>155284.2962</v>
      </c>
      <c r="D97" s="31">
        <f>if($A97&lt;=Dados!$E$3,"Erro",D96+'Cenários - taxa de trasmissão'!C$2*(D96-INDIRECT(ADDRESS(IF($A97&lt;=Dados!$E$3,1,$A97-Dados!$E$3)+1,D$1+2)))*(Dados!$E$2-D96)/(Dados!$E$3*Dados!$E$2))</f>
        <v>153906.6574</v>
      </c>
      <c r="E97" s="31">
        <f>if($A97&lt;=Dados!$E$3,"Erro",E96+'Cenários - taxa de trasmissão'!D$2*(E96-INDIRECT(ADDRESS(IF($A97&lt;=Dados!$E$3,1,$A97-Dados!$E$3)+1,E$1+2)))*(Dados!$E$2-E96)/(Dados!$E$3*Dados!$E$2))</f>
        <v>154740.5834</v>
      </c>
      <c r="F97" s="31">
        <f>if($A97&lt;=Dados!$E$3,"Erro",F96+'Cenários - taxa de trasmissão'!E$2*(F96-INDIRECT(ADDRESS(IF($A97&lt;=Dados!$E$3,1,$A97-Dados!$E$3)+1,F$1+2)))*(Dados!$E$2-F96)/(Dados!$E$3*Dados!$E$2))</f>
        <v>153638.229</v>
      </c>
      <c r="G97" s="31">
        <f>if($A97&lt;=Dados!$E$3,"Erro",G96+'Cenários - taxa de trasmissão'!F$2*(G96-INDIRECT(ADDRESS(IF($A97&lt;=Dados!$E$3,1,$A97-Dados!$E$3)+1,G$1+2)))*(Dados!$E$2-G96)/(Dados!$E$3*Dados!$E$2))</f>
        <v>154326.8114</v>
      </c>
      <c r="H97" s="31">
        <f>if($A97&lt;=Dados!$E$3,"Erro",H96+'Cenários - taxa de trasmissão'!G$2*(H96-INDIRECT(ADDRESS(IF($A97&lt;=Dados!$E$3,1,$A97-Dados!$E$3)+1,H$1+2)))*(Dados!$E$2-H96)/(Dados!$E$3*Dados!$E$2))</f>
        <v>154393.0322</v>
      </c>
      <c r="I97" s="31">
        <f>if($A97&lt;=Dados!$E$3,"Erro",I96+'Cenários - taxa de trasmissão'!H$2*(I96-INDIRECT(ADDRESS(IF($A97&lt;=Dados!$E$3,1,$A97-Dados!$E$3)+1,I$1+2)))*(Dados!$E$2-I96)/(Dados!$E$3*Dados!$E$2))</f>
        <v>153616.9302</v>
      </c>
      <c r="J97" s="31">
        <f>if($A97&lt;=Dados!$E$3,"Erro",J96+'Cenários - taxa de trasmissão'!I$2*(J96-INDIRECT(ADDRESS(IF($A97&lt;=Dados!$E$3,1,$A97-Dados!$E$3)+1,J$1+2)))*(Dados!$E$2-J96)/(Dados!$E$3*Dados!$E$2))</f>
        <v>154043.6479</v>
      </c>
      <c r="K97" s="31">
        <f>if($A97&lt;=Dados!$E$3,"Erro",K96+'Cenários - taxa de trasmissão'!J$2*(K96-INDIRECT(ADDRESS(IF($A97&lt;=Dados!$E$3,1,$A97-Dados!$E$3)+1,K$1+2)))*(Dados!$E$2-K96)/(Dados!$E$3*Dados!$E$2))</f>
        <v>154311.7888</v>
      </c>
      <c r="L97" s="31">
        <f>if($A97&lt;=Dados!$E$3,"Erro",L96+'Cenários - taxa de trasmissão'!K$2*(L96-INDIRECT(ADDRESS(IF($A97&lt;=Dados!$E$3,1,$A97-Dados!$E$3)+1,L$1+2)))*(Dados!$E$2-L96)/(Dados!$E$3*Dados!$E$2))</f>
        <v>153771.727</v>
      </c>
      <c r="M97" s="31">
        <f>if($A97&lt;=Dados!$E$3,"Erro",M96+'Cenários - taxa de trasmissão'!L$2*(M96-INDIRECT(ADDRESS(IF($A97&lt;=Dados!$E$3,1,$A97-Dados!$E$3)+1,M$1+2)))*(Dados!$E$2-M96)/(Dados!$E$3*Dados!$E$2))</f>
        <v>154158.9841</v>
      </c>
      <c r="N97" s="31">
        <f>if($A97&lt;=Dados!$E$3,"Erro",N96+'Cenários - taxa de trasmissão'!M$2*(N96-INDIRECT(ADDRESS(IF($A97&lt;=Dados!$E$3,1,$A97-Dados!$E$3)+1,N$1+2)))*(Dados!$E$2-N96)/(Dados!$E$3*Dados!$E$2))</f>
        <v>154276.6526</v>
      </c>
      <c r="O97" s="31">
        <f>if($A97&lt;=Dados!$E$3,"Erro",O96+'Cenários - taxa de trasmissão'!N$2*(O96-INDIRECT(ADDRESS(IF($A97&lt;=Dados!$E$3,1,$A97-Dados!$E$3)+1,O$1+2)))*(Dados!$E$2-O96)/(Dados!$E$3*Dados!$E$2))</f>
        <v>154071.5091</v>
      </c>
      <c r="P97" s="31">
        <f>if($A97&lt;=Dados!$E$3,"Erro",P96+'Cenários - taxa de trasmissão'!O$2*(P96-INDIRECT(ADDRESS(IF($A97&lt;=Dados!$E$3,1,$A97-Dados!$E$3)+1,P$1+2)))*(Dados!$E$2-P96)/(Dados!$E$3*Dados!$E$2))</f>
        <v>153687.9089</v>
      </c>
      <c r="Q97" s="31">
        <f>if($A97&lt;=Dados!$E$3,"Erro",Q96+'Cenários - taxa de trasmissão'!P$2*(Q96-INDIRECT(ADDRESS(IF($A97&lt;=Dados!$E$3,1,$A97-Dados!$E$3)+1,Q$1+2)))*(Dados!$E$2-Q96)/(Dados!$E$3*Dados!$E$2))</f>
        <v>154347.9408</v>
      </c>
      <c r="R97" s="31">
        <f>if($A97&lt;=Dados!$E$3,"Erro",R96+'Cenários - taxa de trasmissão'!Q$2*(R96-INDIRECT(ADDRESS(IF($A97&lt;=Dados!$E$3,1,$A97-Dados!$E$3)+1,R$1+2)))*(Dados!$E$2-R96)/(Dados!$E$3*Dados!$E$2))</f>
        <v>153755.8327</v>
      </c>
      <c r="S97" s="31">
        <f>if($A97&lt;=Dados!$E$3,"Erro",S96+'Cenários - taxa de trasmissão'!R$2*(S96-INDIRECT(ADDRESS(IF($A97&lt;=Dados!$E$3,1,$A97-Dados!$E$3)+1,S$1+2)))*(Dados!$E$2-S96)/(Dados!$E$3*Dados!$E$2))</f>
        <v>153847.0488</v>
      </c>
      <c r="T97" s="31">
        <f>if($A97&lt;=Dados!$E$3,"Erro",T96+'Cenários - taxa de trasmissão'!S$2*(T96-INDIRECT(ADDRESS(IF($A97&lt;=Dados!$E$3,1,$A97-Dados!$E$3)+1,T$1+2)))*(Dados!$E$2-T96)/(Dados!$E$3*Dados!$E$2))</f>
        <v>153503.176</v>
      </c>
      <c r="U97" s="31">
        <f>if($A97&lt;=Dados!$E$3,"Erro",U96+'Cenários - taxa de trasmissão'!T$2*(U96-INDIRECT(ADDRESS(IF($A97&lt;=Dados!$E$3,1,$A97-Dados!$E$3)+1,U$1+2)))*(Dados!$E$2-U96)/(Dados!$E$3*Dados!$E$2))</f>
        <v>153858.4201</v>
      </c>
      <c r="V97" s="31">
        <f>if($A97&lt;=Dados!$E$3,"Erro",V96+'Cenários - taxa de trasmissão'!U$2*(V96-INDIRECT(ADDRESS(IF($A97&lt;=Dados!$E$3,1,$A97-Dados!$E$3)+1,V$1+2)))*(Dados!$E$2-V96)/(Dados!$E$3*Dados!$E$2))</f>
        <v>154220.7027</v>
      </c>
      <c r="W97" s="31">
        <f>if($A97&lt;=Dados!$E$3,"Erro",W96+'Cenários - taxa de trasmissão'!V$2*(W96-INDIRECT(ADDRESS(IF($A97&lt;=Dados!$E$3,1,$A97-Dados!$E$3)+1,W$1+2)))*(Dados!$E$2-W96)/(Dados!$E$3*Dados!$E$2))</f>
        <v>154389.8285</v>
      </c>
      <c r="X97" s="31">
        <f>if($A97&lt;=Dados!$E$3,"Erro",X96+'Cenários - taxa de trasmissão'!W$2*(X96-INDIRECT(ADDRESS(IF($A97&lt;=Dados!$E$3,1,$A97-Dados!$E$3)+1,X$1+2)))*(Dados!$E$2-X96)/(Dados!$E$3*Dados!$E$2))</f>
        <v>154582.0449</v>
      </c>
      <c r="Y97" s="31">
        <f>if($A97&lt;=Dados!$E$3,"Erro",Y96+'Cenários - taxa de trasmissão'!X$2*(Y96-INDIRECT(ADDRESS(IF($A97&lt;=Dados!$E$3,1,$A97-Dados!$E$3)+1,Y$1+2)))*(Dados!$E$2-Y96)/(Dados!$E$3*Dados!$E$2))</f>
        <v>153629.736</v>
      </c>
      <c r="Z97" s="31">
        <f>if($A97&lt;=Dados!$E$3,"Erro",Z96+'Cenários - taxa de trasmissão'!Y$2*(Z96-INDIRECT(ADDRESS(IF($A97&lt;=Dados!$E$3,1,$A97-Dados!$E$3)+1,Z$1+2)))*(Dados!$E$2-Z96)/(Dados!$E$3*Dados!$E$2))</f>
        <v>153641.4255</v>
      </c>
      <c r="AA97" s="31">
        <f>if($A97&lt;=Dados!$E$3,"Erro",AA96+'Cenários - taxa de trasmissão'!Z$2*(AA96-INDIRECT(ADDRESS(IF($A97&lt;=Dados!$E$3,1,$A97-Dados!$E$3)+1,AA$1+2)))*(Dados!$E$2-AA96)/(Dados!$E$3*Dados!$E$2))</f>
        <v>154589.3448</v>
      </c>
      <c r="AB97" s="31">
        <f>if($A97&lt;=Dados!$E$3,"Erro",AB96+'Cenários - taxa de trasmissão'!AA$2*(AB96-INDIRECT(ADDRESS(IF($A97&lt;=Dados!$E$3,1,$A97-Dados!$E$3)+1,AB$1+2)))*(Dados!$E$2-AB96)/(Dados!$E$3*Dados!$E$2))</f>
        <v>154012.9715</v>
      </c>
      <c r="AC97" s="31">
        <f>if($A97&lt;=Dados!$E$3,"Erro",AC96+'Cenários - taxa de trasmissão'!AB$2*(AC96-INDIRECT(ADDRESS(IF($A97&lt;=Dados!$E$3,1,$A97-Dados!$E$3)+1,AC$1+2)))*(Dados!$E$2-AC96)/(Dados!$E$3*Dados!$E$2))</f>
        <v>153612.5658</v>
      </c>
      <c r="AD97" s="31">
        <f>if($A97&lt;=Dados!$E$3,"Erro",AD96+'Cenários - taxa de trasmissão'!AC$2*(AD96-INDIRECT(ADDRESS(IF($A97&lt;=Dados!$E$3,1,$A97-Dados!$E$3)+1,AD$1+2)))*(Dados!$E$2-AD96)/(Dados!$E$3*Dados!$E$2))</f>
        <v>153682.2326</v>
      </c>
      <c r="AE97" s="31">
        <f>if($A97&lt;=Dados!$E$3,"Erro",AE96+'Cenários - taxa de trasmissão'!AD$2*(AE96-INDIRECT(ADDRESS(IF($A97&lt;=Dados!$E$3,1,$A97-Dados!$E$3)+1,AE$1+2)))*(Dados!$E$2-AE96)/(Dados!$E$3*Dados!$E$2))</f>
        <v>155356.7088</v>
      </c>
      <c r="AF97" s="31">
        <f>if($A97&lt;=Dados!$E$3,"Erro",AF96+'Cenários - taxa de trasmissão'!AE$2*(AF96-INDIRECT(ADDRESS(IF($A97&lt;=Dados!$E$3,1,$A97-Dados!$E$3)+1,AF$1+2)))*(Dados!$E$2-AF96)/(Dados!$E$3*Dados!$E$2))</f>
        <v>155644.2765</v>
      </c>
      <c r="AG97" s="31">
        <f>if($A97&lt;=Dados!$E$3,"Erro",AG96+'Cenários - taxa de trasmissão'!AF$2*(AG96-INDIRECT(ADDRESS(IF($A97&lt;=Dados!$E$3,1,$A97-Dados!$E$3)+1,AG$1+2)))*(Dados!$E$2-AG96)/(Dados!$E$3*Dados!$E$2))</f>
        <v>153892.8036</v>
      </c>
      <c r="AH97" s="31">
        <f>if($A97&lt;=Dados!$E$3,"Erro",AH96+'Cenários - taxa de trasmissão'!AG$2*(AH96-INDIRECT(ADDRESS(IF($A97&lt;=Dados!$E$3,1,$A97-Dados!$E$3)+1,AH$1+2)))*(Dados!$E$2-AH96)/(Dados!$E$3*Dados!$E$2))</f>
        <v>153883.258</v>
      </c>
      <c r="AI97" s="31">
        <f>if($A97&lt;=Dados!$E$3,"Erro",AI96+'Cenários - taxa de trasmissão'!AH$2*(AI96-INDIRECT(ADDRESS(IF($A97&lt;=Dados!$E$3,1,$A97-Dados!$E$3)+1,AI$1+2)))*(Dados!$E$2-AI96)/(Dados!$E$3*Dados!$E$2))</f>
        <v>154900.054</v>
      </c>
      <c r="AJ97" s="31">
        <f>if($A97&lt;=Dados!$E$3,"Erro",AJ96+'Cenários - taxa de trasmissão'!AI$2*(AJ96-INDIRECT(ADDRESS(IF($A97&lt;=Dados!$E$3,1,$A97-Dados!$E$3)+1,AJ$1+2)))*(Dados!$E$2-AJ96)/(Dados!$E$3*Dados!$E$2))</f>
        <v>153861.2259</v>
      </c>
      <c r="AK97" s="31">
        <f>if($A97&lt;=Dados!$E$3,"Erro",AK96+'Cenários - taxa de trasmissão'!AJ$2*(AK96-INDIRECT(ADDRESS(IF($A97&lt;=Dados!$E$3,1,$A97-Dados!$E$3)+1,AK$1+2)))*(Dados!$E$2-AK96)/(Dados!$E$3*Dados!$E$2))</f>
        <v>153729.8056</v>
      </c>
      <c r="AL97" s="31">
        <f>if($A97&lt;=Dados!$E$3,"Erro",AL96+'Cenários - taxa de trasmissão'!AK$2*(AL96-INDIRECT(ADDRESS(IF($A97&lt;=Dados!$E$3,1,$A97-Dados!$E$3)+1,AL$1+2)))*(Dados!$E$2-AL96)/(Dados!$E$3*Dados!$E$2))</f>
        <v>153704.1114</v>
      </c>
      <c r="AM97" s="31">
        <f>if($A97&lt;=Dados!$E$3,"Erro",AM96+'Cenários - taxa de trasmissão'!AL$2*(AM96-INDIRECT(ADDRESS(IF($A97&lt;=Dados!$E$3,1,$A97-Dados!$E$3)+1,AM$1+2)))*(Dados!$E$2-AM96)/(Dados!$E$3*Dados!$E$2))</f>
        <v>153835.8486</v>
      </c>
      <c r="AN97" s="31">
        <f>if($A97&lt;=Dados!$E$3,"Erro",AN96+'Cenários - taxa de trasmissão'!AM$2*(AN96-INDIRECT(ADDRESS(IF($A97&lt;=Dados!$E$3,1,$A97-Dados!$E$3)+1,AN$1+2)))*(Dados!$E$2-AN96)/(Dados!$E$3*Dados!$E$2))</f>
        <v>154566.4367</v>
      </c>
      <c r="AO97" s="31">
        <f>if($A97&lt;=Dados!$E$3,"Erro",AO96+'Cenários - taxa de trasmissão'!AN$2*(AO96-INDIRECT(ADDRESS(IF($A97&lt;=Dados!$E$3,1,$A97-Dados!$E$3)+1,AO$1+2)))*(Dados!$E$2-AO96)/(Dados!$E$3*Dados!$E$2))</f>
        <v>154487.2439</v>
      </c>
      <c r="AP97" s="31">
        <f>if($A97&lt;=Dados!$E$3,"Erro",AP96+'Cenários - taxa de trasmissão'!AO$2*(AP96-INDIRECT(ADDRESS(IF($A97&lt;=Dados!$E$3,1,$A97-Dados!$E$3)+1,AP$1+2)))*(Dados!$E$2-AP96)/(Dados!$E$3*Dados!$E$2))</f>
        <v>153638.5693</v>
      </c>
      <c r="AQ97" s="31">
        <f>if($A97&lt;=Dados!$E$3,"Erro",AQ96+'Cenários - taxa de trasmissão'!AP$2*(AQ96-INDIRECT(ADDRESS(IF($A97&lt;=Dados!$E$3,1,$A97-Dados!$E$3)+1,AQ$1+2)))*(Dados!$E$2-AQ96)/(Dados!$E$3*Dados!$E$2))</f>
        <v>154788.2036</v>
      </c>
      <c r="AR97" s="31">
        <f>if($A97&lt;=Dados!$E$3,"Erro",AR96+'Cenários - taxa de trasmissão'!AQ$2*(AR96-INDIRECT(ADDRESS(IF($A97&lt;=Dados!$E$3,1,$A97-Dados!$E$3)+1,AR$1+2)))*(Dados!$E$2-AR96)/(Dados!$E$3*Dados!$E$2))</f>
        <v>153763.3399</v>
      </c>
      <c r="AS97" s="31">
        <f>if($A97&lt;=Dados!$E$3,"Erro",AS96+'Cenários - taxa de trasmissão'!AR$2*(AS96-INDIRECT(ADDRESS(IF($A97&lt;=Dados!$E$3,1,$A97-Dados!$E$3)+1,AS$1+2)))*(Dados!$E$2-AS96)/(Dados!$E$3*Dados!$E$2))</f>
        <v>156608.853</v>
      </c>
      <c r="AT97" s="31">
        <f>if($A97&lt;=Dados!$E$3,"Erro",AT96+'Cenários - taxa de trasmissão'!AS$2*(AT96-INDIRECT(ADDRESS(IF($A97&lt;=Dados!$E$3,1,$A97-Dados!$E$3)+1,AT$1+2)))*(Dados!$E$2-AT96)/(Dados!$E$3*Dados!$E$2))</f>
        <v>154062.4207</v>
      </c>
      <c r="AU97" s="31">
        <f>if($A97&lt;=Dados!$E$3,"Erro",AU96+'Cenários - taxa de trasmissão'!AT$2*(AU96-INDIRECT(ADDRESS(IF($A97&lt;=Dados!$E$3,1,$A97-Dados!$E$3)+1,AU$1+2)))*(Dados!$E$2-AU96)/(Dados!$E$3*Dados!$E$2))</f>
        <v>153662.2325</v>
      </c>
      <c r="AV97" s="31">
        <f>if($A97&lt;=Dados!$E$3,"Erro",AV96+'Cenários - taxa de trasmissão'!AU$2*(AV96-INDIRECT(ADDRESS(IF($A97&lt;=Dados!$E$3,1,$A97-Dados!$E$3)+1,AV$1+2)))*(Dados!$E$2-AV96)/(Dados!$E$3*Dados!$E$2))</f>
        <v>153719.0957</v>
      </c>
      <c r="AW97" s="31">
        <f>if($A97&lt;=Dados!$E$3,"Erro",AW96+'Cenários - taxa de trasmissão'!AV$2*(AW96-INDIRECT(ADDRESS(IF($A97&lt;=Dados!$E$3,1,$A97-Dados!$E$3)+1,AW$1+2)))*(Dados!$E$2-AW96)/(Dados!$E$3*Dados!$E$2))</f>
        <v>153994.8008</v>
      </c>
      <c r="AX97" s="31">
        <f>if($A97&lt;=Dados!$E$3,"Erro",AX96+'Cenários - taxa de trasmissão'!AW$2*(AX96-INDIRECT(ADDRESS(IF($A97&lt;=Dados!$E$3,1,$A97-Dados!$E$3)+1,AX$1+2)))*(Dados!$E$2-AX96)/(Dados!$E$3*Dados!$E$2))</f>
        <v>153860.2527</v>
      </c>
      <c r="AY97" s="31">
        <f>if($A97&lt;=Dados!$E$3,"Erro",AY96+'Cenários - taxa de trasmissão'!AX$2*(AY96-INDIRECT(ADDRESS(IF($A97&lt;=Dados!$E$3,1,$A97-Dados!$E$3)+1,AY$1+2)))*(Dados!$E$2-AY96)/(Dados!$E$3*Dados!$E$2))</f>
        <v>154306.0735</v>
      </c>
      <c r="AZ97" s="31">
        <f>if($A97&lt;=Dados!$E$3,"Erro",AZ96+'Cenários - taxa de trasmissão'!AY$2*(AZ96-INDIRECT(ADDRESS(IF($A97&lt;=Dados!$E$3,1,$A97-Dados!$E$3)+1,AZ$1+2)))*(Dados!$E$2-AZ96)/(Dados!$E$3*Dados!$E$2))</f>
        <v>153792.2641</v>
      </c>
      <c r="BA97" s="46">
        <f t="shared" si="1"/>
        <v>153503.176</v>
      </c>
      <c r="BB97" s="46">
        <f t="shared" si="2"/>
        <v>156608.853</v>
      </c>
      <c r="BC97" s="46">
        <f t="shared" si="3"/>
        <v>154159.1982</v>
      </c>
      <c r="BD97" s="46">
        <f t="shared" si="4"/>
        <v>153950.7291</v>
      </c>
      <c r="BE97" s="31"/>
    </row>
    <row r="98">
      <c r="A98" s="44">
        <v>97.0</v>
      </c>
      <c r="B98" s="45">
        <v>45067.0</v>
      </c>
      <c r="C98" s="31">
        <f>if($A98&lt;=Dados!$E$3,"Erro",C97+'Cenários - taxa de trasmissão'!B$2*(C97-INDIRECT(ADDRESS(IF($A98&lt;=Dados!$E$3,1,$A98-Dados!$E$3)+1,C$1+2)))*(Dados!$E$2-C97)/(Dados!$E$3*Dados!$E$2))</f>
        <v>155304.6227</v>
      </c>
      <c r="D98" s="31">
        <f>if($A98&lt;=Dados!$E$3,"Erro",D97+'Cenários - taxa de trasmissão'!C$2*(D97-INDIRECT(ADDRESS(IF($A98&lt;=Dados!$E$3,1,$A98-Dados!$E$3)+1,D$1+2)))*(Dados!$E$2-D97)/(Dados!$E$3*Dados!$E$2))</f>
        <v>153908.0918</v>
      </c>
      <c r="E98" s="31">
        <f>if($A98&lt;=Dados!$E$3,"Erro",E97+'Cenários - taxa de trasmissão'!D$2*(E97-INDIRECT(ADDRESS(IF($A98&lt;=Dados!$E$3,1,$A98-Dados!$E$3)+1,E$1+2)))*(Dados!$E$2-E97)/(Dados!$E$3*Dados!$E$2))</f>
        <v>154751.308</v>
      </c>
      <c r="F98" s="31">
        <f>if($A98&lt;=Dados!$E$3,"Erro",F97+'Cenários - taxa de trasmissão'!E$2*(F97-INDIRECT(ADDRESS(IF($A98&lt;=Dados!$E$3,1,$A98-Dados!$E$3)+1,F$1+2)))*(Dados!$E$2-F97)/(Dados!$E$3*Dados!$E$2))</f>
        <v>153638.5172</v>
      </c>
      <c r="G98" s="31">
        <f>if($A98&lt;=Dados!$E$3,"Erro",G97+'Cenários - taxa de trasmissão'!F$2*(G97-INDIRECT(ADDRESS(IF($A98&lt;=Dados!$E$3,1,$A98-Dados!$E$3)+1,G$1+2)))*(Dados!$E$2-G97)/(Dados!$E$3*Dados!$E$2))</f>
        <v>154331.9559</v>
      </c>
      <c r="H98" s="31">
        <f>if($A98&lt;=Dados!$E$3,"Erro",H97+'Cenários - taxa de trasmissão'!G$2*(H97-INDIRECT(ADDRESS(IF($A98&lt;=Dados!$E$3,1,$A98-Dados!$E$3)+1,H$1+2)))*(Dados!$E$2-H97)/(Dados!$E$3*Dados!$E$2))</f>
        <v>154398.9527</v>
      </c>
      <c r="I98" s="31">
        <f>if($A98&lt;=Dados!$E$3,"Erro",I97+'Cenários - taxa de trasmissão'!H$2*(I97-INDIRECT(ADDRESS(IF($A98&lt;=Dados!$E$3,1,$A98-Dados!$E$3)+1,I$1+2)))*(Dados!$E$2-I97)/(Dados!$E$3*Dados!$E$2))</f>
        <v>153617.1691</v>
      </c>
      <c r="J98" s="31">
        <f>if($A98&lt;=Dados!$E$3,"Erro",J97+'Cenários - taxa de trasmissão'!I$2*(J97-INDIRECT(ADDRESS(IF($A98&lt;=Dados!$E$3,1,$A98-Dados!$E$3)+1,J$1+2)))*(Dados!$E$2-J97)/(Dados!$E$3*Dados!$E$2))</f>
        <v>154046.047</v>
      </c>
      <c r="K98" s="31">
        <f>if($A98&lt;=Dados!$E$3,"Erro",K97+'Cenários - taxa de trasmissão'!J$2*(K97-INDIRECT(ADDRESS(IF($A98&lt;=Dados!$E$3,1,$A98-Dados!$E$3)+1,K$1+2)))*(Dados!$E$2-K97)/(Dados!$E$3*Dados!$E$2))</f>
        <v>154316.764</v>
      </c>
      <c r="L98" s="31">
        <f>if($A98&lt;=Dados!$E$3,"Erro",L97+'Cenários - taxa de trasmissão'!K$2*(L97-INDIRECT(ADDRESS(IF($A98&lt;=Dados!$E$3,1,$A98-Dados!$E$3)+1,L$1+2)))*(Dados!$E$2-L97)/(Dados!$E$3*Dados!$E$2))</f>
        <v>153772.4612</v>
      </c>
      <c r="M98" s="31">
        <f>if($A98&lt;=Dados!$E$3,"Erro",M97+'Cenários - taxa de trasmissão'!L$2*(M97-INDIRECT(ADDRESS(IF($A98&lt;=Dados!$E$3,1,$A98-Dados!$E$3)+1,M$1+2)))*(Dados!$E$2-M97)/(Dados!$E$3*Dados!$E$2))</f>
        <v>154162.3844</v>
      </c>
      <c r="N98" s="31">
        <f>if($A98&lt;=Dados!$E$3,"Erro",N97+'Cenários - taxa de trasmissão'!M$2*(N97-INDIRECT(ADDRESS(IF($A98&lt;=Dados!$E$3,1,$A98-Dados!$E$3)+1,N$1+2)))*(Dados!$E$2-N97)/(Dados!$E$3*Dados!$E$2))</f>
        <v>154281.2416</v>
      </c>
      <c r="O98" s="31">
        <f>if($A98&lt;=Dados!$E$3,"Erro",O97+'Cenários - taxa de trasmissão'!N$2*(O97-INDIRECT(ADDRESS(IF($A98&lt;=Dados!$E$3,1,$A98-Dados!$E$3)+1,O$1+2)))*(Dados!$E$2-O97)/(Dados!$E$3*Dados!$E$2))</f>
        <v>154074.1346</v>
      </c>
      <c r="P98" s="31">
        <f>if($A98&lt;=Dados!$E$3,"Erro",P97+'Cenários - taxa de trasmissão'!O$2*(P97-INDIRECT(ADDRESS(IF($A98&lt;=Dados!$E$3,1,$A98-Dados!$E$3)+1,P$1+2)))*(Dados!$E$2-P97)/(Dados!$E$3*Dados!$E$2))</f>
        <v>153688.3351</v>
      </c>
      <c r="Q98" s="31">
        <f>if($A98&lt;=Dados!$E$3,"Erro",Q97+'Cenários - taxa de trasmissão'!P$2*(Q97-INDIRECT(ADDRESS(IF($A98&lt;=Dados!$E$3,1,$A98-Dados!$E$3)+1,Q$1+2)))*(Dados!$E$2-Q97)/(Dados!$E$3*Dados!$E$2))</f>
        <v>154353.3277</v>
      </c>
      <c r="R98" s="31">
        <f>if($A98&lt;=Dados!$E$3,"Erro",R97+'Cenários - taxa de trasmissão'!Q$2*(R97-INDIRECT(ADDRESS(IF($A98&lt;=Dados!$E$3,1,$A98-Dados!$E$3)+1,R$1+2)))*(Dados!$E$2-R97)/(Dados!$E$3*Dados!$E$2))</f>
        <v>153756.501</v>
      </c>
      <c r="S98" s="31">
        <f>if($A98&lt;=Dados!$E$3,"Erro",S97+'Cenários - taxa de trasmissão'!R$2*(S97-INDIRECT(ADDRESS(IF($A98&lt;=Dados!$E$3,1,$A98-Dados!$E$3)+1,S$1+2)))*(Dados!$E$2-S97)/(Dados!$E$3*Dados!$E$2))</f>
        <v>153848.1427</v>
      </c>
      <c r="T98" s="31">
        <f>if($A98&lt;=Dados!$E$3,"Erro",T97+'Cenários - taxa de trasmissão'!S$2*(T97-INDIRECT(ADDRESS(IF($A98&lt;=Dados!$E$3,1,$A98-Dados!$E$3)+1,T$1+2)))*(Dados!$E$2-T97)/(Dados!$E$3*Dados!$E$2))</f>
        <v>153503.2412</v>
      </c>
      <c r="U98" s="31">
        <f>if($A98&lt;=Dados!$E$3,"Erro",U97+'Cenários - taxa de trasmissão'!T$2*(U97-INDIRECT(ADDRESS(IF($A98&lt;=Dados!$E$3,1,$A98-Dados!$E$3)+1,U$1+2)))*(Dados!$E$2-U97)/(Dados!$E$3*Dados!$E$2))</f>
        <v>153859.5752</v>
      </c>
      <c r="V98" s="31">
        <f>if($A98&lt;=Dados!$E$3,"Erro",V97+'Cenários - taxa de trasmissão'!U$2*(V97-INDIRECT(ADDRESS(IF($A98&lt;=Dados!$E$3,1,$A98-Dados!$E$3)+1,V$1+2)))*(Dados!$E$2-V97)/(Dados!$E$3*Dados!$E$2))</f>
        <v>154224.7062</v>
      </c>
      <c r="W98" s="31">
        <f>if($A98&lt;=Dados!$E$3,"Erro",W97+'Cenários - taxa de trasmissão'!V$2*(W97-INDIRECT(ADDRESS(IF($A98&lt;=Dados!$E$3,1,$A98-Dados!$E$3)+1,W$1+2)))*(Dados!$E$2-W97)/(Dados!$E$3*Dados!$E$2))</f>
        <v>154395.7103</v>
      </c>
      <c r="X98" s="31">
        <f>if($A98&lt;=Dados!$E$3,"Erro",X97+'Cenários - taxa de trasmissão'!W$2*(X97-INDIRECT(ADDRESS(IF($A98&lt;=Dados!$E$3,1,$A98-Dados!$E$3)+1,X$1+2)))*(Dados!$E$2-X97)/(Dados!$E$3*Dados!$E$2))</f>
        <v>154590.4329</v>
      </c>
      <c r="Y98" s="31">
        <f>if($A98&lt;=Dados!$E$3,"Erro",Y97+'Cenários - taxa de trasmissão'!X$2*(Y97-INDIRECT(ADDRESS(IF($A98&lt;=Dados!$E$3,1,$A98-Dados!$E$3)+1,Y$1+2)))*(Dados!$E$2-Y97)/(Dados!$E$3*Dados!$E$2))</f>
        <v>153630.0039</v>
      </c>
      <c r="Z98" s="31">
        <f>if($A98&lt;=Dados!$E$3,"Erro",Z97+'Cenários - taxa de trasmissão'!Y$2*(Z97-INDIRECT(ADDRESS(IF($A98&lt;=Dados!$E$3,1,$A98-Dados!$E$3)+1,Z$1+2)))*(Dados!$E$2-Z97)/(Dados!$E$3*Dados!$E$2))</f>
        <v>153641.7217</v>
      </c>
      <c r="AA98" s="31">
        <f>if($A98&lt;=Dados!$E$3,"Erro",AA97+'Cenários - taxa de trasmissão'!Z$2*(AA97-INDIRECT(ADDRESS(IF($A98&lt;=Dados!$E$3,1,$A98-Dados!$E$3)+1,AA$1+2)))*(Dados!$E$2-AA97)/(Dados!$E$3*Dados!$E$2))</f>
        <v>154597.8351</v>
      </c>
      <c r="AB98" s="31">
        <f>if($A98&lt;=Dados!$E$3,"Erro",AB97+'Cenários - taxa de trasmissão'!AA$2*(AB97-INDIRECT(ADDRESS(IF($A98&lt;=Dados!$E$3,1,$A98-Dados!$E$3)+1,AB$1+2)))*(Dados!$E$2-AB97)/(Dados!$E$3*Dados!$E$2))</f>
        <v>154015.1329</v>
      </c>
      <c r="AC98" s="31">
        <f>if($A98&lt;=Dados!$E$3,"Erro",AC97+'Cenários - taxa de trasmissão'!AB$2*(AC97-INDIRECT(ADDRESS(IF($A98&lt;=Dados!$E$3,1,$A98-Dados!$E$3)+1,AC$1+2)))*(Dados!$E$2-AC97)/(Dados!$E$3*Dados!$E$2))</f>
        <v>153612.7954</v>
      </c>
      <c r="AD98" s="31">
        <f>if($A98&lt;=Dados!$E$3,"Erro",AD97+'Cenários - taxa de trasmissão'!AC$2*(AD97-INDIRECT(ADDRESS(IF($A98&lt;=Dados!$E$3,1,$A98-Dados!$E$3)+1,AD$1+2)))*(Dados!$E$2-AD97)/(Dados!$E$3*Dados!$E$2))</f>
        <v>153682.6413</v>
      </c>
      <c r="AE98" s="31">
        <f>if($A98&lt;=Dados!$E$3,"Erro",AE97+'Cenários - taxa de trasmissão'!AD$2*(AE97-INDIRECT(ADDRESS(IF($A98&lt;=Dados!$E$3,1,$A98-Dados!$E$3)+1,AE$1+2)))*(Dados!$E$2-AE97)/(Dados!$E$3*Dados!$E$2))</f>
        <v>155378.4777</v>
      </c>
      <c r="AF98" s="31">
        <f>if($A98&lt;=Dados!$E$3,"Erro",AF97+'Cenários - taxa de trasmissão'!AE$2*(AF97-INDIRECT(ADDRESS(IF($A98&lt;=Dados!$E$3,1,$A98-Dados!$E$3)+1,AF$1+2)))*(Dados!$E$2-AF97)/(Dados!$E$3*Dados!$E$2))</f>
        <v>155672.1047</v>
      </c>
      <c r="AG98" s="31">
        <f>if($A98&lt;=Dados!$E$3,"Erro",AG97+'Cenários - taxa de trasmissão'!AF$2*(AG97-INDIRECT(ADDRESS(IF($A98&lt;=Dados!$E$3,1,$A98-Dados!$E$3)+1,AG$1+2)))*(Dados!$E$2-AG97)/(Dados!$E$3*Dados!$E$2))</f>
        <v>153894.1544</v>
      </c>
      <c r="AH98" s="31">
        <f>if($A98&lt;=Dados!$E$3,"Erro",AH97+'Cenários - taxa de trasmissão'!AG$2*(AH97-INDIRECT(ADDRESS(IF($A98&lt;=Dados!$E$3,1,$A98-Dados!$E$3)+1,AH$1+2)))*(Dados!$E$2-AH97)/(Dados!$E$3*Dados!$E$2))</f>
        <v>153884.5529</v>
      </c>
      <c r="AI98" s="31">
        <f>if($A98&lt;=Dados!$E$3,"Erro",AI97+'Cenários - taxa de trasmissão'!AH$2*(AI97-INDIRECT(ADDRESS(IF($A98&lt;=Dados!$E$3,1,$A98-Dados!$E$3)+1,AI$1+2)))*(Dados!$E$2-AI97)/(Dados!$E$3*Dados!$E$2))</f>
        <v>154913.3537</v>
      </c>
      <c r="AJ98" s="31">
        <f>if($A98&lt;=Dados!$E$3,"Erro",AJ97+'Cenários - taxa de trasmissão'!AI$2*(AJ97-INDIRECT(ADDRESS(IF($A98&lt;=Dados!$E$3,1,$A98-Dados!$E$3)+1,AJ$1+2)))*(Dados!$E$2-AJ97)/(Dados!$E$3*Dados!$E$2))</f>
        <v>153862.3964</v>
      </c>
      <c r="AK98" s="31">
        <f>if($A98&lt;=Dados!$E$3,"Erro",AK97+'Cenários - taxa de trasmissão'!AJ$2*(AK97-INDIRECT(ADDRESS(IF($A98&lt;=Dados!$E$3,1,$A98-Dados!$E$3)+1,AK$1+2)))*(Dados!$E$2-AK97)/(Dados!$E$3*Dados!$E$2))</f>
        <v>153730.3736</v>
      </c>
      <c r="AL98" s="31">
        <f>if($A98&lt;=Dados!$E$3,"Erro",AL97+'Cenários - taxa de trasmissão'!AK$2*(AL97-INDIRECT(ADDRESS(IF($A98&lt;=Dados!$E$3,1,$A98-Dados!$E$3)+1,AL$1+2)))*(Dados!$E$2-AL97)/(Dados!$E$3*Dados!$E$2))</f>
        <v>153704.5896</v>
      </c>
      <c r="AM98" s="31">
        <f>if($A98&lt;=Dados!$E$3,"Erro",AM97+'Cenários - taxa de trasmissão'!AL$2*(AM97-INDIRECT(ADDRESS(IF($A98&lt;=Dados!$E$3,1,$A98-Dados!$E$3)+1,AM$1+2)))*(Dados!$E$2-AM97)/(Dados!$E$3*Dados!$E$2))</f>
        <v>153836.884</v>
      </c>
      <c r="AN98" s="31">
        <f>if($A98&lt;=Dados!$E$3,"Erro",AN97+'Cenários - taxa de trasmissão'!AM$2*(AN97-INDIRECT(ADDRESS(IF($A98&lt;=Dados!$E$3,1,$A98-Dados!$E$3)+1,AN$1+2)))*(Dados!$E$2-AN97)/(Dados!$E$3*Dados!$E$2))</f>
        <v>154574.6073</v>
      </c>
      <c r="AO98" s="31">
        <f>if($A98&lt;=Dados!$E$3,"Erro",AO97+'Cenários - taxa de trasmissão'!AN$2*(AO97-INDIRECT(ADDRESS(IF($A98&lt;=Dados!$E$3,1,$A98-Dados!$E$3)+1,AO$1+2)))*(Dados!$E$2-AO97)/(Dados!$E$3*Dados!$E$2))</f>
        <v>154494.349</v>
      </c>
      <c r="AP98" s="31">
        <f>if($A98&lt;=Dados!$E$3,"Erro",AP97+'Cenários - taxa de trasmissão'!AO$2*(AP97-INDIRECT(ADDRESS(IF($A98&lt;=Dados!$E$3,1,$A98-Dados!$E$3)+1,AP$1+2)))*(Dados!$E$2-AP97)/(Dados!$E$3*Dados!$E$2))</f>
        <v>153638.8585</v>
      </c>
      <c r="AQ98" s="31">
        <f>if($A98&lt;=Dados!$E$3,"Erro",AQ97+'Cenários - taxa de trasmissão'!AP$2*(AQ97-INDIRECT(ADDRESS(IF($A98&lt;=Dados!$E$3,1,$A98-Dados!$E$3)+1,AQ$1+2)))*(Dados!$E$2-AQ97)/(Dados!$E$3*Dados!$E$2))</f>
        <v>154799.6745</v>
      </c>
      <c r="AR98" s="31">
        <f>if($A98&lt;=Dados!$E$3,"Erro",AR97+'Cenários - taxa de trasmissão'!AQ$2*(AR97-INDIRECT(ADDRESS(IF($A98&lt;=Dados!$E$3,1,$A98-Dados!$E$3)+1,AR$1+2)))*(Dados!$E$2-AR97)/(Dados!$E$3*Dados!$E$2))</f>
        <v>153764.0389</v>
      </c>
      <c r="AS98" s="31">
        <f>if($A98&lt;=Dados!$E$3,"Erro",AS97+'Cenários - taxa de trasmissão'!AR$2*(AS97-INDIRECT(ADDRESS(IF($A98&lt;=Dados!$E$3,1,$A98-Dados!$E$3)+1,AS$1+2)))*(Dados!$E$2-AS97)/(Dados!$E$3*Dados!$E$2))</f>
        <v>156660.2793</v>
      </c>
      <c r="AT98" s="31">
        <f>if($A98&lt;=Dados!$E$3,"Erro",AT97+'Cenários - taxa de trasmissão'!AS$2*(AT97-INDIRECT(ADDRESS(IF($A98&lt;=Dados!$E$3,1,$A98-Dados!$E$3)+1,AT$1+2)))*(Dados!$E$2-AT97)/(Dados!$E$3*Dados!$E$2))</f>
        <v>154064.9713</v>
      </c>
      <c r="AU98" s="31">
        <f>if($A98&lt;=Dados!$E$3,"Erro",AU97+'Cenários - taxa de trasmissão'!AT$2*(AU97-INDIRECT(ADDRESS(IF($A98&lt;=Dados!$E$3,1,$A98-Dados!$E$3)+1,AU$1+2)))*(Dados!$E$2-AU97)/(Dados!$E$3*Dados!$E$2))</f>
        <v>153662.5834</v>
      </c>
      <c r="AV98" s="31">
        <f>if($A98&lt;=Dados!$E$3,"Erro",AV97+'Cenários - taxa de trasmissão'!AU$2*(AV97-INDIRECT(ADDRESS(IF($A98&lt;=Dados!$E$3,1,$A98-Dados!$E$3)+1,AV$1+2)))*(Dados!$E$2-AV97)/(Dados!$E$3*Dados!$E$2))</f>
        <v>153719.6253</v>
      </c>
      <c r="AW98" s="31">
        <f>if($A98&lt;=Dados!$E$3,"Erro",AW97+'Cenários - taxa de trasmissão'!AV$2*(AW97-INDIRECT(ADDRESS(IF($A98&lt;=Dados!$E$3,1,$A98-Dados!$E$3)+1,AW$1+2)))*(Dados!$E$2-AW97)/(Dados!$E$3*Dados!$E$2))</f>
        <v>153996.8273</v>
      </c>
      <c r="AX98" s="31">
        <f>if($A98&lt;=Dados!$E$3,"Erro",AX97+'Cenários - taxa de trasmissão'!AW$2*(AX97-INDIRECT(ADDRESS(IF($A98&lt;=Dados!$E$3,1,$A98-Dados!$E$3)+1,AX$1+2)))*(Dados!$E$2-AX97)/(Dados!$E$3*Dados!$E$2))</f>
        <v>153861.4178</v>
      </c>
      <c r="AY98" s="31">
        <f>if($A98&lt;=Dados!$E$3,"Erro",AY97+'Cenários - taxa de trasmissão'!AX$2*(AY97-INDIRECT(ADDRESS(IF($A98&lt;=Dados!$E$3,1,$A98-Dados!$E$3)+1,AY$1+2)))*(Dados!$E$2-AY97)/(Dados!$E$3*Dados!$E$2))</f>
        <v>154310.9849</v>
      </c>
      <c r="AZ98" s="31">
        <f>if($A98&lt;=Dados!$E$3,"Erro",AZ97+'Cenários - taxa de trasmissão'!AY$2*(AZ97-INDIRECT(ADDRESS(IF($A98&lt;=Dados!$E$3,1,$A98-Dados!$E$3)+1,AZ$1+2)))*(Dados!$E$2-AZ97)/(Dados!$E$3*Dados!$E$2))</f>
        <v>153793.0885</v>
      </c>
      <c r="BA98" s="46">
        <f t="shared" si="1"/>
        <v>153503.2412</v>
      </c>
      <c r="BB98" s="46">
        <f t="shared" si="2"/>
        <v>156660.2793</v>
      </c>
      <c r="BC98" s="46">
        <f t="shared" si="3"/>
        <v>154164.4389</v>
      </c>
      <c r="BD98" s="46">
        <f t="shared" si="4"/>
        <v>153952.4595</v>
      </c>
      <c r="BE98" s="31"/>
    </row>
    <row r="99">
      <c r="A99" s="9">
        <v>98.0</v>
      </c>
      <c r="B99" s="47">
        <v>45068.0</v>
      </c>
      <c r="C99" s="31">
        <f>if($A99&lt;=Dados!$E$3,"Erro",C98+'Cenários - taxa de trasmissão'!B$2*(C98-INDIRECT(ADDRESS(IF($A99&lt;=Dados!$E$3,1,$A99-Dados!$E$3)+1,C$1+2)))*(Dados!$E$2-C98)/(Dados!$E$3*Dados!$E$2))</f>
        <v>155324.8328</v>
      </c>
      <c r="D99" s="31">
        <f>if($A99&lt;=Dados!$E$3,"Erro",D98+'Cenários - taxa de trasmissão'!C$2*(D98-INDIRECT(ADDRESS(IF($A99&lt;=Dados!$E$3,1,$A99-Dados!$E$3)+1,D$1+2)))*(Dados!$E$2-D98)/(Dados!$E$3*Dados!$E$2))</f>
        <v>153909.4752</v>
      </c>
      <c r="E99" s="31">
        <f>if($A99&lt;=Dados!$E$3,"Erro",E98+'Cenários - taxa de trasmissão'!D$2*(E98-INDIRECT(ADDRESS(IF($A99&lt;=Dados!$E$3,1,$A99-Dados!$E$3)+1,E$1+2)))*(Dados!$E$2-E98)/(Dados!$E$3*Dados!$E$2))</f>
        <v>154761.894</v>
      </c>
      <c r="F99" s="31">
        <f>if($A99&lt;=Dados!$E$3,"Erro",F98+'Cenários - taxa de trasmissão'!E$2*(F98-INDIRECT(ADDRESS(IF($A99&lt;=Dados!$E$3,1,$A99-Dados!$E$3)+1,F$1+2)))*(Dados!$E$2-F98)/(Dados!$E$3*Dados!$E$2))</f>
        <v>153638.7902</v>
      </c>
      <c r="G99" s="31">
        <f>if($A99&lt;=Dados!$E$3,"Erro",G98+'Cenários - taxa de trasmissão'!F$2*(G98-INDIRECT(ADDRESS(IF($A99&lt;=Dados!$E$3,1,$A99-Dados!$E$3)+1,G$1+2)))*(Dados!$E$2-G98)/(Dados!$E$3*Dados!$E$2))</f>
        <v>154336.9913</v>
      </c>
      <c r="H99" s="31">
        <f>if($A99&lt;=Dados!$E$3,"Erro",H98+'Cenários - taxa de trasmissão'!G$2*(H98-INDIRECT(ADDRESS(IF($A99&lt;=Dados!$E$3,1,$A99-Dados!$E$3)+1,H$1+2)))*(Dados!$E$2-H98)/(Dados!$E$3*Dados!$E$2))</f>
        <v>154404.757</v>
      </c>
      <c r="I99" s="31">
        <f>if($A99&lt;=Dados!$E$3,"Erro",I98+'Cenários - taxa de trasmissão'!H$2*(I98-INDIRECT(ADDRESS(IF($A99&lt;=Dados!$E$3,1,$A99-Dados!$E$3)+1,I$1+2)))*(Dados!$E$2-I98)/(Dados!$E$3*Dados!$E$2))</f>
        <v>153617.3949</v>
      </c>
      <c r="J99" s="31">
        <f>if($A99&lt;=Dados!$E$3,"Erro",J98+'Cenários - taxa de trasmissão'!I$2*(J98-INDIRECT(ADDRESS(IF($A99&lt;=Dados!$E$3,1,$A99-Dados!$E$3)+1,J$1+2)))*(Dados!$E$2-J98)/(Dados!$E$3*Dados!$E$2))</f>
        <v>154048.3748</v>
      </c>
      <c r="K99" s="31">
        <f>if($A99&lt;=Dados!$E$3,"Erro",K98+'Cenários - taxa de trasmissão'!J$2*(K98-INDIRECT(ADDRESS(IF($A99&lt;=Dados!$E$3,1,$A99-Dados!$E$3)+1,K$1+2)))*(Dados!$E$2-K98)/(Dados!$E$3*Dados!$E$2))</f>
        <v>154321.6318</v>
      </c>
      <c r="L99" s="31">
        <f>if($A99&lt;=Dados!$E$3,"Erro",L98+'Cenários - taxa de trasmissão'!K$2*(L98-INDIRECT(ADDRESS(IF($A99&lt;=Dados!$E$3,1,$A99-Dados!$E$3)+1,L$1+2)))*(Dados!$E$2-L98)/(Dados!$E$3*Dados!$E$2))</f>
        <v>153773.1639</v>
      </c>
      <c r="M99" s="31">
        <f>if($A99&lt;=Dados!$E$3,"Erro",M98+'Cenários - taxa de trasmissão'!L$2*(M98-INDIRECT(ADDRESS(IF($A99&lt;=Dados!$E$3,1,$A99-Dados!$E$3)+1,M$1+2)))*(Dados!$E$2-M98)/(Dados!$E$3*Dados!$E$2))</f>
        <v>154165.6969</v>
      </c>
      <c r="N99" s="31">
        <f>if($A99&lt;=Dados!$E$3,"Erro",N98+'Cenários - taxa de trasmissão'!M$2*(N98-INDIRECT(ADDRESS(IF($A99&lt;=Dados!$E$3,1,$A99-Dados!$E$3)+1,N$1+2)))*(Dados!$E$2-N98)/(Dados!$E$3*Dados!$E$2))</f>
        <v>154285.7275</v>
      </c>
      <c r="O99" s="31">
        <f>if($A99&lt;=Dados!$E$3,"Erro",O98+'Cenários - taxa de trasmissão'!N$2*(O98-INDIRECT(ADDRESS(IF($A99&lt;=Dados!$E$3,1,$A99-Dados!$E$3)+1,O$1+2)))*(Dados!$E$2-O98)/(Dados!$E$3*Dados!$E$2))</f>
        <v>154076.6848</v>
      </c>
      <c r="P99" s="31">
        <f>if($A99&lt;=Dados!$E$3,"Erro",P98+'Cenários - taxa de trasmissão'!O$2*(P98-INDIRECT(ADDRESS(IF($A99&lt;=Dados!$E$3,1,$A99-Dados!$E$3)+1,P$1+2)))*(Dados!$E$2-P98)/(Dados!$E$3*Dados!$E$2))</f>
        <v>153688.7404</v>
      </c>
      <c r="Q99" s="31">
        <f>if($A99&lt;=Dados!$E$3,"Erro",Q98+'Cenários - taxa de trasmissão'!P$2*(Q98-INDIRECT(ADDRESS(IF($A99&lt;=Dados!$E$3,1,$A99-Dados!$E$3)+1,Q$1+2)))*(Dados!$E$2-Q98)/(Dados!$E$3*Dados!$E$2))</f>
        <v>154358.6032</v>
      </c>
      <c r="R99" s="31">
        <f>if($A99&lt;=Dados!$E$3,"Erro",R98+'Cenários - taxa de trasmissão'!Q$2*(R98-INDIRECT(ADDRESS(IF($A99&lt;=Dados!$E$3,1,$A99-Dados!$E$3)+1,R$1+2)))*(Dados!$E$2-R98)/(Dados!$E$3*Dados!$E$2))</f>
        <v>153757.14</v>
      </c>
      <c r="S99" s="31">
        <f>if($A99&lt;=Dados!$E$3,"Erro",S98+'Cenários - taxa de trasmissão'!R$2*(S98-INDIRECT(ADDRESS(IF($A99&lt;=Dados!$E$3,1,$A99-Dados!$E$3)+1,S$1+2)))*(Dados!$E$2-S98)/(Dados!$E$3*Dados!$E$2))</f>
        <v>153849.1945</v>
      </c>
      <c r="T99" s="31">
        <f>if($A99&lt;=Dados!$E$3,"Erro",T98+'Cenários - taxa de trasmissão'!S$2*(T98-INDIRECT(ADDRESS(IF($A99&lt;=Dados!$E$3,1,$A99-Dados!$E$3)+1,T$1+2)))*(Dados!$E$2-T98)/(Dados!$E$3*Dados!$E$2))</f>
        <v>153503.302</v>
      </c>
      <c r="U99" s="31">
        <f>if($A99&lt;=Dados!$E$3,"Erro",U98+'Cenários - taxa de trasmissão'!T$2*(U98-INDIRECT(ADDRESS(IF($A99&lt;=Dados!$E$3,1,$A99-Dados!$E$3)+1,U$1+2)))*(Dados!$E$2-U98)/(Dados!$E$3*Dados!$E$2))</f>
        <v>153860.6865</v>
      </c>
      <c r="V99" s="31">
        <f>if($A99&lt;=Dados!$E$3,"Erro",V98+'Cenários - taxa de trasmissão'!U$2*(V98-INDIRECT(ADDRESS(IF($A99&lt;=Dados!$E$3,1,$A99-Dados!$E$3)+1,V$1+2)))*(Dados!$E$2-V98)/(Dados!$E$3*Dados!$E$2))</f>
        <v>154228.6134</v>
      </c>
      <c r="W99" s="31">
        <f>if($A99&lt;=Dados!$E$3,"Erro",W98+'Cenários - taxa de trasmissão'!V$2*(W98-INDIRECT(ADDRESS(IF($A99&lt;=Dados!$E$3,1,$A99-Dados!$E$3)+1,W$1+2)))*(Dados!$E$2-W98)/(Dados!$E$3*Dados!$E$2))</f>
        <v>154401.4764</v>
      </c>
      <c r="X99" s="31">
        <f>if($A99&lt;=Dados!$E$3,"Erro",X98+'Cenários - taxa de trasmissão'!W$2*(X98-INDIRECT(ADDRESS(IF($A99&lt;=Dados!$E$3,1,$A99-Dados!$E$3)+1,X$1+2)))*(Dados!$E$2-X98)/(Dados!$E$3*Dados!$E$2))</f>
        <v>154598.6891</v>
      </c>
      <c r="Y99" s="31">
        <f>if($A99&lt;=Dados!$E$3,"Erro",Y98+'Cenários - taxa de trasmissão'!X$2*(Y98-INDIRECT(ADDRESS(IF($A99&lt;=Dados!$E$3,1,$A99-Dados!$E$3)+1,Y$1+2)))*(Dados!$E$2-Y98)/(Dados!$E$3*Dados!$E$2))</f>
        <v>153630.2574</v>
      </c>
      <c r="Z99" s="31">
        <f>if($A99&lt;=Dados!$E$3,"Erro",Z98+'Cenários - taxa de trasmissão'!Y$2*(Z98-INDIRECT(ADDRESS(IF($A99&lt;=Dados!$E$3,1,$A99-Dados!$E$3)+1,Z$1+2)))*(Dados!$E$2-Z98)/(Dados!$E$3*Dados!$E$2))</f>
        <v>153642.0023</v>
      </c>
      <c r="AA99" s="31">
        <f>if($A99&lt;=Dados!$E$3,"Erro",AA98+'Cenários - taxa de trasmissão'!Z$2*(AA98-INDIRECT(ADDRESS(IF($A99&lt;=Dados!$E$3,1,$A99-Dados!$E$3)+1,AA$1+2)))*(Dados!$E$2-AA98)/(Dados!$E$3*Dados!$E$2))</f>
        <v>154606.1933</v>
      </c>
      <c r="AB99" s="31">
        <f>if($A99&lt;=Dados!$E$3,"Erro",AB98+'Cenários - taxa de trasmissão'!AA$2*(AB98-INDIRECT(ADDRESS(IF($A99&lt;=Dados!$E$3,1,$A99-Dados!$E$3)+1,AB$1+2)))*(Dados!$E$2-AB98)/(Dados!$E$3*Dados!$E$2))</f>
        <v>154017.2276</v>
      </c>
      <c r="AC99" s="31">
        <f>if($A99&lt;=Dados!$E$3,"Erro",AC98+'Cenários - taxa de trasmissão'!AB$2*(AC98-INDIRECT(ADDRESS(IF($A99&lt;=Dados!$E$3,1,$A99-Dados!$E$3)+1,AC$1+2)))*(Dados!$E$2-AC98)/(Dados!$E$3*Dados!$E$2))</f>
        <v>153613.0122</v>
      </c>
      <c r="AD99" s="31">
        <f>if($A99&lt;=Dados!$E$3,"Erro",AD98+'Cenários - taxa de trasmissão'!AC$2*(AD98-INDIRECT(ADDRESS(IF($A99&lt;=Dados!$E$3,1,$A99-Dados!$E$3)+1,AD$1+2)))*(Dados!$E$2-AD98)/(Dados!$E$3*Dados!$E$2))</f>
        <v>153683.0299</v>
      </c>
      <c r="AE99" s="31">
        <f>if($A99&lt;=Dados!$E$3,"Erro",AE98+'Cenários - taxa de trasmissão'!AD$2*(AE98-INDIRECT(ADDRESS(IF($A99&lt;=Dados!$E$3,1,$A99-Dados!$E$3)+1,AE$1+2)))*(Dados!$E$2-AE98)/(Dados!$E$3*Dados!$E$2))</f>
        <v>155400.1387</v>
      </c>
      <c r="AF99" s="31">
        <f>if($A99&lt;=Dados!$E$3,"Erro",AF98+'Cenários - taxa de trasmissão'!AE$2*(AF98-INDIRECT(ADDRESS(IF($A99&lt;=Dados!$E$3,1,$A99-Dados!$E$3)+1,AF$1+2)))*(Dados!$E$2-AF98)/(Dados!$E$3*Dados!$E$2))</f>
        <v>155699.872</v>
      </c>
      <c r="AG99" s="31">
        <f>if($A99&lt;=Dados!$E$3,"Erro",AG98+'Cenários - taxa de trasmissão'!AF$2*(AG98-INDIRECT(ADDRESS(IF($A99&lt;=Dados!$E$3,1,$A99-Dados!$E$3)+1,AG$1+2)))*(Dados!$E$2-AG98)/(Dados!$E$3*Dados!$E$2))</f>
        <v>153895.4565</v>
      </c>
      <c r="AH99" s="31">
        <f>if($A99&lt;=Dados!$E$3,"Erro",AH98+'Cenários - taxa de trasmissão'!AG$2*(AH98-INDIRECT(ADDRESS(IF($A99&lt;=Dados!$E$3,1,$A99-Dados!$E$3)+1,AH$1+2)))*(Dados!$E$2-AH98)/(Dados!$E$3*Dados!$E$2))</f>
        <v>153885.8003</v>
      </c>
      <c r="AI99" s="31">
        <f>if($A99&lt;=Dados!$E$3,"Erro",AI98+'Cenários - taxa de trasmissão'!AH$2*(AI98-INDIRECT(ADDRESS(IF($A99&lt;=Dados!$E$3,1,$A99-Dados!$E$3)+1,AI$1+2)))*(Dados!$E$2-AI98)/(Dados!$E$3*Dados!$E$2))</f>
        <v>154926.5135</v>
      </c>
      <c r="AJ99" s="31">
        <f>if($A99&lt;=Dados!$E$3,"Erro",AJ98+'Cenários - taxa de trasmissão'!AI$2*(AJ98-INDIRECT(ADDRESS(IF($A99&lt;=Dados!$E$3,1,$A99-Dados!$E$3)+1,AJ$1+2)))*(Dados!$E$2-AJ98)/(Dados!$E$3*Dados!$E$2))</f>
        <v>153863.5226</v>
      </c>
      <c r="AK99" s="31">
        <f>if($A99&lt;=Dados!$E$3,"Erro",AK98+'Cenários - taxa de trasmissão'!AJ$2*(AK98-INDIRECT(ADDRESS(IF($A99&lt;=Dados!$E$3,1,$A99-Dados!$E$3)+1,AK$1+2)))*(Dados!$E$2-AK98)/(Dados!$E$3*Dados!$E$2))</f>
        <v>153730.9158</v>
      </c>
      <c r="AL99" s="31">
        <f>if($A99&lt;=Dados!$E$3,"Erro",AL98+'Cenários - taxa de trasmissão'!AK$2*(AL98-INDIRECT(ADDRESS(IF($A99&lt;=Dados!$E$3,1,$A99-Dados!$E$3)+1,AL$1+2)))*(Dados!$E$2-AL98)/(Dados!$E$3*Dados!$E$2))</f>
        <v>153705.045</v>
      </c>
      <c r="AM99" s="31">
        <f>if($A99&lt;=Dados!$E$3,"Erro",AM98+'Cenários - taxa de trasmissão'!AL$2*(AM98-INDIRECT(ADDRESS(IF($A99&lt;=Dados!$E$3,1,$A99-Dados!$E$3)+1,AM$1+2)))*(Dados!$E$2-AM98)/(Dados!$E$3*Dados!$E$2))</f>
        <v>153837.879</v>
      </c>
      <c r="AN99" s="31">
        <f>if($A99&lt;=Dados!$E$3,"Erro",AN98+'Cenários - taxa de trasmissão'!AM$2*(AN98-INDIRECT(ADDRESS(IF($A99&lt;=Dados!$E$3,1,$A99-Dados!$E$3)+1,AN$1+2)))*(Dados!$E$2-AN98)/(Dados!$E$3*Dados!$E$2))</f>
        <v>154582.6472</v>
      </c>
      <c r="AO99" s="31">
        <f>if($A99&lt;=Dados!$E$3,"Erro",AO98+'Cenários - taxa de trasmissão'!AN$2*(AO98-INDIRECT(ADDRESS(IF($A99&lt;=Dados!$E$3,1,$A99-Dados!$E$3)+1,AO$1+2)))*(Dados!$E$2-AO98)/(Dados!$E$3*Dados!$E$2))</f>
        <v>154501.3291</v>
      </c>
      <c r="AP99" s="31">
        <f>if($A99&lt;=Dados!$E$3,"Erro",AP98+'Cenários - taxa de trasmissão'!AO$2*(AP98-INDIRECT(ADDRESS(IF($A99&lt;=Dados!$E$3,1,$A99-Dados!$E$3)+1,AP$1+2)))*(Dados!$E$2-AP98)/(Dados!$E$3*Dados!$E$2))</f>
        <v>153639.1322</v>
      </c>
      <c r="AQ99" s="31">
        <f>if($A99&lt;=Dados!$E$3,"Erro",AQ98+'Cenários - taxa de trasmissão'!AP$2*(AQ98-INDIRECT(ADDRESS(IF($A99&lt;=Dados!$E$3,1,$A99-Dados!$E$3)+1,AQ$1+2)))*(Dados!$E$2-AQ98)/(Dados!$E$3*Dados!$E$2))</f>
        <v>154811.0057</v>
      </c>
      <c r="AR99" s="31">
        <f>if($A99&lt;=Dados!$E$3,"Erro",AR98+'Cenários - taxa de trasmissão'!AQ$2*(AR98-INDIRECT(ADDRESS(IF($A99&lt;=Dados!$E$3,1,$A99-Dados!$E$3)+1,AR$1+2)))*(Dados!$E$2-AR98)/(Dados!$E$3*Dados!$E$2))</f>
        <v>153764.7075</v>
      </c>
      <c r="AS99" s="31">
        <f>if($A99&lt;=Dados!$E$3,"Erro",AS98+'Cenários - taxa de trasmissão'!AR$2*(AS98-INDIRECT(ADDRESS(IF($A99&lt;=Dados!$E$3,1,$A99-Dados!$E$3)+1,AS$1+2)))*(Dados!$E$2-AS98)/(Dados!$E$3*Dados!$E$2))</f>
        <v>156711.9465</v>
      </c>
      <c r="AT99" s="31">
        <f>if($A99&lt;=Dados!$E$3,"Erro",AT98+'Cenários - taxa de trasmissão'!AS$2*(AT98-INDIRECT(ADDRESS(IF($A99&lt;=Dados!$E$3,1,$A99-Dados!$E$3)+1,AT$1+2)))*(Dados!$E$2-AT98)/(Dados!$E$3*Dados!$E$2))</f>
        <v>154067.4478</v>
      </c>
      <c r="AU99" s="31">
        <f>if($A99&lt;=Dados!$E$3,"Erro",AU98+'Cenários - taxa de trasmissão'!AT$2*(AU98-INDIRECT(ADDRESS(IF($A99&lt;=Dados!$E$3,1,$A99-Dados!$E$3)+1,AU$1+2)))*(Dados!$E$2-AU98)/(Dados!$E$3*Dados!$E$2))</f>
        <v>153662.9163</v>
      </c>
      <c r="AV99" s="31">
        <f>if($A99&lt;=Dados!$E$3,"Erro",AV98+'Cenários - taxa de trasmissão'!AU$2*(AV98-INDIRECT(ADDRESS(IF($A99&lt;=Dados!$E$3,1,$A99-Dados!$E$3)+1,AV$1+2)))*(Dados!$E$2-AV98)/(Dados!$E$3*Dados!$E$2))</f>
        <v>153720.1302</v>
      </c>
      <c r="AW99" s="31">
        <f>if($A99&lt;=Dados!$E$3,"Erro",AW98+'Cenários - taxa de trasmissão'!AV$2*(AW98-INDIRECT(ADDRESS(IF($A99&lt;=Dados!$E$3,1,$A99-Dados!$E$3)+1,AW$1+2)))*(Dados!$E$2-AW98)/(Dados!$E$3*Dados!$E$2))</f>
        <v>153998.7897</v>
      </c>
      <c r="AX99" s="31">
        <f>if($A99&lt;=Dados!$E$3,"Erro",AX98+'Cenários - taxa de trasmissão'!AW$2*(AX98-INDIRECT(ADDRESS(IF($A99&lt;=Dados!$E$3,1,$A99-Dados!$E$3)+1,AX$1+2)))*(Dados!$E$2-AX98)/(Dados!$E$3*Dados!$E$2))</f>
        <v>153862.5389</v>
      </c>
      <c r="AY99" s="31">
        <f>if($A99&lt;=Dados!$E$3,"Erro",AY98+'Cenários - taxa de trasmissão'!AX$2*(AY98-INDIRECT(ADDRESS(IF($A99&lt;=Dados!$E$3,1,$A99-Dados!$E$3)+1,AY$1+2)))*(Dados!$E$2-AY98)/(Dados!$E$3*Dados!$E$2))</f>
        <v>154315.7896</v>
      </c>
      <c r="AZ99" s="31">
        <f>if($A99&lt;=Dados!$E$3,"Erro",AZ98+'Cenários - taxa de trasmissão'!AY$2*(AZ98-INDIRECT(ADDRESS(IF($A99&lt;=Dados!$E$3,1,$A99-Dados!$E$3)+1,AZ$1+2)))*(Dados!$E$2-AZ98)/(Dados!$E$3*Dados!$E$2))</f>
        <v>153793.8787</v>
      </c>
      <c r="BA99" s="46">
        <f t="shared" si="1"/>
        <v>153503.302</v>
      </c>
      <c r="BB99" s="46">
        <f t="shared" si="2"/>
        <v>156711.9465</v>
      </c>
      <c r="BC99" s="46">
        <f t="shared" si="3"/>
        <v>154169.6197</v>
      </c>
      <c r="BD99" s="46">
        <f t="shared" si="4"/>
        <v>153954.1324</v>
      </c>
      <c r="BE99" s="31"/>
    </row>
    <row r="100">
      <c r="A100" s="44">
        <v>99.0</v>
      </c>
      <c r="B100" s="45">
        <v>45069.0</v>
      </c>
      <c r="C100" s="31">
        <f>if($A100&lt;=Dados!$E$3,"Erro",C99+'Cenários - taxa de trasmissão'!B$2*(C99-INDIRECT(ADDRESS(IF($A100&lt;=Dados!$E$3,1,$A100-Dados!$E$3)+1,C$1+2)))*(Dados!$E$2-C99)/(Dados!$E$3*Dados!$E$2))</f>
        <v>155344.9269</v>
      </c>
      <c r="D100" s="31">
        <f>if($A100&lt;=Dados!$E$3,"Erro",D99+'Cenários - taxa de trasmissão'!C$2*(D99-INDIRECT(ADDRESS(IF($A100&lt;=Dados!$E$3,1,$A100-Dados!$E$3)+1,D$1+2)))*(Dados!$E$2-D99)/(Dados!$E$3*Dados!$E$2))</f>
        <v>153910.8096</v>
      </c>
      <c r="E100" s="31">
        <f>if($A100&lt;=Dados!$E$3,"Erro",E99+'Cenários - taxa de trasmissão'!D$2*(E99-INDIRECT(ADDRESS(IF($A100&lt;=Dados!$E$3,1,$A100-Dados!$E$3)+1,E$1+2)))*(Dados!$E$2-E99)/(Dados!$E$3*Dados!$E$2))</f>
        <v>154772.3429</v>
      </c>
      <c r="F100" s="31">
        <f>if($A100&lt;=Dados!$E$3,"Erro",F99+'Cenários - taxa de trasmissão'!E$2*(F99-INDIRECT(ADDRESS(IF($A100&lt;=Dados!$E$3,1,$A100-Dados!$E$3)+1,F$1+2)))*(Dados!$E$2-F99)/(Dados!$E$3*Dados!$E$2))</f>
        <v>153639.0487</v>
      </c>
      <c r="G100" s="31">
        <f>if($A100&lt;=Dados!$E$3,"Erro",G99+'Cenários - taxa de trasmissão'!F$2*(G99-INDIRECT(ADDRESS(IF($A100&lt;=Dados!$E$3,1,$A100-Dados!$E$3)+1,G$1+2)))*(Dados!$E$2-G99)/(Dados!$E$3*Dados!$E$2))</f>
        <v>154341.92</v>
      </c>
      <c r="H100" s="31">
        <f>if($A100&lt;=Dados!$E$3,"Erro",H99+'Cenários - taxa de trasmissão'!G$2*(H99-INDIRECT(ADDRESS(IF($A100&lt;=Dados!$E$3,1,$A100-Dados!$E$3)+1,H$1+2)))*(Dados!$E$2-H99)/(Dados!$E$3*Dados!$E$2))</f>
        <v>154410.4475</v>
      </c>
      <c r="I100" s="31">
        <f>if($A100&lt;=Dados!$E$3,"Erro",I99+'Cenários - taxa de trasmissão'!H$2*(I99-INDIRECT(ADDRESS(IF($A100&lt;=Dados!$E$3,1,$A100-Dados!$E$3)+1,I$1+2)))*(Dados!$E$2-I99)/(Dados!$E$3*Dados!$E$2))</f>
        <v>153617.6082</v>
      </c>
      <c r="J100" s="31">
        <f>if($A100&lt;=Dados!$E$3,"Erro",J99+'Cenários - taxa de trasmissão'!I$2*(J99-INDIRECT(ADDRESS(IF($A100&lt;=Dados!$E$3,1,$A100-Dados!$E$3)+1,J$1+2)))*(Dados!$E$2-J99)/(Dados!$E$3*Dados!$E$2))</f>
        <v>154050.6333</v>
      </c>
      <c r="K100" s="31">
        <f>if($A100&lt;=Dados!$E$3,"Erro",K99+'Cenários - taxa de trasmissão'!J$2*(K99-INDIRECT(ADDRESS(IF($A100&lt;=Dados!$E$3,1,$A100-Dados!$E$3)+1,K$1+2)))*(Dados!$E$2-K99)/(Dados!$E$3*Dados!$E$2))</f>
        <v>154326.3945</v>
      </c>
      <c r="L100" s="31">
        <f>if($A100&lt;=Dados!$E$3,"Erro",L99+'Cenários - taxa de trasmissão'!K$2*(L99-INDIRECT(ADDRESS(IF($A100&lt;=Dados!$E$3,1,$A100-Dados!$E$3)+1,L$1+2)))*(Dados!$E$2-L99)/(Dados!$E$3*Dados!$E$2))</f>
        <v>153773.8365</v>
      </c>
      <c r="M100" s="31">
        <f>if($A100&lt;=Dados!$E$3,"Erro",M99+'Cenários - taxa de trasmissão'!L$2*(M99-INDIRECT(ADDRESS(IF($A100&lt;=Dados!$E$3,1,$A100-Dados!$E$3)+1,M$1+2)))*(Dados!$E$2-M99)/(Dados!$E$3*Dados!$E$2))</f>
        <v>154168.9237</v>
      </c>
      <c r="N100" s="31">
        <f>if($A100&lt;=Dados!$E$3,"Erro",N99+'Cenários - taxa de trasmissão'!M$2*(N99-INDIRECT(ADDRESS(IF($A100&lt;=Dados!$E$3,1,$A100-Dados!$E$3)+1,N$1+2)))*(Dados!$E$2-N99)/(Dados!$E$3*Dados!$E$2))</f>
        <v>154290.1125</v>
      </c>
      <c r="O100" s="31">
        <f>if($A100&lt;=Dados!$E$3,"Erro",O99+'Cenários - taxa de trasmissão'!N$2*(O99-INDIRECT(ADDRESS(IF($A100&lt;=Dados!$E$3,1,$A100-Dados!$E$3)+1,O$1+2)))*(Dados!$E$2-O99)/(Dados!$E$3*Dados!$E$2))</f>
        <v>154079.1616</v>
      </c>
      <c r="P100" s="31">
        <f>if($A100&lt;=Dados!$E$3,"Erro",P99+'Cenários - taxa de trasmissão'!O$2*(P99-INDIRECT(ADDRESS(IF($A100&lt;=Dados!$E$3,1,$A100-Dados!$E$3)+1,P$1+2)))*(Dados!$E$2-P99)/(Dados!$E$3*Dados!$E$2))</f>
        <v>153689.1259</v>
      </c>
      <c r="Q100" s="31">
        <f>if($A100&lt;=Dados!$E$3,"Erro",Q99+'Cenários - taxa de trasmissão'!P$2*(Q99-INDIRECT(ADDRESS(IF($A100&lt;=Dados!$E$3,1,$A100-Dados!$E$3)+1,Q$1+2)))*(Dados!$E$2-Q99)/(Dados!$E$3*Dados!$E$2))</f>
        <v>154363.7695</v>
      </c>
      <c r="R100" s="31">
        <f>if($A100&lt;=Dados!$E$3,"Erro",R99+'Cenários - taxa de trasmissão'!Q$2*(R99-INDIRECT(ADDRESS(IF($A100&lt;=Dados!$E$3,1,$A100-Dados!$E$3)+1,R$1+2)))*(Dados!$E$2-R99)/(Dados!$E$3*Dados!$E$2))</f>
        <v>153757.7509</v>
      </c>
      <c r="S100" s="31">
        <f>if($A100&lt;=Dados!$E$3,"Erro",S99+'Cenários - taxa de trasmissão'!R$2*(S99-INDIRECT(ADDRESS(IF($A100&lt;=Dados!$E$3,1,$A100-Dados!$E$3)+1,S$1+2)))*(Dados!$E$2-S99)/(Dados!$E$3*Dados!$E$2))</f>
        <v>153850.2059</v>
      </c>
      <c r="T100" s="31">
        <f>if($A100&lt;=Dados!$E$3,"Erro",T99+'Cenários - taxa de trasmissão'!S$2*(T99-INDIRECT(ADDRESS(IF($A100&lt;=Dados!$E$3,1,$A100-Dados!$E$3)+1,T$1+2)))*(Dados!$E$2-T99)/(Dados!$E$3*Dados!$E$2))</f>
        <v>153503.3585</v>
      </c>
      <c r="U100" s="31">
        <f>if($A100&lt;=Dados!$E$3,"Erro",U99+'Cenários - taxa de trasmissão'!T$2*(U99-INDIRECT(ADDRESS(IF($A100&lt;=Dados!$E$3,1,$A100-Dados!$E$3)+1,U$1+2)))*(Dados!$E$2-U99)/(Dados!$E$3*Dados!$E$2))</f>
        <v>153861.7558</v>
      </c>
      <c r="V100" s="31">
        <f>if($A100&lt;=Dados!$E$3,"Erro",V99+'Cenários - taxa de trasmissão'!U$2*(V99-INDIRECT(ADDRESS(IF($A100&lt;=Dados!$E$3,1,$A100-Dados!$E$3)+1,V$1+2)))*(Dados!$E$2-V99)/(Dados!$E$3*Dados!$E$2))</f>
        <v>154232.4269</v>
      </c>
      <c r="W100" s="31">
        <f>if($A100&lt;=Dados!$E$3,"Erro",W99+'Cenários - taxa de trasmissão'!V$2*(W99-INDIRECT(ADDRESS(IF($A100&lt;=Dados!$E$3,1,$A100-Dados!$E$3)+1,W$1+2)))*(Dados!$E$2-W99)/(Dados!$E$3*Dados!$E$2))</f>
        <v>154407.1288</v>
      </c>
      <c r="X100" s="31">
        <f>if($A100&lt;=Dados!$E$3,"Erro",X99+'Cenários - taxa de trasmissão'!W$2*(X99-INDIRECT(ADDRESS(IF($A100&lt;=Dados!$E$3,1,$A100-Dados!$E$3)+1,X$1+2)))*(Dados!$E$2-X99)/(Dados!$E$3*Dados!$E$2))</f>
        <v>154606.8156</v>
      </c>
      <c r="Y100" s="31">
        <f>if($A100&lt;=Dados!$E$3,"Erro",Y99+'Cenários - taxa de trasmissão'!X$2*(Y99-INDIRECT(ADDRESS(IF($A100&lt;=Dados!$E$3,1,$A100-Dados!$E$3)+1,Y$1+2)))*(Dados!$E$2-Y99)/(Dados!$E$3*Dados!$E$2))</f>
        <v>153630.4972</v>
      </c>
      <c r="Z100" s="31">
        <f>if($A100&lt;=Dados!$E$3,"Erro",Z99+'Cenários - taxa de trasmissão'!Y$2*(Z99-INDIRECT(ADDRESS(IF($A100&lt;=Dados!$E$3,1,$A100-Dados!$E$3)+1,Z$1+2)))*(Dados!$E$2-Z99)/(Dados!$E$3*Dados!$E$2))</f>
        <v>153642.268</v>
      </c>
      <c r="AA100" s="31">
        <f>if($A100&lt;=Dados!$E$3,"Erro",AA99+'Cenários - taxa de trasmissão'!Z$2*(AA99-INDIRECT(ADDRESS(IF($A100&lt;=Dados!$E$3,1,$A100-Dados!$E$3)+1,AA$1+2)))*(Dados!$E$2-AA99)/(Dados!$E$3*Dados!$E$2))</f>
        <v>154614.4214</v>
      </c>
      <c r="AB100" s="31">
        <f>if($A100&lt;=Dados!$E$3,"Erro",AB99+'Cenários - taxa de trasmissão'!AA$2*(AB99-INDIRECT(ADDRESS(IF($A100&lt;=Dados!$E$3,1,$A100-Dados!$E$3)+1,AB$1+2)))*(Dados!$E$2-AB99)/(Dados!$E$3*Dados!$E$2))</f>
        <v>154019.2575</v>
      </c>
      <c r="AC100" s="31">
        <f>if($A100&lt;=Dados!$E$3,"Erro",AC99+'Cenários - taxa de trasmissão'!AB$2*(AC99-INDIRECT(ADDRESS(IF($A100&lt;=Dados!$E$3,1,$A100-Dados!$E$3)+1,AC$1+2)))*(Dados!$E$2-AC99)/(Dados!$E$3*Dados!$E$2))</f>
        <v>153613.2169</v>
      </c>
      <c r="AD100" s="31">
        <f>if($A100&lt;=Dados!$E$3,"Erro",AD99+'Cenários - taxa de trasmissão'!AC$2*(AD99-INDIRECT(ADDRESS(IF($A100&lt;=Dados!$E$3,1,$A100-Dados!$E$3)+1,AD$1+2)))*(Dados!$E$2-AD99)/(Dados!$E$3*Dados!$E$2))</f>
        <v>153683.3993</v>
      </c>
      <c r="AE100" s="31">
        <f>if($A100&lt;=Dados!$E$3,"Erro",AE99+'Cenários - taxa de trasmissão'!AD$2*(AE99-INDIRECT(ADDRESS(IF($A100&lt;=Dados!$E$3,1,$A100-Dados!$E$3)+1,AE$1+2)))*(Dados!$E$2-AE99)/(Dados!$E$3*Dados!$E$2))</f>
        <v>155421.6921</v>
      </c>
      <c r="AF100" s="31">
        <f>if($A100&lt;=Dados!$E$3,"Erro",AF99+'Cenários - taxa de trasmissão'!AE$2*(AF99-INDIRECT(ADDRESS(IF($A100&lt;=Dados!$E$3,1,$A100-Dados!$E$3)+1,AF$1+2)))*(Dados!$E$2-AF99)/(Dados!$E$3*Dados!$E$2))</f>
        <v>155727.578</v>
      </c>
      <c r="AG100" s="31">
        <f>if($A100&lt;=Dados!$E$3,"Erro",AG99+'Cenários - taxa de trasmissão'!AF$2*(AG99-INDIRECT(ADDRESS(IF($A100&lt;=Dados!$E$3,1,$A100-Dados!$E$3)+1,AG$1+2)))*(Dados!$E$2-AG99)/(Dados!$E$3*Dados!$E$2))</f>
        <v>153896.7115</v>
      </c>
      <c r="AH100" s="31">
        <f>if($A100&lt;=Dados!$E$3,"Erro",AH99+'Cenários - taxa de trasmissão'!AG$2*(AH99-INDIRECT(ADDRESS(IF($A100&lt;=Dados!$E$3,1,$A100-Dados!$E$3)+1,AH$1+2)))*(Dados!$E$2-AH99)/(Dados!$E$3*Dados!$E$2))</f>
        <v>153887.0021</v>
      </c>
      <c r="AI100" s="31">
        <f>if($A100&lt;=Dados!$E$3,"Erro",AI99+'Cenários - taxa de trasmissão'!AH$2*(AI99-INDIRECT(ADDRESS(IF($A100&lt;=Dados!$E$3,1,$A100-Dados!$E$3)+1,AI$1+2)))*(Dados!$E$2-AI99)/(Dados!$E$3*Dados!$E$2))</f>
        <v>154939.5349</v>
      </c>
      <c r="AJ100" s="31">
        <f>if($A100&lt;=Dados!$E$3,"Erro",AJ99+'Cenários - taxa de trasmissão'!AI$2*(AJ99-INDIRECT(ADDRESS(IF($A100&lt;=Dados!$E$3,1,$A100-Dados!$E$3)+1,AJ$1+2)))*(Dados!$E$2-AJ99)/(Dados!$E$3*Dados!$E$2))</f>
        <v>153864.6065</v>
      </c>
      <c r="AK100" s="31">
        <f>if($A100&lt;=Dados!$E$3,"Erro",AK99+'Cenários - taxa de trasmissão'!AJ$2*(AK99-INDIRECT(ADDRESS(IF($A100&lt;=Dados!$E$3,1,$A100-Dados!$E$3)+1,AK$1+2)))*(Dados!$E$2-AK99)/(Dados!$E$3*Dados!$E$2))</f>
        <v>153731.4331</v>
      </c>
      <c r="AL100" s="31">
        <f>if($A100&lt;=Dados!$E$3,"Erro",AL99+'Cenários - taxa de trasmissão'!AK$2*(AL99-INDIRECT(ADDRESS(IF($A100&lt;=Dados!$E$3,1,$A100-Dados!$E$3)+1,AL$1+2)))*(Dados!$E$2-AL99)/(Dados!$E$3*Dados!$E$2))</f>
        <v>153705.4788</v>
      </c>
      <c r="AM100" s="31">
        <f>if($A100&lt;=Dados!$E$3,"Erro",AM99+'Cenários - taxa de trasmissão'!AL$2*(AM99-INDIRECT(ADDRESS(IF($A100&lt;=Dados!$E$3,1,$A100-Dados!$E$3)+1,AM$1+2)))*(Dados!$E$2-AM99)/(Dados!$E$3*Dados!$E$2))</f>
        <v>153838.8351</v>
      </c>
      <c r="AN100" s="31">
        <f>if($A100&lt;=Dados!$E$3,"Erro",AN99+'Cenários - taxa de trasmissão'!AM$2*(AN99-INDIRECT(ADDRESS(IF($A100&lt;=Dados!$E$3,1,$A100-Dados!$E$3)+1,AN$1+2)))*(Dados!$E$2-AN99)/(Dados!$E$3*Dados!$E$2))</f>
        <v>154590.5585</v>
      </c>
      <c r="AO100" s="31">
        <f>if($A100&lt;=Dados!$E$3,"Erro",AO99+'Cenários - taxa de trasmissão'!AN$2*(AO99-INDIRECT(ADDRESS(IF($A100&lt;=Dados!$E$3,1,$A100-Dados!$E$3)+1,AO$1+2)))*(Dados!$E$2-AO99)/(Dados!$E$3*Dados!$E$2))</f>
        <v>154508.1866</v>
      </c>
      <c r="AP100" s="31">
        <f>if($A100&lt;=Dados!$E$3,"Erro",AP99+'Cenários - taxa de trasmissão'!AO$2*(AP99-INDIRECT(ADDRESS(IF($A100&lt;=Dados!$E$3,1,$A100-Dados!$E$3)+1,AP$1+2)))*(Dados!$E$2-AP99)/(Dados!$E$3*Dados!$E$2))</f>
        <v>153639.3915</v>
      </c>
      <c r="AQ100" s="31">
        <f>if($A100&lt;=Dados!$E$3,"Erro",AQ99+'Cenários - taxa de trasmissão'!AP$2*(AQ99-INDIRECT(ADDRESS(IF($A100&lt;=Dados!$E$3,1,$A100-Dados!$E$3)+1,AQ$1+2)))*(Dados!$E$2-AQ99)/(Dados!$E$3*Dados!$E$2))</f>
        <v>154822.1988</v>
      </c>
      <c r="AR100" s="31">
        <f>if($A100&lt;=Dados!$E$3,"Erro",AR99+'Cenários - taxa de trasmissão'!AQ$2*(AR99-INDIRECT(ADDRESS(IF($A100&lt;=Dados!$E$3,1,$A100-Dados!$E$3)+1,AR$1+2)))*(Dados!$E$2-AR99)/(Dados!$E$3*Dados!$E$2))</f>
        <v>153765.3472</v>
      </c>
      <c r="AS100" s="31">
        <f>if($A100&lt;=Dados!$E$3,"Erro",AS99+'Cenários - taxa de trasmissão'!AR$2*(AS99-INDIRECT(ADDRESS(IF($A100&lt;=Dados!$E$3,1,$A100-Dados!$E$3)+1,AS$1+2)))*(Dados!$E$2-AS99)/(Dados!$E$3*Dados!$E$2))</f>
        <v>156763.8548</v>
      </c>
      <c r="AT100" s="31">
        <f>if($A100&lt;=Dados!$E$3,"Erro",AT99+'Cenários - taxa de trasmissão'!AS$2*(AT99-INDIRECT(ADDRESS(IF($A100&lt;=Dados!$E$3,1,$A100-Dados!$E$3)+1,AT$1+2)))*(Dados!$E$2-AT99)/(Dados!$E$3*Dados!$E$2))</f>
        <v>154069.8524</v>
      </c>
      <c r="AU100" s="31">
        <f>if($A100&lt;=Dados!$E$3,"Erro",AU99+'Cenários - taxa de trasmissão'!AT$2*(AU99-INDIRECT(ADDRESS(IF($A100&lt;=Dados!$E$3,1,$A100-Dados!$E$3)+1,AU$1+2)))*(Dados!$E$2-AU99)/(Dados!$E$3*Dados!$E$2))</f>
        <v>153663.2323</v>
      </c>
      <c r="AV100" s="31">
        <f>if($A100&lt;=Dados!$E$3,"Erro",AV99+'Cenários - taxa de trasmissão'!AU$2*(AV99-INDIRECT(ADDRESS(IF($A100&lt;=Dados!$E$3,1,$A100-Dados!$E$3)+1,AV$1+2)))*(Dados!$E$2-AV99)/(Dados!$E$3*Dados!$E$2))</f>
        <v>153720.6116</v>
      </c>
      <c r="AW100" s="31">
        <f>if($A100&lt;=Dados!$E$3,"Erro",AW99+'Cenários - taxa de trasmissão'!AV$2*(AW99-INDIRECT(ADDRESS(IF($A100&lt;=Dados!$E$3,1,$A100-Dados!$E$3)+1,AW$1+2)))*(Dados!$E$2-AW99)/(Dados!$E$3*Dados!$E$2))</f>
        <v>154000.69</v>
      </c>
      <c r="AX100" s="31">
        <f>if($A100&lt;=Dados!$E$3,"Erro",AX99+'Cenários - taxa de trasmissão'!AW$2*(AX99-INDIRECT(ADDRESS(IF($A100&lt;=Dados!$E$3,1,$A100-Dados!$E$3)+1,AX$1+2)))*(Dados!$E$2-AX99)/(Dados!$E$3*Dados!$E$2))</f>
        <v>153863.6176</v>
      </c>
      <c r="AY100" s="31">
        <f>if($A100&lt;=Dados!$E$3,"Erro",AY99+'Cenários - taxa de trasmissão'!AX$2*(AY99-INDIRECT(ADDRESS(IF($A100&lt;=Dados!$E$3,1,$A100-Dados!$E$3)+1,AY$1+2)))*(Dados!$E$2-AY99)/(Dados!$E$3*Dados!$E$2))</f>
        <v>154320.49</v>
      </c>
      <c r="AZ100" s="31">
        <f>if($A100&lt;=Dados!$E$3,"Erro",AZ99+'Cenários - taxa de trasmissão'!AY$2*(AZ99-INDIRECT(ADDRESS(IF($A100&lt;=Dados!$E$3,1,$A100-Dados!$E$3)+1,AZ$1+2)))*(Dados!$E$2-AZ99)/(Dados!$E$3*Dados!$E$2))</f>
        <v>153794.636</v>
      </c>
      <c r="BA100" s="46">
        <f t="shared" si="1"/>
        <v>153503.3585</v>
      </c>
      <c r="BB100" s="46">
        <f t="shared" si="2"/>
        <v>156763.8548</v>
      </c>
      <c r="BC100" s="46">
        <f t="shared" si="3"/>
        <v>154174.7421</v>
      </c>
      <c r="BD100" s="46">
        <f t="shared" si="4"/>
        <v>153955.7498</v>
      </c>
      <c r="BE100" s="31"/>
    </row>
    <row r="101">
      <c r="A101" s="9">
        <v>100.0</v>
      </c>
      <c r="B101" s="47">
        <v>45070.0</v>
      </c>
      <c r="C101" s="31">
        <f>if($A101&lt;=Dados!$E$3,"Erro",C100+'Cenários - taxa de trasmissão'!B$2*(C100-INDIRECT(ADDRESS(IF($A101&lt;=Dados!$E$3,1,$A101-Dados!$E$3)+1,C$1+2)))*(Dados!$E$2-C100)/(Dados!$E$3*Dados!$E$2))</f>
        <v>155364.9057</v>
      </c>
      <c r="D101" s="31">
        <f>if($A101&lt;=Dados!$E$3,"Erro",D100+'Cenários - taxa de trasmissão'!C$2*(D100-INDIRECT(ADDRESS(IF($A101&lt;=Dados!$E$3,1,$A101-Dados!$E$3)+1,D$1+2)))*(Dados!$E$2-D100)/(Dados!$E$3*Dados!$E$2))</f>
        <v>153912.0967</v>
      </c>
      <c r="E101" s="31">
        <f>if($A101&lt;=Dados!$E$3,"Erro",E100+'Cenários - taxa de trasmissão'!D$2*(E100-INDIRECT(ADDRESS(IF($A101&lt;=Dados!$E$3,1,$A101-Dados!$E$3)+1,E$1+2)))*(Dados!$E$2-E100)/(Dados!$E$3*Dados!$E$2))</f>
        <v>154782.6566</v>
      </c>
      <c r="F101" s="31">
        <f>if($A101&lt;=Dados!$E$3,"Erro",F100+'Cenários - taxa de trasmissão'!E$2*(F100-INDIRECT(ADDRESS(IF($A101&lt;=Dados!$E$3,1,$A101-Dados!$E$3)+1,F$1+2)))*(Dados!$E$2-F100)/(Dados!$E$3*Dados!$E$2))</f>
        <v>153639.2934</v>
      </c>
      <c r="G101" s="31">
        <f>if($A101&lt;=Dados!$E$3,"Erro",G100+'Cenários - taxa de trasmissão'!F$2*(G100-INDIRECT(ADDRESS(IF($A101&lt;=Dados!$E$3,1,$A101-Dados!$E$3)+1,G$1+2)))*(Dados!$E$2-G100)/(Dados!$E$3*Dados!$E$2))</f>
        <v>154346.7441</v>
      </c>
      <c r="H101" s="31">
        <f>if($A101&lt;=Dados!$E$3,"Erro",H100+'Cenários - taxa de trasmissão'!G$2*(H100-INDIRECT(ADDRESS(IF($A101&lt;=Dados!$E$3,1,$A101-Dados!$E$3)+1,H$1+2)))*(Dados!$E$2-H100)/(Dados!$E$3*Dados!$E$2))</f>
        <v>154416.0262</v>
      </c>
      <c r="I101" s="31">
        <f>if($A101&lt;=Dados!$E$3,"Erro",I100+'Cenários - taxa de trasmissão'!H$2*(I100-INDIRECT(ADDRESS(IF($A101&lt;=Dados!$E$3,1,$A101-Dados!$E$3)+1,I$1+2)))*(Dados!$E$2-I100)/(Dados!$E$3*Dados!$E$2))</f>
        <v>153617.8098</v>
      </c>
      <c r="J101" s="31">
        <f>if($A101&lt;=Dados!$E$3,"Erro",J100+'Cenários - taxa de trasmissão'!I$2*(J100-INDIRECT(ADDRESS(IF($A101&lt;=Dados!$E$3,1,$A101-Dados!$E$3)+1,J$1+2)))*(Dados!$E$2-J100)/(Dados!$E$3*Dados!$E$2))</f>
        <v>154052.8247</v>
      </c>
      <c r="K101" s="31">
        <f>if($A101&lt;=Dados!$E$3,"Erro",K100+'Cenários - taxa de trasmissão'!J$2*(K100-INDIRECT(ADDRESS(IF($A101&lt;=Dados!$E$3,1,$A101-Dados!$E$3)+1,K$1+2)))*(Dados!$E$2-K100)/(Dados!$E$3*Dados!$E$2))</f>
        <v>154331.0545</v>
      </c>
      <c r="L101" s="31">
        <f>if($A101&lt;=Dados!$E$3,"Erro",L100+'Cenários - taxa de trasmissão'!K$2*(L100-INDIRECT(ADDRESS(IF($A101&lt;=Dados!$E$3,1,$A101-Dados!$E$3)+1,L$1+2)))*(Dados!$E$2-L100)/(Dados!$E$3*Dados!$E$2))</f>
        <v>153774.4802</v>
      </c>
      <c r="M101" s="31">
        <f>if($A101&lt;=Dados!$E$3,"Erro",M100+'Cenários - taxa de trasmissão'!L$2*(M100-INDIRECT(ADDRESS(IF($A101&lt;=Dados!$E$3,1,$A101-Dados!$E$3)+1,M$1+2)))*(Dados!$E$2-M100)/(Dados!$E$3*Dados!$E$2))</f>
        <v>154172.0672</v>
      </c>
      <c r="N101" s="31">
        <f>if($A101&lt;=Dados!$E$3,"Erro",N100+'Cenários - taxa de trasmissão'!M$2*(N100-INDIRECT(ADDRESS(IF($A101&lt;=Dados!$E$3,1,$A101-Dados!$E$3)+1,N$1+2)))*(Dados!$E$2-N100)/(Dados!$E$3*Dados!$E$2))</f>
        <v>154294.3988</v>
      </c>
      <c r="O101" s="31">
        <f>if($A101&lt;=Dados!$E$3,"Erro",O100+'Cenários - taxa de trasmissão'!N$2*(O100-INDIRECT(ADDRESS(IF($A101&lt;=Dados!$E$3,1,$A101-Dados!$E$3)+1,O$1+2)))*(Dados!$E$2-O100)/(Dados!$E$3*Dados!$E$2))</f>
        <v>154081.5673</v>
      </c>
      <c r="P101" s="31">
        <f>if($A101&lt;=Dados!$E$3,"Erro",P100+'Cenários - taxa de trasmissão'!O$2*(P100-INDIRECT(ADDRESS(IF($A101&lt;=Dados!$E$3,1,$A101-Dados!$E$3)+1,P$1+2)))*(Dados!$E$2-P100)/(Dados!$E$3*Dados!$E$2))</f>
        <v>153689.4926</v>
      </c>
      <c r="Q101" s="31">
        <f>if($A101&lt;=Dados!$E$3,"Erro",Q100+'Cenários - taxa de trasmissão'!P$2*(Q100-INDIRECT(ADDRESS(IF($A101&lt;=Dados!$E$3,1,$A101-Dados!$E$3)+1,Q$1+2)))*(Dados!$E$2-Q100)/(Dados!$E$3*Dados!$E$2))</f>
        <v>154368.829</v>
      </c>
      <c r="R101" s="31">
        <f>if($A101&lt;=Dados!$E$3,"Erro",R100+'Cenários - taxa de trasmissão'!Q$2*(R100-INDIRECT(ADDRESS(IF($A101&lt;=Dados!$E$3,1,$A101-Dados!$E$3)+1,R$1+2)))*(Dados!$E$2-R100)/(Dados!$E$3*Dados!$E$2))</f>
        <v>153758.3351</v>
      </c>
      <c r="S101" s="31">
        <f>if($A101&lt;=Dados!$E$3,"Erro",S100+'Cenários - taxa de trasmissão'!R$2*(S100-INDIRECT(ADDRESS(IF($A101&lt;=Dados!$E$3,1,$A101-Dados!$E$3)+1,S$1+2)))*(Dados!$E$2-S100)/(Dados!$E$3*Dados!$E$2))</f>
        <v>153851.1784</v>
      </c>
      <c r="T101" s="31">
        <f>if($A101&lt;=Dados!$E$3,"Erro",T100+'Cenários - taxa de trasmissão'!S$2*(T100-INDIRECT(ADDRESS(IF($A101&lt;=Dados!$E$3,1,$A101-Dados!$E$3)+1,T$1+2)))*(Dados!$E$2-T100)/(Dados!$E$3*Dados!$E$2))</f>
        <v>153503.4111</v>
      </c>
      <c r="U101" s="31">
        <f>if($A101&lt;=Dados!$E$3,"Erro",U100+'Cenários - taxa de trasmissão'!T$2*(U100-INDIRECT(ADDRESS(IF($A101&lt;=Dados!$E$3,1,$A101-Dados!$E$3)+1,U$1+2)))*(Dados!$E$2-U100)/(Dados!$E$3*Dados!$E$2))</f>
        <v>153862.7846</v>
      </c>
      <c r="V101" s="31">
        <f>if($A101&lt;=Dados!$E$3,"Erro",V100+'Cenários - taxa de trasmissão'!U$2*(V100-INDIRECT(ADDRESS(IF($A101&lt;=Dados!$E$3,1,$A101-Dados!$E$3)+1,V$1+2)))*(Dados!$E$2-V100)/(Dados!$E$3*Dados!$E$2))</f>
        <v>154236.1488</v>
      </c>
      <c r="W101" s="31">
        <f>if($A101&lt;=Dados!$E$3,"Erro",W100+'Cenários - taxa de trasmissão'!V$2*(W100-INDIRECT(ADDRESS(IF($A101&lt;=Dados!$E$3,1,$A101-Dados!$E$3)+1,W$1+2)))*(Dados!$E$2-W100)/(Dados!$E$3*Dados!$E$2))</f>
        <v>154412.6699</v>
      </c>
      <c r="X101" s="31">
        <f>if($A101&lt;=Dados!$E$3,"Erro",X100+'Cenários - taxa de trasmissão'!W$2*(X100-INDIRECT(ADDRESS(IF($A101&lt;=Dados!$E$3,1,$A101-Dados!$E$3)+1,X$1+2)))*(Dados!$E$2-X100)/(Dados!$E$3*Dados!$E$2))</f>
        <v>154614.8144</v>
      </c>
      <c r="Y101" s="31">
        <f>if($A101&lt;=Dados!$E$3,"Erro",Y100+'Cenários - taxa de trasmissão'!X$2*(Y100-INDIRECT(ADDRESS(IF($A101&lt;=Dados!$E$3,1,$A101-Dados!$E$3)+1,Y$1+2)))*(Dados!$E$2-Y100)/(Dados!$E$3*Dados!$E$2))</f>
        <v>153630.7241</v>
      </c>
      <c r="Z101" s="31">
        <f>if($A101&lt;=Dados!$E$3,"Erro",Z100+'Cenários - taxa de trasmissão'!Y$2*(Z100-INDIRECT(ADDRESS(IF($A101&lt;=Dados!$E$3,1,$A101-Dados!$E$3)+1,Z$1+2)))*(Dados!$E$2-Z100)/(Dados!$E$3*Dados!$E$2))</f>
        <v>153642.5197</v>
      </c>
      <c r="AA101" s="31">
        <f>if($A101&lt;=Dados!$E$3,"Erro",AA100+'Cenários - taxa de trasmissão'!Z$2*(AA100-INDIRECT(ADDRESS(IF($A101&lt;=Dados!$E$3,1,$A101-Dados!$E$3)+1,AA$1+2)))*(Dados!$E$2-AA100)/(Dados!$E$3*Dados!$E$2))</f>
        <v>154622.5213</v>
      </c>
      <c r="AB101" s="31">
        <f>if($A101&lt;=Dados!$E$3,"Erro",AB100+'Cenários - taxa de trasmissão'!AA$2*(AB100-INDIRECT(ADDRESS(IF($A101&lt;=Dados!$E$3,1,$A101-Dados!$E$3)+1,AB$1+2)))*(Dados!$E$2-AB100)/(Dados!$E$3*Dados!$E$2))</f>
        <v>154021.2246</v>
      </c>
      <c r="AC101" s="31">
        <f>if($A101&lt;=Dados!$E$3,"Erro",AC100+'Cenários - taxa de trasmissão'!AB$2*(AC100-INDIRECT(ADDRESS(IF($A101&lt;=Dados!$E$3,1,$A101-Dados!$E$3)+1,AC$1+2)))*(Dados!$E$2-AC100)/(Dados!$E$3*Dados!$E$2))</f>
        <v>153613.4103</v>
      </c>
      <c r="AD101" s="31">
        <f>if($A101&lt;=Dados!$E$3,"Erro",AD100+'Cenários - taxa de trasmissão'!AC$2*(AD100-INDIRECT(ADDRESS(IF($A101&lt;=Dados!$E$3,1,$A101-Dados!$E$3)+1,AD$1+2)))*(Dados!$E$2-AD100)/(Dados!$E$3*Dados!$E$2))</f>
        <v>153683.7506</v>
      </c>
      <c r="AE101" s="31">
        <f>if($A101&lt;=Dados!$E$3,"Erro",AE100+'Cenários - taxa de trasmissão'!AD$2*(AE100-INDIRECT(ADDRESS(IF($A101&lt;=Dados!$E$3,1,$A101-Dados!$E$3)+1,AE$1+2)))*(Dados!$E$2-AE100)/(Dados!$E$3*Dados!$E$2))</f>
        <v>155443.1384</v>
      </c>
      <c r="AF101" s="31">
        <f>if($A101&lt;=Dados!$E$3,"Erro",AF100+'Cenários - taxa de trasmissão'!AE$2*(AF100-INDIRECT(ADDRESS(IF($A101&lt;=Dados!$E$3,1,$A101-Dados!$E$3)+1,AF$1+2)))*(Dados!$E$2-AF100)/(Dados!$E$3*Dados!$E$2))</f>
        <v>155755.2228</v>
      </c>
      <c r="AG101" s="31">
        <f>if($A101&lt;=Dados!$E$3,"Erro",AG100+'Cenários - taxa de trasmissão'!AF$2*(AG100-INDIRECT(ADDRESS(IF($A101&lt;=Dados!$E$3,1,$A101-Dados!$E$3)+1,AG$1+2)))*(Dados!$E$2-AG100)/(Dados!$E$3*Dados!$E$2))</f>
        <v>153897.9212</v>
      </c>
      <c r="AH101" s="31">
        <f>if($A101&lt;=Dados!$E$3,"Erro",AH100+'Cenários - taxa de trasmissão'!AG$2*(AH100-INDIRECT(ADDRESS(IF($A101&lt;=Dados!$E$3,1,$A101-Dados!$E$3)+1,AH$1+2)))*(Dados!$E$2-AH100)/(Dados!$E$3*Dados!$E$2))</f>
        <v>153888.16</v>
      </c>
      <c r="AI101" s="31">
        <f>if($A101&lt;=Dados!$E$3,"Erro",AI100+'Cenários - taxa de trasmissão'!AH$2*(AI100-INDIRECT(ADDRESS(IF($A101&lt;=Dados!$E$3,1,$A101-Dados!$E$3)+1,AI$1+2)))*(Dados!$E$2-AI100)/(Dados!$E$3*Dados!$E$2))</f>
        <v>154952.4193</v>
      </c>
      <c r="AJ101" s="31">
        <f>if($A101&lt;=Dados!$E$3,"Erro",AJ100+'Cenários - taxa de trasmissão'!AI$2*(AJ100-INDIRECT(ADDRESS(IF($A101&lt;=Dados!$E$3,1,$A101-Dados!$E$3)+1,AJ$1+2)))*(Dados!$E$2-AJ100)/(Dados!$E$3*Dados!$E$2))</f>
        <v>153865.6494</v>
      </c>
      <c r="AK101" s="31">
        <f>if($A101&lt;=Dados!$E$3,"Erro",AK100+'Cenários - taxa de trasmissão'!AJ$2*(AK100-INDIRECT(ADDRESS(IF($A101&lt;=Dados!$E$3,1,$A101-Dados!$E$3)+1,AK$1+2)))*(Dados!$E$2-AK100)/(Dados!$E$3*Dados!$E$2))</f>
        <v>153731.9268</v>
      </c>
      <c r="AL101" s="31">
        <f>if($A101&lt;=Dados!$E$3,"Erro",AL100+'Cenários - taxa de trasmissão'!AK$2*(AL100-INDIRECT(ADDRESS(IF($A101&lt;=Dados!$E$3,1,$A101-Dados!$E$3)+1,AL$1+2)))*(Dados!$E$2-AL100)/(Dados!$E$3*Dados!$E$2))</f>
        <v>153705.892</v>
      </c>
      <c r="AM101" s="31">
        <f>if($A101&lt;=Dados!$E$3,"Erro",AM100+'Cenários - taxa de trasmissão'!AL$2*(AM100-INDIRECT(ADDRESS(IF($A101&lt;=Dados!$E$3,1,$A101-Dados!$E$3)+1,AM$1+2)))*(Dados!$E$2-AM100)/(Dados!$E$3*Dados!$E$2))</f>
        <v>153839.7538</v>
      </c>
      <c r="AN101" s="31">
        <f>if($A101&lt;=Dados!$E$3,"Erro",AN100+'Cenários - taxa de trasmissão'!AM$2*(AN100-INDIRECT(ADDRESS(IF($A101&lt;=Dados!$E$3,1,$A101-Dados!$E$3)+1,AN$1+2)))*(Dados!$E$2-AN100)/(Dados!$E$3*Dados!$E$2))</f>
        <v>154598.3431</v>
      </c>
      <c r="AO101" s="31">
        <f>if($A101&lt;=Dados!$E$3,"Erro",AO100+'Cenários - taxa de trasmissão'!AN$2*(AO100-INDIRECT(ADDRESS(IF($A101&lt;=Dados!$E$3,1,$A101-Dados!$E$3)+1,AO$1+2)))*(Dados!$E$2-AO100)/(Dados!$E$3*Dados!$E$2))</f>
        <v>154514.9236</v>
      </c>
      <c r="AP101" s="31">
        <f>if($A101&lt;=Dados!$E$3,"Erro",AP100+'Cenários - taxa de trasmissão'!AO$2*(AP100-INDIRECT(ADDRESS(IF($A101&lt;=Dados!$E$3,1,$A101-Dados!$E$3)+1,AP$1+2)))*(Dados!$E$2-AP100)/(Dados!$E$3*Dados!$E$2))</f>
        <v>153639.637</v>
      </c>
      <c r="AQ101" s="31">
        <f>if($A101&lt;=Dados!$E$3,"Erro",AQ100+'Cenários - taxa de trasmissão'!AP$2*(AQ100-INDIRECT(ADDRESS(IF($A101&lt;=Dados!$E$3,1,$A101-Dados!$E$3)+1,AQ$1+2)))*(Dados!$E$2-AQ100)/(Dados!$E$3*Dados!$E$2))</f>
        <v>154833.2555</v>
      </c>
      <c r="AR101" s="31">
        <f>if($A101&lt;=Dados!$E$3,"Erro",AR100+'Cenários - taxa de trasmissão'!AQ$2*(AR100-INDIRECT(ADDRESS(IF($A101&lt;=Dados!$E$3,1,$A101-Dados!$E$3)+1,AR$1+2)))*(Dados!$E$2-AR100)/(Dados!$E$3*Dados!$E$2))</f>
        <v>153765.959</v>
      </c>
      <c r="AS101" s="31">
        <f>if($A101&lt;=Dados!$E$3,"Erro",AS100+'Cenários - taxa de trasmissão'!AR$2*(AS100-INDIRECT(ADDRESS(IF($A101&lt;=Dados!$E$3,1,$A101-Dados!$E$3)+1,AS$1+2)))*(Dados!$E$2-AS100)/(Dados!$E$3*Dados!$E$2))</f>
        <v>156816.0044</v>
      </c>
      <c r="AT101" s="31">
        <f>if($A101&lt;=Dados!$E$3,"Erro",AT100+'Cenários - taxa de trasmissão'!AS$2*(AT100-INDIRECT(ADDRESS(IF($A101&lt;=Dados!$E$3,1,$A101-Dados!$E$3)+1,AT$1+2)))*(Dados!$E$2-AT100)/(Dados!$E$3*Dados!$E$2))</f>
        <v>154072.187</v>
      </c>
      <c r="AU101" s="31">
        <f>if($A101&lt;=Dados!$E$3,"Erro",AU100+'Cenários - taxa de trasmissão'!AT$2*(AU100-INDIRECT(ADDRESS(IF($A101&lt;=Dados!$E$3,1,$A101-Dados!$E$3)+1,AU$1+2)))*(Dados!$E$2-AU100)/(Dados!$E$3*Dados!$E$2))</f>
        <v>153663.5322</v>
      </c>
      <c r="AV101" s="31">
        <f>if($A101&lt;=Dados!$E$3,"Erro",AV100+'Cenários - taxa de trasmissão'!AU$2*(AV100-INDIRECT(ADDRESS(IF($A101&lt;=Dados!$E$3,1,$A101-Dados!$E$3)+1,AV$1+2)))*(Dados!$E$2-AV100)/(Dados!$E$3*Dados!$E$2))</f>
        <v>153721.0707</v>
      </c>
      <c r="AW101" s="31">
        <f>if($A101&lt;=Dados!$E$3,"Erro",AW100+'Cenários - taxa de trasmissão'!AV$2*(AW100-INDIRECT(ADDRESS(IF($A101&lt;=Dados!$E$3,1,$A101-Dados!$E$3)+1,AW$1+2)))*(Dados!$E$2-AW100)/(Dados!$E$3*Dados!$E$2))</f>
        <v>154002.5302</v>
      </c>
      <c r="AX101" s="31">
        <f>if($A101&lt;=Dados!$E$3,"Erro",AX100+'Cenários - taxa de trasmissão'!AW$2*(AX100-INDIRECT(ADDRESS(IF($A101&lt;=Dados!$E$3,1,$A101-Dados!$E$3)+1,AX$1+2)))*(Dados!$E$2-AX100)/(Dados!$E$3*Dados!$E$2))</f>
        <v>153864.6556</v>
      </c>
      <c r="AY101" s="31">
        <f>if($A101&lt;=Dados!$E$3,"Erro",AY100+'Cenários - taxa de trasmissão'!AX$2*(AY100-INDIRECT(ADDRESS(IF($A101&lt;=Dados!$E$3,1,$A101-Dados!$E$3)+1,AY$1+2)))*(Dados!$E$2-AY100)/(Dados!$E$3*Dados!$E$2))</f>
        <v>154325.0882</v>
      </c>
      <c r="AZ101" s="31">
        <f>if($A101&lt;=Dados!$E$3,"Erro",AZ100+'Cenários - taxa de trasmissão'!AY$2*(AZ100-INDIRECT(ADDRESS(IF($A101&lt;=Dados!$E$3,1,$A101-Dados!$E$3)+1,AZ$1+2)))*(Dados!$E$2-AZ100)/(Dados!$E$3*Dados!$E$2))</f>
        <v>153795.3618</v>
      </c>
      <c r="BA101" s="46">
        <f t="shared" si="1"/>
        <v>153503.4111</v>
      </c>
      <c r="BB101" s="46">
        <f t="shared" si="2"/>
        <v>156816.0044</v>
      </c>
      <c r="BC101" s="46">
        <f t="shared" si="3"/>
        <v>154179.8074</v>
      </c>
      <c r="BD101" s="46">
        <f t="shared" si="4"/>
        <v>153957.3135</v>
      </c>
      <c r="BE101" s="31"/>
    </row>
    <row r="102">
      <c r="A102" s="44">
        <v>101.0</v>
      </c>
      <c r="B102" s="45">
        <v>45071.0</v>
      </c>
      <c r="C102" s="31">
        <f>if($A102&lt;=Dados!$E$3,"Erro",C101+'Cenários - taxa de trasmissão'!B$2*(C101-INDIRECT(ADDRESS(IF($A102&lt;=Dados!$E$3,1,$A102-Dados!$E$3)+1,C$1+2)))*(Dados!$E$2-C101)/(Dados!$E$3*Dados!$E$2))</f>
        <v>155384.7695</v>
      </c>
      <c r="D102" s="31">
        <f>if($A102&lt;=Dados!$E$3,"Erro",D101+'Cenários - taxa de trasmissão'!C$2*(D101-INDIRECT(ADDRESS(IF($A102&lt;=Dados!$E$3,1,$A102-Dados!$E$3)+1,D$1+2)))*(Dados!$E$2-D101)/(Dados!$E$3*Dados!$E$2))</f>
        <v>153913.3381</v>
      </c>
      <c r="E102" s="31">
        <f>if($A102&lt;=Dados!$E$3,"Erro",E101+'Cenários - taxa de trasmissão'!D$2*(E101-INDIRECT(ADDRESS(IF($A102&lt;=Dados!$E$3,1,$A102-Dados!$E$3)+1,E$1+2)))*(Dados!$E$2-E101)/(Dados!$E$3*Dados!$E$2))</f>
        <v>154792.8367</v>
      </c>
      <c r="F102" s="31">
        <f>if($A102&lt;=Dados!$E$3,"Erro",F101+'Cenários - taxa de trasmissão'!E$2*(F101-INDIRECT(ADDRESS(IF($A102&lt;=Dados!$E$3,1,$A102-Dados!$E$3)+1,F$1+2)))*(Dados!$E$2-F101)/(Dados!$E$3*Dados!$E$2))</f>
        <v>153639.5252</v>
      </c>
      <c r="G102" s="31">
        <f>if($A102&lt;=Dados!$E$3,"Erro",G101+'Cenários - taxa de trasmissão'!F$2*(G101-INDIRECT(ADDRESS(IF($A102&lt;=Dados!$E$3,1,$A102-Dados!$E$3)+1,G$1+2)))*(Dados!$E$2-G101)/(Dados!$E$3*Dados!$E$2))</f>
        <v>154351.4659</v>
      </c>
      <c r="H102" s="31">
        <f>if($A102&lt;=Dados!$E$3,"Erro",H101+'Cenários - taxa de trasmissão'!G$2*(H101-INDIRECT(ADDRESS(IF($A102&lt;=Dados!$E$3,1,$A102-Dados!$E$3)+1,H$1+2)))*(Dados!$E$2-H101)/(Dados!$E$3*Dados!$E$2))</f>
        <v>154421.4954</v>
      </c>
      <c r="I102" s="31">
        <f>if($A102&lt;=Dados!$E$3,"Erro",I101+'Cenários - taxa de trasmissão'!H$2*(I101-INDIRECT(ADDRESS(IF($A102&lt;=Dados!$E$3,1,$A102-Dados!$E$3)+1,I$1+2)))*(Dados!$E$2-I101)/(Dados!$E$3*Dados!$E$2))</f>
        <v>153618.0002</v>
      </c>
      <c r="J102" s="31">
        <f>if($A102&lt;=Dados!$E$3,"Erro",J101+'Cenários - taxa de trasmissão'!I$2*(J101-INDIRECT(ADDRESS(IF($A102&lt;=Dados!$E$3,1,$A102-Dados!$E$3)+1,J$1+2)))*(Dados!$E$2-J101)/(Dados!$E$3*Dados!$E$2))</f>
        <v>154054.9509</v>
      </c>
      <c r="K102" s="31">
        <f>if($A102&lt;=Dados!$E$3,"Erro",K101+'Cenários - taxa de trasmissão'!J$2*(K101-INDIRECT(ADDRESS(IF($A102&lt;=Dados!$E$3,1,$A102-Dados!$E$3)+1,K$1+2)))*(Dados!$E$2-K101)/(Dados!$E$3*Dados!$E$2))</f>
        <v>154335.6139</v>
      </c>
      <c r="L102" s="31">
        <f>if($A102&lt;=Dados!$E$3,"Erro",L101+'Cenários - taxa de trasmissão'!K$2*(L101-INDIRECT(ADDRESS(IF($A102&lt;=Dados!$E$3,1,$A102-Dados!$E$3)+1,L$1+2)))*(Dados!$E$2-L101)/(Dados!$E$3*Dados!$E$2))</f>
        <v>153775.0964</v>
      </c>
      <c r="M102" s="31">
        <f>if($A102&lt;=Dados!$E$3,"Erro",M101+'Cenários - taxa de trasmissão'!L$2*(M101-INDIRECT(ADDRESS(IF($A102&lt;=Dados!$E$3,1,$A102-Dados!$E$3)+1,M$1+2)))*(Dados!$E$2-M101)/(Dados!$E$3*Dados!$E$2))</f>
        <v>154175.1294</v>
      </c>
      <c r="N102" s="31">
        <f>if($A102&lt;=Dados!$E$3,"Erro",N101+'Cenários - taxa de trasmissão'!M$2*(N101-INDIRECT(ADDRESS(IF($A102&lt;=Dados!$E$3,1,$A102-Dados!$E$3)+1,N$1+2)))*(Dados!$E$2-N101)/(Dados!$E$3*Dados!$E$2))</f>
        <v>154298.5888</v>
      </c>
      <c r="O102" s="31">
        <f>if($A102&lt;=Dados!$E$3,"Erro",O101+'Cenários - taxa de trasmissão'!N$2*(O101-INDIRECT(ADDRESS(IF($A102&lt;=Dados!$E$3,1,$A102-Dados!$E$3)+1,O$1+2)))*(Dados!$E$2-O101)/(Dados!$E$3*Dados!$E$2))</f>
        <v>154083.9039</v>
      </c>
      <c r="P102" s="31">
        <f>if($A102&lt;=Dados!$E$3,"Erro",P101+'Cenários - taxa de trasmissão'!O$2*(P101-INDIRECT(ADDRESS(IF($A102&lt;=Dados!$E$3,1,$A102-Dados!$E$3)+1,P$1+2)))*(Dados!$E$2-P101)/(Dados!$E$3*Dados!$E$2))</f>
        <v>153689.8414</v>
      </c>
      <c r="Q102" s="31">
        <f>if($A102&lt;=Dados!$E$3,"Erro",Q101+'Cenários - taxa de trasmissão'!P$2*(Q101-INDIRECT(ADDRESS(IF($A102&lt;=Dados!$E$3,1,$A102-Dados!$E$3)+1,Q$1+2)))*(Dados!$E$2-Q101)/(Dados!$E$3*Dados!$E$2))</f>
        <v>154373.7837</v>
      </c>
      <c r="R102" s="31">
        <f>if($A102&lt;=Dados!$E$3,"Erro",R101+'Cenários - taxa de trasmissão'!Q$2*(R101-INDIRECT(ADDRESS(IF($A102&lt;=Dados!$E$3,1,$A102-Dados!$E$3)+1,R$1+2)))*(Dados!$E$2-R101)/(Dados!$E$3*Dados!$E$2))</f>
        <v>153758.8935</v>
      </c>
      <c r="S102" s="31">
        <f>if($A102&lt;=Dados!$E$3,"Erro",S101+'Cenários - taxa de trasmissão'!R$2*(S101-INDIRECT(ADDRESS(IF($A102&lt;=Dados!$E$3,1,$A102-Dados!$E$3)+1,S$1+2)))*(Dados!$E$2-S101)/(Dados!$E$3*Dados!$E$2))</f>
        <v>153852.1134</v>
      </c>
      <c r="T102" s="31">
        <f>if($A102&lt;=Dados!$E$3,"Erro",T101+'Cenários - taxa de trasmissão'!S$2*(T101-INDIRECT(ADDRESS(IF($A102&lt;=Dados!$E$3,1,$A102-Dados!$E$3)+1,T$1+2)))*(Dados!$E$2-T101)/(Dados!$E$3*Dados!$E$2))</f>
        <v>153503.4601</v>
      </c>
      <c r="U102" s="31">
        <f>if($A102&lt;=Dados!$E$3,"Erro",U101+'Cenários - taxa de trasmissão'!T$2*(U101-INDIRECT(ADDRESS(IF($A102&lt;=Dados!$E$3,1,$A102-Dados!$E$3)+1,U$1+2)))*(Dados!$E$2-U101)/(Dados!$E$3*Dados!$E$2))</f>
        <v>153863.7744</v>
      </c>
      <c r="V102" s="31">
        <f>if($A102&lt;=Dados!$E$3,"Erro",V101+'Cenários - taxa de trasmissão'!U$2*(V101-INDIRECT(ADDRESS(IF($A102&lt;=Dados!$E$3,1,$A102-Dados!$E$3)+1,V$1+2)))*(Dados!$E$2-V101)/(Dados!$E$3*Dados!$E$2))</f>
        <v>154239.7812</v>
      </c>
      <c r="W102" s="31">
        <f>if($A102&lt;=Dados!$E$3,"Erro",W101+'Cenários - taxa de trasmissão'!V$2*(W101-INDIRECT(ADDRESS(IF($A102&lt;=Dados!$E$3,1,$A102-Dados!$E$3)+1,W$1+2)))*(Dados!$E$2-W101)/(Dados!$E$3*Dados!$E$2))</f>
        <v>154418.1017</v>
      </c>
      <c r="X102" s="31">
        <f>if($A102&lt;=Dados!$E$3,"Erro",X101+'Cenários - taxa de trasmissão'!W$2*(X101-INDIRECT(ADDRESS(IF($A102&lt;=Dados!$E$3,1,$A102-Dados!$E$3)+1,X$1+2)))*(Dados!$E$2-X101)/(Dados!$E$3*Dados!$E$2))</f>
        <v>154622.6876</v>
      </c>
      <c r="Y102" s="31">
        <f>if($A102&lt;=Dados!$E$3,"Erro",Y101+'Cenários - taxa de trasmissão'!X$2*(Y101-INDIRECT(ADDRESS(IF($A102&lt;=Dados!$E$3,1,$A102-Dados!$E$3)+1,Y$1+2)))*(Dados!$E$2-Y101)/(Dados!$E$3*Dados!$E$2))</f>
        <v>153630.9388</v>
      </c>
      <c r="Z102" s="31">
        <f>if($A102&lt;=Dados!$E$3,"Erro",Z101+'Cenários - taxa de trasmissão'!Y$2*(Z101-INDIRECT(ADDRESS(IF($A102&lt;=Dados!$E$3,1,$A102-Dados!$E$3)+1,Z$1+2)))*(Dados!$E$2-Z101)/(Dados!$E$3*Dados!$E$2))</f>
        <v>153642.7581</v>
      </c>
      <c r="AA102" s="31">
        <f>if($A102&lt;=Dados!$E$3,"Erro",AA101+'Cenários - taxa de trasmissão'!Z$2*(AA101-INDIRECT(ADDRESS(IF($A102&lt;=Dados!$E$3,1,$A102-Dados!$E$3)+1,AA$1+2)))*(Dados!$E$2-AA101)/(Dados!$E$3*Dados!$E$2))</f>
        <v>154630.495</v>
      </c>
      <c r="AB102" s="31">
        <f>if($A102&lt;=Dados!$E$3,"Erro",AB101+'Cenários - taxa de trasmissão'!AA$2*(AB101-INDIRECT(ADDRESS(IF($A102&lt;=Dados!$E$3,1,$A102-Dados!$E$3)+1,AB$1+2)))*(Dados!$E$2-AB101)/(Dados!$E$3*Dados!$E$2))</f>
        <v>154023.131</v>
      </c>
      <c r="AC102" s="31">
        <f>if($A102&lt;=Dados!$E$3,"Erro",AC101+'Cenários - taxa de trasmissão'!AB$2*(AC101-INDIRECT(ADDRESS(IF($A102&lt;=Dados!$E$3,1,$A102-Dados!$E$3)+1,AC$1+2)))*(Dados!$E$2-AC101)/(Dados!$E$3*Dados!$E$2))</f>
        <v>153613.5929</v>
      </c>
      <c r="AD102" s="31">
        <f>if($A102&lt;=Dados!$E$3,"Erro",AD101+'Cenários - taxa de trasmissão'!AC$2*(AD101-INDIRECT(ADDRESS(IF($A102&lt;=Dados!$E$3,1,$A102-Dados!$E$3)+1,AD$1+2)))*(Dados!$E$2-AD101)/(Dados!$E$3*Dados!$E$2))</f>
        <v>153684.0845</v>
      </c>
      <c r="AE102" s="31">
        <f>if($A102&lt;=Dados!$E$3,"Erro",AE101+'Cenários - taxa de trasmissão'!AD$2*(AE101-INDIRECT(ADDRESS(IF($A102&lt;=Dados!$E$3,1,$A102-Dados!$E$3)+1,AE$1+2)))*(Dados!$E$2-AE101)/(Dados!$E$3*Dados!$E$2))</f>
        <v>155464.4779</v>
      </c>
      <c r="AF102" s="31">
        <f>if($A102&lt;=Dados!$E$3,"Erro",AF101+'Cenários - taxa de trasmissão'!AE$2*(AF101-INDIRECT(ADDRESS(IF($A102&lt;=Dados!$E$3,1,$A102-Dados!$E$3)+1,AF$1+2)))*(Dados!$E$2-AF101)/(Dados!$E$3*Dados!$E$2))</f>
        <v>155782.8061</v>
      </c>
      <c r="AG102" s="31">
        <f>if($A102&lt;=Dados!$E$3,"Erro",AG101+'Cenários - taxa de trasmissão'!AF$2*(AG101-INDIRECT(ADDRESS(IF($A102&lt;=Dados!$E$3,1,$A102-Dados!$E$3)+1,AG$1+2)))*(Dados!$E$2-AG101)/(Dados!$E$3*Dados!$E$2))</f>
        <v>153899.0871</v>
      </c>
      <c r="AH102" s="31">
        <f>if($A102&lt;=Dados!$E$3,"Erro",AH101+'Cenários - taxa de trasmissão'!AG$2*(AH101-INDIRECT(ADDRESS(IF($A102&lt;=Dados!$E$3,1,$A102-Dados!$E$3)+1,AH$1+2)))*(Dados!$E$2-AH101)/(Dados!$E$3*Dados!$E$2))</f>
        <v>153889.2754</v>
      </c>
      <c r="AI102" s="31">
        <f>if($A102&lt;=Dados!$E$3,"Erro",AI101+'Cenários - taxa de trasmissão'!AH$2*(AI101-INDIRECT(ADDRESS(IF($A102&lt;=Dados!$E$3,1,$A102-Dados!$E$3)+1,AI$1+2)))*(Dados!$E$2-AI101)/(Dados!$E$3*Dados!$E$2))</f>
        <v>154965.1681</v>
      </c>
      <c r="AJ102" s="31">
        <f>if($A102&lt;=Dados!$E$3,"Erro",AJ101+'Cenários - taxa de trasmissão'!AI$2*(AJ101-INDIRECT(ADDRESS(IF($A102&lt;=Dados!$E$3,1,$A102-Dados!$E$3)+1,AJ$1+2)))*(Dados!$E$2-AJ101)/(Dados!$E$3*Dados!$E$2))</f>
        <v>153866.653</v>
      </c>
      <c r="AK102" s="31">
        <f>if($A102&lt;=Dados!$E$3,"Erro",AK101+'Cenários - taxa de trasmissão'!AJ$2*(AK101-INDIRECT(ADDRESS(IF($A102&lt;=Dados!$E$3,1,$A102-Dados!$E$3)+1,AK$1+2)))*(Dados!$E$2-AK101)/(Dados!$E$3*Dados!$E$2))</f>
        <v>153732.398</v>
      </c>
      <c r="AL102" s="31">
        <f>if($A102&lt;=Dados!$E$3,"Erro",AL101+'Cenários - taxa de trasmissão'!AK$2*(AL101-INDIRECT(ADDRESS(IF($A102&lt;=Dados!$E$3,1,$A102-Dados!$E$3)+1,AL$1+2)))*(Dados!$E$2-AL101)/(Dados!$E$3*Dados!$E$2))</f>
        <v>153706.2854</v>
      </c>
      <c r="AM102" s="31">
        <f>if($A102&lt;=Dados!$E$3,"Erro",AM101+'Cenários - taxa de trasmissão'!AL$2*(AM101-INDIRECT(ADDRESS(IF($A102&lt;=Dados!$E$3,1,$A102-Dados!$E$3)+1,AM$1+2)))*(Dados!$E$2-AM101)/(Dados!$E$3*Dados!$E$2))</f>
        <v>153840.6367</v>
      </c>
      <c r="AN102" s="31">
        <f>if($A102&lt;=Dados!$E$3,"Erro",AN101+'Cenários - taxa de trasmissão'!AM$2*(AN101-INDIRECT(ADDRESS(IF($A102&lt;=Dados!$E$3,1,$A102-Dados!$E$3)+1,AN$1+2)))*(Dados!$E$2-AN101)/(Dados!$E$3*Dados!$E$2))</f>
        <v>154606.0031</v>
      </c>
      <c r="AO102" s="31">
        <f>if($A102&lt;=Dados!$E$3,"Erro",AO101+'Cenários - taxa de trasmissão'!AN$2*(AO101-INDIRECT(ADDRESS(IF($A102&lt;=Dados!$E$3,1,$A102-Dados!$E$3)+1,AO$1+2)))*(Dados!$E$2-AO101)/(Dados!$E$3*Dados!$E$2))</f>
        <v>154521.5421</v>
      </c>
      <c r="AP102" s="31">
        <f>if($A102&lt;=Dados!$E$3,"Erro",AP101+'Cenários - taxa de trasmissão'!AO$2*(AP101-INDIRECT(ADDRESS(IF($A102&lt;=Dados!$E$3,1,$A102-Dados!$E$3)+1,AP$1+2)))*(Dados!$E$2-AP101)/(Dados!$E$3*Dados!$E$2))</f>
        <v>153639.8694</v>
      </c>
      <c r="AQ102" s="31">
        <f>if($A102&lt;=Dados!$E$3,"Erro",AQ101+'Cenários - taxa de trasmissão'!AP$2*(AQ101-INDIRECT(ADDRESS(IF($A102&lt;=Dados!$E$3,1,$A102-Dados!$E$3)+1,AQ$1+2)))*(Dados!$E$2-AQ101)/(Dados!$E$3*Dados!$E$2))</f>
        <v>154844.1774</v>
      </c>
      <c r="AR102" s="31">
        <f>if($A102&lt;=Dados!$E$3,"Erro",AR101+'Cenários - taxa de trasmissão'!AQ$2*(AR101-INDIRECT(ADDRESS(IF($A102&lt;=Dados!$E$3,1,$A102-Dados!$E$3)+1,AR$1+2)))*(Dados!$E$2-AR101)/(Dados!$E$3*Dados!$E$2))</f>
        <v>153766.5443</v>
      </c>
      <c r="AS102" s="31">
        <f>if($A102&lt;=Dados!$E$3,"Erro",AS101+'Cenários - taxa de trasmissão'!AR$2*(AS101-INDIRECT(ADDRESS(IF($A102&lt;=Dados!$E$3,1,$A102-Dados!$E$3)+1,AS$1+2)))*(Dados!$E$2-AS101)/(Dados!$E$3*Dados!$E$2))</f>
        <v>156868.3956</v>
      </c>
      <c r="AT102" s="31">
        <f>if($A102&lt;=Dados!$E$3,"Erro",AT101+'Cenários - taxa de trasmissão'!AS$2*(AT101-INDIRECT(ADDRESS(IF($A102&lt;=Dados!$E$3,1,$A102-Dados!$E$3)+1,AT$1+2)))*(Dados!$E$2-AT101)/(Dados!$E$3*Dados!$E$2))</f>
        <v>154074.4538</v>
      </c>
      <c r="AU102" s="31">
        <f>if($A102&lt;=Dados!$E$3,"Erro",AU101+'Cenários - taxa de trasmissão'!AT$2*(AU101-INDIRECT(ADDRESS(IF($A102&lt;=Dados!$E$3,1,$A102-Dados!$E$3)+1,AU$1+2)))*(Dados!$E$2-AU101)/(Dados!$E$3*Dados!$E$2))</f>
        <v>153663.8168</v>
      </c>
      <c r="AV102" s="31">
        <f>if($A102&lt;=Dados!$E$3,"Erro",AV101+'Cenários - taxa de trasmissão'!AU$2*(AV101-INDIRECT(ADDRESS(IF($A102&lt;=Dados!$E$3,1,$A102-Dados!$E$3)+1,AV$1+2)))*(Dados!$E$2-AV101)/(Dados!$E$3*Dados!$E$2))</f>
        <v>153721.5085</v>
      </c>
      <c r="AW102" s="31">
        <f>if($A102&lt;=Dados!$E$3,"Erro",AW101+'Cenários - taxa de trasmissão'!AV$2*(AW101-INDIRECT(ADDRESS(IF($A102&lt;=Dados!$E$3,1,$A102-Dados!$E$3)+1,AW$1+2)))*(Dados!$E$2-AW101)/(Dados!$E$3*Dados!$E$2))</f>
        <v>154004.3123</v>
      </c>
      <c r="AX102" s="31">
        <f>if($A102&lt;=Dados!$E$3,"Erro",AX101+'Cenários - taxa de trasmissão'!AW$2*(AX101-INDIRECT(ADDRESS(IF($A102&lt;=Dados!$E$3,1,$A102-Dados!$E$3)+1,AX$1+2)))*(Dados!$E$2-AX101)/(Dados!$E$3*Dados!$E$2))</f>
        <v>153865.6544</v>
      </c>
      <c r="AY102" s="31">
        <f>if($A102&lt;=Dados!$E$3,"Erro",AY101+'Cenários - taxa de trasmissão'!AX$2*(AY101-INDIRECT(ADDRESS(IF($A102&lt;=Dados!$E$3,1,$A102-Dados!$E$3)+1,AY$1+2)))*(Dados!$E$2-AY101)/(Dados!$E$3*Dados!$E$2))</f>
        <v>154329.5865</v>
      </c>
      <c r="AZ102" s="31">
        <f>if($A102&lt;=Dados!$E$3,"Erro",AZ101+'Cenários - taxa de trasmissão'!AY$2*(AZ101-INDIRECT(ADDRESS(IF($A102&lt;=Dados!$E$3,1,$A102-Dados!$E$3)+1,AZ$1+2)))*(Dados!$E$2-AZ101)/(Dados!$E$3*Dados!$E$2))</f>
        <v>153796.0574</v>
      </c>
      <c r="BA102" s="46">
        <f t="shared" si="1"/>
        <v>153503.4601</v>
      </c>
      <c r="BB102" s="46">
        <f t="shared" si="2"/>
        <v>156868.3956</v>
      </c>
      <c r="BC102" s="46">
        <f t="shared" si="3"/>
        <v>154184.8172</v>
      </c>
      <c r="BD102" s="46">
        <f t="shared" si="4"/>
        <v>153958.8252</v>
      </c>
      <c r="BE102" s="31"/>
    </row>
    <row r="103">
      <c r="A103" s="9">
        <v>102.0</v>
      </c>
      <c r="B103" s="47">
        <v>45072.0</v>
      </c>
      <c r="C103" s="31">
        <f>if($A103&lt;=Dados!$E$3,"Erro",C102+'Cenários - taxa de trasmissão'!B$2*(C102-INDIRECT(ADDRESS(IF($A103&lt;=Dados!$E$3,1,$A103-Dados!$E$3)+1,C$1+2)))*(Dados!$E$2-C102)/(Dados!$E$3*Dados!$E$2))</f>
        <v>155404.519</v>
      </c>
      <c r="D103" s="31">
        <f>if($A103&lt;=Dados!$E$3,"Erro",D102+'Cenários - taxa de trasmissão'!C$2*(D102-INDIRECT(ADDRESS(IF($A103&lt;=Dados!$E$3,1,$A103-Dados!$E$3)+1,D$1+2)))*(Dados!$E$2-D102)/(Dados!$E$3*Dados!$E$2))</f>
        <v>153914.5355</v>
      </c>
      <c r="E103" s="31">
        <f>if($A103&lt;=Dados!$E$3,"Erro",E102+'Cenários - taxa de trasmissão'!D$2*(E102-INDIRECT(ADDRESS(IF($A103&lt;=Dados!$E$3,1,$A103-Dados!$E$3)+1,E$1+2)))*(Dados!$E$2-E102)/(Dados!$E$3*Dados!$E$2))</f>
        <v>154802.885</v>
      </c>
      <c r="F103" s="31">
        <f>if($A103&lt;=Dados!$E$3,"Erro",F102+'Cenários - taxa de trasmissão'!E$2*(F102-INDIRECT(ADDRESS(IF($A103&lt;=Dados!$E$3,1,$A103-Dados!$E$3)+1,F$1+2)))*(Dados!$E$2-F102)/(Dados!$E$3*Dados!$E$2))</f>
        <v>153639.7446</v>
      </c>
      <c r="G103" s="31">
        <f>if($A103&lt;=Dados!$E$3,"Erro",G102+'Cenários - taxa de trasmissão'!F$2*(G102-INDIRECT(ADDRESS(IF($A103&lt;=Dados!$E$3,1,$A103-Dados!$E$3)+1,G$1+2)))*(Dados!$E$2-G102)/(Dados!$E$3*Dados!$E$2))</f>
        <v>154356.0876</v>
      </c>
      <c r="H103" s="31">
        <f>if($A103&lt;=Dados!$E$3,"Erro",H102+'Cenários - taxa de trasmissão'!G$2*(H102-INDIRECT(ADDRESS(IF($A103&lt;=Dados!$E$3,1,$A103-Dados!$E$3)+1,H$1+2)))*(Dados!$E$2-H102)/(Dados!$E$3*Dados!$E$2))</f>
        <v>154426.8572</v>
      </c>
      <c r="I103" s="31">
        <f>if($A103&lt;=Dados!$E$3,"Erro",I102+'Cenários - taxa de trasmissão'!H$2*(I102-INDIRECT(ADDRESS(IF($A103&lt;=Dados!$E$3,1,$A103-Dados!$E$3)+1,I$1+2)))*(Dados!$E$2-I102)/(Dados!$E$3*Dados!$E$2))</f>
        <v>153618.1802</v>
      </c>
      <c r="J103" s="31">
        <f>if($A103&lt;=Dados!$E$3,"Erro",J102+'Cenários - taxa de trasmissão'!I$2*(J102-INDIRECT(ADDRESS(IF($A103&lt;=Dados!$E$3,1,$A103-Dados!$E$3)+1,J$1+2)))*(Dados!$E$2-J102)/(Dados!$E$3*Dados!$E$2))</f>
        <v>154057.0138</v>
      </c>
      <c r="K103" s="31">
        <f>if($A103&lt;=Dados!$E$3,"Erro",K102+'Cenários - taxa de trasmissão'!J$2*(K102-INDIRECT(ADDRESS(IF($A103&lt;=Dados!$E$3,1,$A103-Dados!$E$3)+1,K$1+2)))*(Dados!$E$2-K102)/(Dados!$E$3*Dados!$E$2))</f>
        <v>154340.0749</v>
      </c>
      <c r="L103" s="31">
        <f>if($A103&lt;=Dados!$E$3,"Erro",L102+'Cenários - taxa de trasmissão'!K$2*(L102-INDIRECT(ADDRESS(IF($A103&lt;=Dados!$E$3,1,$A103-Dados!$E$3)+1,L$1+2)))*(Dados!$E$2-L102)/(Dados!$E$3*Dados!$E$2))</f>
        <v>153775.6861</v>
      </c>
      <c r="M103" s="31">
        <f>if($A103&lt;=Dados!$E$3,"Erro",M102+'Cenários - taxa de trasmissão'!L$2*(M102-INDIRECT(ADDRESS(IF($A103&lt;=Dados!$E$3,1,$A103-Dados!$E$3)+1,M$1+2)))*(Dados!$E$2-M102)/(Dados!$E$3*Dados!$E$2))</f>
        <v>154178.1124</v>
      </c>
      <c r="N103" s="31">
        <f>if($A103&lt;=Dados!$E$3,"Erro",N102+'Cenários - taxa de trasmissão'!M$2*(N102-INDIRECT(ADDRESS(IF($A103&lt;=Dados!$E$3,1,$A103-Dados!$E$3)+1,N$1+2)))*(Dados!$E$2-N102)/(Dados!$E$3*Dados!$E$2))</f>
        <v>154302.6845</v>
      </c>
      <c r="O103" s="31">
        <f>if($A103&lt;=Dados!$E$3,"Erro",O102+'Cenários - taxa de trasmissão'!N$2*(O102-INDIRECT(ADDRESS(IF($A103&lt;=Dados!$E$3,1,$A103-Dados!$E$3)+1,O$1+2)))*(Dados!$E$2-O102)/(Dados!$E$3*Dados!$E$2))</f>
        <v>154086.1733</v>
      </c>
      <c r="P103" s="31">
        <f>if($A103&lt;=Dados!$E$3,"Erro",P102+'Cenários - taxa de trasmissão'!O$2*(P102-INDIRECT(ADDRESS(IF($A103&lt;=Dados!$E$3,1,$A103-Dados!$E$3)+1,P$1+2)))*(Dados!$E$2-P102)/(Dados!$E$3*Dados!$E$2))</f>
        <v>153690.1732</v>
      </c>
      <c r="Q103" s="31">
        <f>if($A103&lt;=Dados!$E$3,"Erro",Q102+'Cenários - taxa de trasmissão'!P$2*(Q102-INDIRECT(ADDRESS(IF($A103&lt;=Dados!$E$3,1,$A103-Dados!$E$3)+1,Q$1+2)))*(Dados!$E$2-Q102)/(Dados!$E$3*Dados!$E$2))</f>
        <v>154378.6359</v>
      </c>
      <c r="R103" s="31">
        <f>if($A103&lt;=Dados!$E$3,"Erro",R102+'Cenários - taxa de trasmissão'!Q$2*(R102-INDIRECT(ADDRESS(IF($A103&lt;=Dados!$E$3,1,$A103-Dados!$E$3)+1,R$1+2)))*(Dados!$E$2-R102)/(Dados!$E$3*Dados!$E$2))</f>
        <v>153759.4275</v>
      </c>
      <c r="S103" s="31">
        <f>if($A103&lt;=Dados!$E$3,"Erro",S102+'Cenários - taxa de trasmissão'!R$2*(S102-INDIRECT(ADDRESS(IF($A103&lt;=Dados!$E$3,1,$A103-Dados!$E$3)+1,S$1+2)))*(Dados!$E$2-S102)/(Dados!$E$3*Dados!$E$2))</f>
        <v>153853.0125</v>
      </c>
      <c r="T103" s="31">
        <f>if($A103&lt;=Dados!$E$3,"Erro",T102+'Cenários - taxa de trasmissão'!S$2*(T102-INDIRECT(ADDRESS(IF($A103&lt;=Dados!$E$3,1,$A103-Dados!$E$3)+1,T$1+2)))*(Dados!$E$2-T102)/(Dados!$E$3*Dados!$E$2))</f>
        <v>153503.5057</v>
      </c>
      <c r="U103" s="31">
        <f>if($A103&lt;=Dados!$E$3,"Erro",U102+'Cenários - taxa de trasmissão'!T$2*(U102-INDIRECT(ADDRESS(IF($A103&lt;=Dados!$E$3,1,$A103-Dados!$E$3)+1,U$1+2)))*(Dados!$E$2-U102)/(Dados!$E$3*Dados!$E$2))</f>
        <v>153864.7267</v>
      </c>
      <c r="V103" s="31">
        <f>if($A103&lt;=Dados!$E$3,"Erro",V102+'Cenários - taxa de trasmissão'!U$2*(V102-INDIRECT(ADDRESS(IF($A103&lt;=Dados!$E$3,1,$A103-Dados!$E$3)+1,V$1+2)))*(Dados!$E$2-V102)/(Dados!$E$3*Dados!$E$2))</f>
        <v>154243.3264</v>
      </c>
      <c r="W103" s="31">
        <f>if($A103&lt;=Dados!$E$3,"Erro",W102+'Cenários - taxa de trasmissão'!V$2*(W102-INDIRECT(ADDRESS(IF($A103&lt;=Dados!$E$3,1,$A103-Dados!$E$3)+1,W$1+2)))*(Dados!$E$2-W102)/(Dados!$E$3*Dados!$E$2))</f>
        <v>154423.4266</v>
      </c>
      <c r="X103" s="31">
        <f>if($A103&lt;=Dados!$E$3,"Erro",X102+'Cenários - taxa de trasmissão'!W$2*(X102-INDIRECT(ADDRESS(IF($A103&lt;=Dados!$E$3,1,$A103-Dados!$E$3)+1,X$1+2)))*(Dados!$E$2-X102)/(Dados!$E$3*Dados!$E$2))</f>
        <v>154630.437</v>
      </c>
      <c r="Y103" s="31">
        <f>if($A103&lt;=Dados!$E$3,"Erro",Y102+'Cenários - taxa de trasmissão'!X$2*(Y102-INDIRECT(ADDRESS(IF($A103&lt;=Dados!$E$3,1,$A103-Dados!$E$3)+1,Y$1+2)))*(Dados!$E$2-Y102)/(Dados!$E$3*Dados!$E$2))</f>
        <v>153631.1419</v>
      </c>
      <c r="Z103" s="31">
        <f>if($A103&lt;=Dados!$E$3,"Erro",Z102+'Cenários - taxa de trasmissão'!Y$2*(Z102-INDIRECT(ADDRESS(IF($A103&lt;=Dados!$E$3,1,$A103-Dados!$E$3)+1,Z$1+2)))*(Dados!$E$2-Z102)/(Dados!$E$3*Dados!$E$2))</f>
        <v>153642.9839</v>
      </c>
      <c r="AA103" s="31">
        <f>if($A103&lt;=Dados!$E$3,"Erro",AA102+'Cenários - taxa de trasmissão'!Z$2*(AA102-INDIRECT(ADDRESS(IF($A103&lt;=Dados!$E$3,1,$A103-Dados!$E$3)+1,AA$1+2)))*(Dados!$E$2-AA102)/(Dados!$E$3*Dados!$E$2))</f>
        <v>154638.3445</v>
      </c>
      <c r="AB103" s="31">
        <f>if($A103&lt;=Dados!$E$3,"Erro",AB102+'Cenários - taxa de trasmissão'!AA$2*(AB102-INDIRECT(ADDRESS(IF($A103&lt;=Dados!$E$3,1,$A103-Dados!$E$3)+1,AB$1+2)))*(Dados!$E$2-AB102)/(Dados!$E$3*Dados!$E$2))</f>
        <v>154024.9785</v>
      </c>
      <c r="AC103" s="31">
        <f>if($A103&lt;=Dados!$E$3,"Erro",AC102+'Cenários - taxa de trasmissão'!AB$2*(AC102-INDIRECT(ADDRESS(IF($A103&lt;=Dados!$E$3,1,$A103-Dados!$E$3)+1,AC$1+2)))*(Dados!$E$2-AC102)/(Dados!$E$3*Dados!$E$2))</f>
        <v>153613.7653</v>
      </c>
      <c r="AD103" s="31">
        <f>if($A103&lt;=Dados!$E$3,"Erro",AD102+'Cenários - taxa de trasmissão'!AC$2*(AD102-INDIRECT(ADDRESS(IF($A103&lt;=Dados!$E$3,1,$A103-Dados!$E$3)+1,AD$1+2)))*(Dados!$E$2-AD102)/(Dados!$E$3*Dados!$E$2))</f>
        <v>153684.4019</v>
      </c>
      <c r="AE103" s="31">
        <f>if($A103&lt;=Dados!$E$3,"Erro",AE102+'Cenários - taxa de trasmissão'!AD$2*(AE102-INDIRECT(ADDRESS(IF($A103&lt;=Dados!$E$3,1,$A103-Dados!$E$3)+1,AE$1+2)))*(Dados!$E$2-AE102)/(Dados!$E$3*Dados!$E$2))</f>
        <v>155485.711</v>
      </c>
      <c r="AF103" s="31">
        <f>if($A103&lt;=Dados!$E$3,"Erro",AF102+'Cenários - taxa de trasmissão'!AE$2*(AF102-INDIRECT(ADDRESS(IF($A103&lt;=Dados!$E$3,1,$A103-Dados!$E$3)+1,AF$1+2)))*(Dados!$E$2-AF102)/(Dados!$E$3*Dados!$E$2))</f>
        <v>155810.328</v>
      </c>
      <c r="AG103" s="31">
        <f>if($A103&lt;=Dados!$E$3,"Erro",AG102+'Cenários - taxa de trasmissão'!AF$2*(AG102-INDIRECT(ADDRESS(IF($A103&lt;=Dados!$E$3,1,$A103-Dados!$E$3)+1,AG$1+2)))*(Dados!$E$2-AG102)/(Dados!$E$3*Dados!$E$2))</f>
        <v>153900.2109</v>
      </c>
      <c r="AH103" s="31">
        <f>if($A103&lt;=Dados!$E$3,"Erro",AH102+'Cenários - taxa de trasmissão'!AG$2*(AH102-INDIRECT(ADDRESS(IF($A103&lt;=Dados!$E$3,1,$A103-Dados!$E$3)+1,AH$1+2)))*(Dados!$E$2-AH102)/(Dados!$E$3*Dados!$E$2))</f>
        <v>153890.3501</v>
      </c>
      <c r="AI103" s="31">
        <f>if($A103&lt;=Dados!$E$3,"Erro",AI102+'Cenários - taxa de trasmissão'!AH$2*(AI102-INDIRECT(ADDRESS(IF($A103&lt;=Dados!$E$3,1,$A103-Dados!$E$3)+1,AI$1+2)))*(Dados!$E$2-AI102)/(Dados!$E$3*Dados!$E$2))</f>
        <v>154977.7827</v>
      </c>
      <c r="AJ103" s="31">
        <f>if($A103&lt;=Dados!$E$3,"Erro",AJ102+'Cenários - taxa de trasmissão'!AI$2*(AJ102-INDIRECT(ADDRESS(IF($A103&lt;=Dados!$E$3,1,$A103-Dados!$E$3)+1,AJ$1+2)))*(Dados!$E$2-AJ102)/(Dados!$E$3*Dados!$E$2))</f>
        <v>153867.6187</v>
      </c>
      <c r="AK103" s="31">
        <f>if($A103&lt;=Dados!$E$3,"Erro",AK102+'Cenários - taxa de trasmissão'!AJ$2*(AK102-INDIRECT(ADDRESS(IF($A103&lt;=Dados!$E$3,1,$A103-Dados!$E$3)+1,AK$1+2)))*(Dados!$E$2-AK102)/(Dados!$E$3*Dados!$E$2))</f>
        <v>153732.8476</v>
      </c>
      <c r="AL103" s="31">
        <f>if($A103&lt;=Dados!$E$3,"Erro",AL102+'Cenários - taxa de trasmissão'!AK$2*(AL102-INDIRECT(ADDRESS(IF($A103&lt;=Dados!$E$3,1,$A103-Dados!$E$3)+1,AL$1+2)))*(Dados!$E$2-AL102)/(Dados!$E$3*Dados!$E$2))</f>
        <v>153706.6602</v>
      </c>
      <c r="AM103" s="31">
        <f>if($A103&lt;=Dados!$E$3,"Erro",AM102+'Cenários - taxa de trasmissão'!AL$2*(AM102-INDIRECT(ADDRESS(IF($A103&lt;=Dados!$E$3,1,$A103-Dados!$E$3)+1,AM$1+2)))*(Dados!$E$2-AM102)/(Dados!$E$3*Dados!$E$2))</f>
        <v>153841.485</v>
      </c>
      <c r="AN103" s="31">
        <f>if($A103&lt;=Dados!$E$3,"Erro",AN102+'Cenários - taxa de trasmissão'!AM$2*(AN102-INDIRECT(ADDRESS(IF($A103&lt;=Dados!$E$3,1,$A103-Dados!$E$3)+1,AN$1+2)))*(Dados!$E$2-AN102)/(Dados!$E$3*Dados!$E$2))</f>
        <v>154613.5404</v>
      </c>
      <c r="AO103" s="31">
        <f>if($A103&lt;=Dados!$E$3,"Erro",AO102+'Cenários - taxa de trasmissão'!AN$2*(AO102-INDIRECT(ADDRESS(IF($A103&lt;=Dados!$E$3,1,$A103-Dados!$E$3)+1,AO$1+2)))*(Dados!$E$2-AO102)/(Dados!$E$3*Dados!$E$2))</f>
        <v>154528.0442</v>
      </c>
      <c r="AP103" s="31">
        <f>if($A103&lt;=Dados!$E$3,"Erro",AP102+'Cenários - taxa de trasmissão'!AO$2*(AP102-INDIRECT(ADDRESS(IF($A103&lt;=Dados!$E$3,1,$A103-Dados!$E$3)+1,AP$1+2)))*(Dados!$E$2-AP102)/(Dados!$E$3*Dados!$E$2))</f>
        <v>153640.0895</v>
      </c>
      <c r="AQ103" s="31">
        <f>if($A103&lt;=Dados!$E$3,"Erro",AQ102+'Cenários - taxa de trasmissão'!AP$2*(AQ102-INDIRECT(ADDRESS(IF($A103&lt;=Dados!$E$3,1,$A103-Dados!$E$3)+1,AQ$1+2)))*(Dados!$E$2-AQ102)/(Dados!$E$3*Dados!$E$2))</f>
        <v>154854.9661</v>
      </c>
      <c r="AR103" s="31">
        <f>if($A103&lt;=Dados!$E$3,"Erro",AR102+'Cenários - taxa de trasmissão'!AQ$2*(AR102-INDIRECT(ADDRESS(IF($A103&lt;=Dados!$E$3,1,$A103-Dados!$E$3)+1,AR$1+2)))*(Dados!$E$2-AR102)/(Dados!$E$3*Dados!$E$2))</f>
        <v>153767.1042</v>
      </c>
      <c r="AS103" s="31">
        <f>if($A103&lt;=Dados!$E$3,"Erro",AS102+'Cenários - taxa de trasmissão'!AR$2*(AS102-INDIRECT(ADDRESS(IF($A103&lt;=Dados!$E$3,1,$A103-Dados!$E$3)+1,AS$1+2)))*(Dados!$E$2-AS102)/(Dados!$E$3*Dados!$E$2))</f>
        <v>156921.0286</v>
      </c>
      <c r="AT103" s="31">
        <f>if($A103&lt;=Dados!$E$3,"Erro",AT102+'Cenários - taxa de trasmissão'!AS$2*(AT102-INDIRECT(ADDRESS(IF($A103&lt;=Dados!$E$3,1,$A103-Dados!$E$3)+1,AT$1+2)))*(Dados!$E$2-AT102)/(Dados!$E$3*Dados!$E$2))</f>
        <v>154076.6548</v>
      </c>
      <c r="AU103" s="31">
        <f>if($A103&lt;=Dados!$E$3,"Erro",AU102+'Cenários - taxa de trasmissão'!AT$2*(AU102-INDIRECT(ADDRESS(IF($A103&lt;=Dados!$E$3,1,$A103-Dados!$E$3)+1,AU$1+2)))*(Dados!$E$2-AU102)/(Dados!$E$3*Dados!$E$2))</f>
        <v>153664.0869</v>
      </c>
      <c r="AV103" s="31">
        <f>if($A103&lt;=Dados!$E$3,"Erro",AV102+'Cenários - taxa de trasmissão'!AU$2*(AV102-INDIRECT(ADDRESS(IF($A103&lt;=Dados!$E$3,1,$A103-Dados!$E$3)+1,AV$1+2)))*(Dados!$E$2-AV102)/(Dados!$E$3*Dados!$E$2))</f>
        <v>153721.9259</v>
      </c>
      <c r="AW103" s="31">
        <f>if($A103&lt;=Dados!$E$3,"Erro",AW102+'Cenários - taxa de trasmissão'!AV$2*(AW102-INDIRECT(ADDRESS(IF($A103&lt;=Dados!$E$3,1,$A103-Dados!$E$3)+1,AW$1+2)))*(Dados!$E$2-AW102)/(Dados!$E$3*Dados!$E$2))</f>
        <v>154006.0379</v>
      </c>
      <c r="AX103" s="31">
        <f>if($A103&lt;=Dados!$E$3,"Erro",AX102+'Cenários - taxa de trasmissão'!AW$2*(AX102-INDIRECT(ADDRESS(IF($A103&lt;=Dados!$E$3,1,$A103-Dados!$E$3)+1,AX$1+2)))*(Dados!$E$2-AX102)/(Dados!$E$3*Dados!$E$2))</f>
        <v>153866.6155</v>
      </c>
      <c r="AY103" s="31">
        <f>if($A103&lt;=Dados!$E$3,"Erro",AY102+'Cenários - taxa de trasmissão'!AX$2*(AY102-INDIRECT(ADDRESS(IF($A103&lt;=Dados!$E$3,1,$A103-Dados!$E$3)+1,AY$1+2)))*(Dados!$E$2-AY102)/(Dados!$E$3*Dados!$E$2))</f>
        <v>154333.9871</v>
      </c>
      <c r="AZ103" s="31">
        <f>if($A103&lt;=Dados!$E$3,"Erro",AZ102+'Cenários - taxa de trasmissão'!AY$2*(AZ102-INDIRECT(ADDRESS(IF($A103&lt;=Dados!$E$3,1,$A103-Dados!$E$3)+1,AZ$1+2)))*(Dados!$E$2-AZ102)/(Dados!$E$3*Dados!$E$2))</f>
        <v>153796.724</v>
      </c>
      <c r="BA103" s="46">
        <f t="shared" si="1"/>
        <v>153503.5057</v>
      </c>
      <c r="BB103" s="46">
        <f t="shared" si="2"/>
        <v>156921.0286</v>
      </c>
      <c r="BC103" s="46">
        <f t="shared" si="3"/>
        <v>154189.7728</v>
      </c>
      <c r="BD103" s="46">
        <f t="shared" si="4"/>
        <v>153960.2867</v>
      </c>
      <c r="BE103" s="31"/>
    </row>
    <row r="104">
      <c r="A104" s="44">
        <v>103.0</v>
      </c>
      <c r="B104" s="45">
        <v>45073.0</v>
      </c>
      <c r="C104" s="31">
        <f>if($A104&lt;=Dados!$E$3,"Erro",C103+'Cenários - taxa de trasmissão'!B$2*(C103-INDIRECT(ADDRESS(IF($A104&lt;=Dados!$E$3,1,$A104-Dados!$E$3)+1,C$1+2)))*(Dados!$E$2-C103)/(Dados!$E$3*Dados!$E$2))</f>
        <v>155424.1547</v>
      </c>
      <c r="D104" s="31">
        <f>if($A104&lt;=Dados!$E$3,"Erro",D103+'Cenários - taxa de trasmissão'!C$2*(D103-INDIRECT(ADDRESS(IF($A104&lt;=Dados!$E$3,1,$A104-Dados!$E$3)+1,D$1+2)))*(Dados!$E$2-D103)/(Dados!$E$3*Dados!$E$2))</f>
        <v>153915.6904</v>
      </c>
      <c r="E104" s="31">
        <f>if($A104&lt;=Dados!$E$3,"Erro",E103+'Cenários - taxa de trasmissão'!D$2*(E103-INDIRECT(ADDRESS(IF($A104&lt;=Dados!$E$3,1,$A104-Dados!$E$3)+1,E$1+2)))*(Dados!$E$2-E103)/(Dados!$E$3*Dados!$E$2))</f>
        <v>154812.8031</v>
      </c>
      <c r="F104" s="31">
        <f>if($A104&lt;=Dados!$E$3,"Erro",F103+'Cenários - taxa de trasmissão'!E$2*(F103-INDIRECT(ADDRESS(IF($A104&lt;=Dados!$E$3,1,$A104-Dados!$E$3)+1,F$1+2)))*(Dados!$E$2-F103)/(Dados!$E$3*Dados!$E$2))</f>
        <v>153639.9524</v>
      </c>
      <c r="G104" s="31">
        <f>if($A104&lt;=Dados!$E$3,"Erro",G103+'Cenários - taxa de trasmissão'!F$2*(G103-INDIRECT(ADDRESS(IF($A104&lt;=Dados!$E$3,1,$A104-Dados!$E$3)+1,G$1+2)))*(Dados!$E$2-G103)/(Dados!$E$3*Dados!$E$2))</f>
        <v>154360.6112</v>
      </c>
      <c r="H104" s="31">
        <f>if($A104&lt;=Dados!$E$3,"Erro",H103+'Cenários - taxa de trasmissão'!G$2*(H103-INDIRECT(ADDRESS(IF($A104&lt;=Dados!$E$3,1,$A104-Dados!$E$3)+1,H$1+2)))*(Dados!$E$2-H103)/(Dados!$E$3*Dados!$E$2))</f>
        <v>154432.1137</v>
      </c>
      <c r="I104" s="31">
        <f>if($A104&lt;=Dados!$E$3,"Erro",I103+'Cenários - taxa de trasmissão'!H$2*(I103-INDIRECT(ADDRESS(IF($A104&lt;=Dados!$E$3,1,$A104-Dados!$E$3)+1,I$1+2)))*(Dados!$E$2-I103)/(Dados!$E$3*Dados!$E$2))</f>
        <v>153618.3502</v>
      </c>
      <c r="J104" s="31">
        <f>if($A104&lt;=Dados!$E$3,"Erro",J103+'Cenários - taxa de trasmissão'!I$2*(J103-INDIRECT(ADDRESS(IF($A104&lt;=Dados!$E$3,1,$A104-Dados!$E$3)+1,J$1+2)))*(Dados!$E$2-J103)/(Dados!$E$3*Dados!$E$2))</f>
        <v>154059.0154</v>
      </c>
      <c r="K104" s="31">
        <f>if($A104&lt;=Dados!$E$3,"Erro",K103+'Cenários - taxa de trasmissão'!J$2*(K103-INDIRECT(ADDRESS(IF($A104&lt;=Dados!$E$3,1,$A104-Dados!$E$3)+1,K$1+2)))*(Dados!$E$2-K103)/(Dados!$E$3*Dados!$E$2))</f>
        <v>154344.4395</v>
      </c>
      <c r="L104" s="31">
        <f>if($A104&lt;=Dados!$E$3,"Erro",L103+'Cenários - taxa de trasmissão'!K$2*(L103-INDIRECT(ADDRESS(IF($A104&lt;=Dados!$E$3,1,$A104-Dados!$E$3)+1,L$1+2)))*(Dados!$E$2-L103)/(Dados!$E$3*Dados!$E$2))</f>
        <v>153776.2505</v>
      </c>
      <c r="M104" s="31">
        <f>if($A104&lt;=Dados!$E$3,"Erro",M103+'Cenários - taxa de trasmissão'!L$2*(M103-INDIRECT(ADDRESS(IF($A104&lt;=Dados!$E$3,1,$A104-Dados!$E$3)+1,M$1+2)))*(Dados!$E$2-M103)/(Dados!$E$3*Dados!$E$2))</f>
        <v>154181.0183</v>
      </c>
      <c r="N104" s="31">
        <f>if($A104&lt;=Dados!$E$3,"Erro",N103+'Cenários - taxa de trasmissão'!M$2*(N103-INDIRECT(ADDRESS(IF($A104&lt;=Dados!$E$3,1,$A104-Dados!$E$3)+1,N$1+2)))*(Dados!$E$2-N103)/(Dados!$E$3*Dados!$E$2))</f>
        <v>154306.6881</v>
      </c>
      <c r="O104" s="31">
        <f>if($A104&lt;=Dados!$E$3,"Erro",O103+'Cenários - taxa de trasmissão'!N$2*(O103-INDIRECT(ADDRESS(IF($A104&lt;=Dados!$E$3,1,$A104-Dados!$E$3)+1,O$1+2)))*(Dados!$E$2-O103)/(Dados!$E$3*Dados!$E$2))</f>
        <v>154088.3774</v>
      </c>
      <c r="P104" s="31">
        <f>if($A104&lt;=Dados!$E$3,"Erro",P103+'Cenários - taxa de trasmissão'!O$2*(P103-INDIRECT(ADDRESS(IF($A104&lt;=Dados!$E$3,1,$A104-Dados!$E$3)+1,P$1+2)))*(Dados!$E$2-P103)/(Dados!$E$3*Dados!$E$2))</f>
        <v>153690.4887</v>
      </c>
      <c r="Q104" s="31">
        <f>if($A104&lt;=Dados!$E$3,"Erro",Q103+'Cenários - taxa de trasmissão'!P$2*(Q103-INDIRECT(ADDRESS(IF($A104&lt;=Dados!$E$3,1,$A104-Dados!$E$3)+1,Q$1+2)))*(Dados!$E$2-Q103)/(Dados!$E$3*Dados!$E$2))</f>
        <v>154383.3877</v>
      </c>
      <c r="R104" s="31">
        <f>if($A104&lt;=Dados!$E$3,"Erro",R103+'Cenários - taxa de trasmissão'!Q$2*(R103-INDIRECT(ADDRESS(IF($A104&lt;=Dados!$E$3,1,$A104-Dados!$E$3)+1,R$1+2)))*(Dados!$E$2-R103)/(Dados!$E$3*Dados!$E$2))</f>
        <v>153759.938</v>
      </c>
      <c r="S104" s="31">
        <f>if($A104&lt;=Dados!$E$3,"Erro",S103+'Cenários - taxa de trasmissão'!R$2*(S103-INDIRECT(ADDRESS(IF($A104&lt;=Dados!$E$3,1,$A104-Dados!$E$3)+1,S$1+2)))*(Dados!$E$2-S103)/(Dados!$E$3*Dados!$E$2))</f>
        <v>153853.877</v>
      </c>
      <c r="T104" s="31">
        <f>if($A104&lt;=Dados!$E$3,"Erro",T103+'Cenários - taxa de trasmissão'!S$2*(T103-INDIRECT(ADDRESS(IF($A104&lt;=Dados!$E$3,1,$A104-Dados!$E$3)+1,T$1+2)))*(Dados!$E$2-T103)/(Dados!$E$3*Dados!$E$2))</f>
        <v>153503.5481</v>
      </c>
      <c r="U104" s="31">
        <f>if($A104&lt;=Dados!$E$3,"Erro",U103+'Cenários - taxa de trasmissão'!T$2*(U103-INDIRECT(ADDRESS(IF($A104&lt;=Dados!$E$3,1,$A104-Dados!$E$3)+1,U$1+2)))*(Dados!$E$2-U103)/(Dados!$E$3*Dados!$E$2))</f>
        <v>153865.6429</v>
      </c>
      <c r="V104" s="31">
        <f>if($A104&lt;=Dados!$E$3,"Erro",V103+'Cenários - taxa de trasmissão'!U$2*(V103-INDIRECT(ADDRESS(IF($A104&lt;=Dados!$E$3,1,$A104-Dados!$E$3)+1,V$1+2)))*(Dados!$E$2-V103)/(Dados!$E$3*Dados!$E$2))</f>
        <v>154246.7864</v>
      </c>
      <c r="W104" s="31">
        <f>if($A104&lt;=Dados!$E$3,"Erro",W103+'Cenários - taxa de trasmissão'!V$2*(W103-INDIRECT(ADDRESS(IF($A104&lt;=Dados!$E$3,1,$A104-Dados!$E$3)+1,W$1+2)))*(Dados!$E$2-W103)/(Dados!$E$3*Dados!$E$2))</f>
        <v>154428.6464</v>
      </c>
      <c r="X104" s="31">
        <f>if($A104&lt;=Dados!$E$3,"Erro",X103+'Cenários - taxa de trasmissão'!W$2*(X103-INDIRECT(ADDRESS(IF($A104&lt;=Dados!$E$3,1,$A104-Dados!$E$3)+1,X$1+2)))*(Dados!$E$2-X103)/(Dados!$E$3*Dados!$E$2))</f>
        <v>154638.0645</v>
      </c>
      <c r="Y104" s="31">
        <f>if($A104&lt;=Dados!$E$3,"Erro",Y103+'Cenários - taxa de trasmissão'!X$2*(Y103-INDIRECT(ADDRESS(IF($A104&lt;=Dados!$E$3,1,$A104-Dados!$E$3)+1,Y$1+2)))*(Dados!$E$2-Y103)/(Dados!$E$3*Dados!$E$2))</f>
        <v>153631.334</v>
      </c>
      <c r="Z104" s="31">
        <f>if($A104&lt;=Dados!$E$3,"Erro",Z103+'Cenários - taxa de trasmissão'!Y$2*(Z103-INDIRECT(ADDRESS(IF($A104&lt;=Dados!$E$3,1,$A104-Dados!$E$3)+1,Z$1+2)))*(Dados!$E$2-Z103)/(Dados!$E$3*Dados!$E$2))</f>
        <v>153643.1977</v>
      </c>
      <c r="AA104" s="31">
        <f>if($A104&lt;=Dados!$E$3,"Erro",AA103+'Cenários - taxa de trasmissão'!Z$2*(AA103-INDIRECT(ADDRESS(IF($A104&lt;=Dados!$E$3,1,$A104-Dados!$E$3)+1,AA$1+2)))*(Dados!$E$2-AA103)/(Dados!$E$3*Dados!$E$2))</f>
        <v>154646.0716</v>
      </c>
      <c r="AB104" s="31">
        <f>if($A104&lt;=Dados!$E$3,"Erro",AB103+'Cenários - taxa de trasmissão'!AA$2*(AB103-INDIRECT(ADDRESS(IF($A104&lt;=Dados!$E$3,1,$A104-Dados!$E$3)+1,AB$1+2)))*(Dados!$E$2-AB103)/(Dados!$E$3*Dados!$E$2))</f>
        <v>154026.7688</v>
      </c>
      <c r="AC104" s="31">
        <f>if($A104&lt;=Dados!$E$3,"Erro",AC103+'Cenários - taxa de trasmissão'!AB$2*(AC103-INDIRECT(ADDRESS(IF($A104&lt;=Dados!$E$3,1,$A104-Dados!$E$3)+1,AC$1+2)))*(Dados!$E$2-AC103)/(Dados!$E$3*Dados!$E$2))</f>
        <v>153613.9282</v>
      </c>
      <c r="AD104" s="31">
        <f>if($A104&lt;=Dados!$E$3,"Erro",AD103+'Cenários - taxa de trasmissão'!AC$2*(AD103-INDIRECT(ADDRESS(IF($A104&lt;=Dados!$E$3,1,$A104-Dados!$E$3)+1,AD$1+2)))*(Dados!$E$2-AD103)/(Dados!$E$3*Dados!$E$2))</f>
        <v>153684.7037</v>
      </c>
      <c r="AE104" s="31">
        <f>if($A104&lt;=Dados!$E$3,"Erro",AE103+'Cenários - taxa de trasmissão'!AD$2*(AE103-INDIRECT(ADDRESS(IF($A104&lt;=Dados!$E$3,1,$A104-Dados!$E$3)+1,AE$1+2)))*(Dados!$E$2-AE103)/(Dados!$E$3*Dados!$E$2))</f>
        <v>155506.8381</v>
      </c>
      <c r="AF104" s="31">
        <f>if($A104&lt;=Dados!$E$3,"Erro",AF103+'Cenários - taxa de trasmissão'!AE$2*(AF103-INDIRECT(ADDRESS(IF($A104&lt;=Dados!$E$3,1,$A104-Dados!$E$3)+1,AF$1+2)))*(Dados!$E$2-AF103)/(Dados!$E$3*Dados!$E$2))</f>
        <v>155837.7883</v>
      </c>
      <c r="AG104" s="31">
        <f>if($A104&lt;=Dados!$E$3,"Erro",AG103+'Cenários - taxa de trasmissão'!AF$2*(AG103-INDIRECT(ADDRESS(IF($A104&lt;=Dados!$E$3,1,$A104-Dados!$E$3)+1,AG$1+2)))*(Dados!$E$2-AG103)/(Dados!$E$3*Dados!$E$2))</f>
        <v>153901.2941</v>
      </c>
      <c r="AH104" s="31">
        <f>if($A104&lt;=Dados!$E$3,"Erro",AH103+'Cenários - taxa de trasmissão'!AG$2*(AH103-INDIRECT(ADDRESS(IF($A104&lt;=Dados!$E$3,1,$A104-Dados!$E$3)+1,AH$1+2)))*(Dados!$E$2-AH103)/(Dados!$E$3*Dados!$E$2))</f>
        <v>153891.3853</v>
      </c>
      <c r="AI104" s="31">
        <f>if($A104&lt;=Dados!$E$3,"Erro",AI103+'Cenários - taxa de trasmissão'!AH$2*(AI103-INDIRECT(ADDRESS(IF($A104&lt;=Dados!$E$3,1,$A104-Dados!$E$3)+1,AI$1+2)))*(Dados!$E$2-AI103)/(Dados!$E$3*Dados!$E$2))</f>
        <v>154990.2644</v>
      </c>
      <c r="AJ104" s="31">
        <f>if($A104&lt;=Dados!$E$3,"Erro",AJ103+'Cenários - taxa de trasmissão'!AI$2*(AJ103-INDIRECT(ADDRESS(IF($A104&lt;=Dados!$E$3,1,$A104-Dados!$E$3)+1,AJ$1+2)))*(Dados!$E$2-AJ103)/(Dados!$E$3*Dados!$E$2))</f>
        <v>153868.548</v>
      </c>
      <c r="AK104" s="31">
        <f>if($A104&lt;=Dados!$E$3,"Erro",AK103+'Cenários - taxa de trasmissão'!AJ$2*(AK103-INDIRECT(ADDRESS(IF($A104&lt;=Dados!$E$3,1,$A104-Dados!$E$3)+1,AK$1+2)))*(Dados!$E$2-AK103)/(Dados!$E$3*Dados!$E$2))</f>
        <v>153733.2766</v>
      </c>
      <c r="AL104" s="31">
        <f>if($A104&lt;=Dados!$E$3,"Erro",AL103+'Cenários - taxa de trasmissão'!AK$2*(AL103-INDIRECT(ADDRESS(IF($A104&lt;=Dados!$E$3,1,$A104-Dados!$E$3)+1,AL$1+2)))*(Dados!$E$2-AL103)/(Dados!$E$3*Dados!$E$2))</f>
        <v>153707.0171</v>
      </c>
      <c r="AM104" s="31">
        <f>if($A104&lt;=Dados!$E$3,"Erro",AM103+'Cenários - taxa de trasmissão'!AL$2*(AM103-INDIRECT(ADDRESS(IF($A104&lt;=Dados!$E$3,1,$A104-Dados!$E$3)+1,AM$1+2)))*(Dados!$E$2-AM103)/(Dados!$E$3*Dados!$E$2))</f>
        <v>153842.3002</v>
      </c>
      <c r="AN104" s="31">
        <f>if($A104&lt;=Dados!$E$3,"Erro",AN103+'Cenários - taxa de trasmissão'!AM$2*(AN103-INDIRECT(ADDRESS(IF($A104&lt;=Dados!$E$3,1,$A104-Dados!$E$3)+1,AN$1+2)))*(Dados!$E$2-AN103)/(Dados!$E$3*Dados!$E$2))</f>
        <v>154620.957</v>
      </c>
      <c r="AO104" s="31">
        <f>if($A104&lt;=Dados!$E$3,"Erro",AO103+'Cenários - taxa de trasmissão'!AN$2*(AO103-INDIRECT(ADDRESS(IF($A104&lt;=Dados!$E$3,1,$A104-Dados!$E$3)+1,AO$1+2)))*(Dados!$E$2-AO103)/(Dados!$E$3*Dados!$E$2))</f>
        <v>154534.432</v>
      </c>
      <c r="AP104" s="31">
        <f>if($A104&lt;=Dados!$E$3,"Erro",AP103+'Cenários - taxa de trasmissão'!AO$2*(AP103-INDIRECT(ADDRESS(IF($A104&lt;=Dados!$E$3,1,$A104-Dados!$E$3)+1,AP$1+2)))*(Dados!$E$2-AP103)/(Dados!$E$3*Dados!$E$2))</f>
        <v>153640.2979</v>
      </c>
      <c r="AQ104" s="31">
        <f>if($A104&lt;=Dados!$E$3,"Erro",AQ103+'Cenários - taxa de trasmissão'!AP$2*(AQ103-INDIRECT(ADDRESS(IF($A104&lt;=Dados!$E$3,1,$A104-Dados!$E$3)+1,AQ$1+2)))*(Dados!$E$2-AQ103)/(Dados!$E$3*Dados!$E$2))</f>
        <v>154865.6232</v>
      </c>
      <c r="AR104" s="31">
        <f>if($A104&lt;=Dados!$E$3,"Erro",AR103+'Cenários - taxa de trasmissão'!AQ$2*(AR103-INDIRECT(ADDRESS(IF($A104&lt;=Dados!$E$3,1,$A104-Dados!$E$3)+1,AR$1+2)))*(Dados!$E$2-AR103)/(Dados!$E$3*Dados!$E$2))</f>
        <v>153767.6398</v>
      </c>
      <c r="AS104" s="31">
        <f>if($A104&lt;=Dados!$E$3,"Erro",AS103+'Cenários - taxa de trasmissão'!AR$2*(AS103-INDIRECT(ADDRESS(IF($A104&lt;=Dados!$E$3,1,$A104-Dados!$E$3)+1,AS$1+2)))*(Dados!$E$2-AS103)/(Dados!$E$3*Dados!$E$2))</f>
        <v>156973.9036</v>
      </c>
      <c r="AT104" s="31">
        <f>if($A104&lt;=Dados!$E$3,"Erro",AT103+'Cenários - taxa de trasmissão'!AS$2*(AT103-INDIRECT(ADDRESS(IF($A104&lt;=Dados!$E$3,1,$A104-Dados!$E$3)+1,AT$1+2)))*(Dados!$E$2-AT103)/(Dados!$E$3*Dados!$E$2))</f>
        <v>154078.7917</v>
      </c>
      <c r="AU104" s="31">
        <f>if($A104&lt;=Dados!$E$3,"Erro",AU103+'Cenários - taxa de trasmissão'!AT$2*(AU103-INDIRECT(ADDRESS(IF($A104&lt;=Dados!$E$3,1,$A104-Dados!$E$3)+1,AU$1+2)))*(Dados!$E$2-AU103)/(Dados!$E$3*Dados!$E$2))</f>
        <v>153664.3432</v>
      </c>
      <c r="AV104" s="31">
        <f>if($A104&lt;=Dados!$E$3,"Erro",AV103+'Cenários - taxa de trasmissão'!AU$2*(AV103-INDIRECT(ADDRESS(IF($A104&lt;=Dados!$E$3,1,$A104-Dados!$E$3)+1,AV$1+2)))*(Dados!$E$2-AV103)/(Dados!$E$3*Dados!$E$2))</f>
        <v>153722.3239</v>
      </c>
      <c r="AW104" s="31">
        <f>if($A104&lt;=Dados!$E$3,"Erro",AW103+'Cenários - taxa de trasmissão'!AV$2*(AW103-INDIRECT(ADDRESS(IF($A104&lt;=Dados!$E$3,1,$A104-Dados!$E$3)+1,AW$1+2)))*(Dados!$E$2-AW103)/(Dados!$E$3*Dados!$E$2))</f>
        <v>154007.709</v>
      </c>
      <c r="AX104" s="31">
        <f>if($A104&lt;=Dados!$E$3,"Erro",AX103+'Cenários - taxa de trasmissão'!AW$2*(AX103-INDIRECT(ADDRESS(IF($A104&lt;=Dados!$E$3,1,$A104-Dados!$E$3)+1,AX$1+2)))*(Dados!$E$2-AX103)/(Dados!$E$3*Dados!$E$2))</f>
        <v>153867.5402</v>
      </c>
      <c r="AY104" s="31">
        <f>if($A104&lt;=Dados!$E$3,"Erro",AY103+'Cenários - taxa de trasmissão'!AX$2*(AY103-INDIRECT(ADDRESS(IF($A104&lt;=Dados!$E$3,1,$A104-Dados!$E$3)+1,AY$1+2)))*(Dados!$E$2-AY103)/(Dados!$E$3*Dados!$E$2))</f>
        <v>154338.292</v>
      </c>
      <c r="AZ104" s="31">
        <f>if($A104&lt;=Dados!$E$3,"Erro",AZ103+'Cenários - taxa de trasmissão'!AY$2*(AZ103-INDIRECT(ADDRESS(IF($A104&lt;=Dados!$E$3,1,$A104-Dados!$E$3)+1,AZ$1+2)))*(Dados!$E$2-AZ103)/(Dados!$E$3*Dados!$E$2))</f>
        <v>153797.363</v>
      </c>
      <c r="BA104" s="46">
        <f t="shared" si="1"/>
        <v>153503.5481</v>
      </c>
      <c r="BB104" s="46">
        <f t="shared" si="2"/>
        <v>156973.9036</v>
      </c>
      <c r="BC104" s="46">
        <f t="shared" si="3"/>
        <v>154194.6756</v>
      </c>
      <c r="BD104" s="46">
        <f t="shared" si="4"/>
        <v>153961.6997</v>
      </c>
      <c r="BE104" s="31"/>
    </row>
    <row r="105">
      <c r="A105" s="9">
        <v>104.0</v>
      </c>
      <c r="B105" s="47">
        <v>45074.0</v>
      </c>
      <c r="C105" s="31">
        <f>if($A105&lt;=Dados!$E$3,"Erro",C104+'Cenários - taxa de trasmissão'!B$2*(C104-INDIRECT(ADDRESS(IF($A105&lt;=Dados!$E$3,1,$A105-Dados!$E$3)+1,C$1+2)))*(Dados!$E$2-C104)/(Dados!$E$3*Dados!$E$2))</f>
        <v>155443.6771</v>
      </c>
      <c r="D105" s="31">
        <f>if($A105&lt;=Dados!$E$3,"Erro",D104+'Cenários - taxa de trasmissão'!C$2*(D104-INDIRECT(ADDRESS(IF($A105&lt;=Dados!$E$3,1,$A105-Dados!$E$3)+1,D$1+2)))*(Dados!$E$2-D104)/(Dados!$E$3*Dados!$E$2))</f>
        <v>153916.8044</v>
      </c>
      <c r="E105" s="31">
        <f>if($A105&lt;=Dados!$E$3,"Erro",E104+'Cenários - taxa de trasmissão'!D$2*(E104-INDIRECT(ADDRESS(IF($A105&lt;=Dados!$E$3,1,$A105-Dados!$E$3)+1,E$1+2)))*(Dados!$E$2-E104)/(Dados!$E$3*Dados!$E$2))</f>
        <v>154822.5927</v>
      </c>
      <c r="F105" s="31">
        <f>if($A105&lt;=Dados!$E$3,"Erro",F104+'Cenários - taxa de trasmissão'!E$2*(F104-INDIRECT(ADDRESS(IF($A105&lt;=Dados!$E$3,1,$A105-Dados!$E$3)+1,F$1+2)))*(Dados!$E$2-F104)/(Dados!$E$3*Dados!$E$2))</f>
        <v>153640.1491</v>
      </c>
      <c r="G105" s="31">
        <f>if($A105&lt;=Dados!$E$3,"Erro",G104+'Cenários - taxa de trasmissão'!F$2*(G104-INDIRECT(ADDRESS(IF($A105&lt;=Dados!$E$3,1,$A105-Dados!$E$3)+1,G$1+2)))*(Dados!$E$2-G104)/(Dados!$E$3*Dados!$E$2))</f>
        <v>154365.0389</v>
      </c>
      <c r="H105" s="31">
        <f>if($A105&lt;=Dados!$E$3,"Erro",H104+'Cenários - taxa de trasmissão'!G$2*(H104-INDIRECT(ADDRESS(IF($A105&lt;=Dados!$E$3,1,$A105-Dados!$E$3)+1,H$1+2)))*(Dados!$E$2-H104)/(Dados!$E$3*Dados!$E$2))</f>
        <v>154437.2671</v>
      </c>
      <c r="I105" s="31">
        <f>if($A105&lt;=Dados!$E$3,"Erro",I104+'Cenários - taxa de trasmissão'!H$2*(I104-INDIRECT(ADDRESS(IF($A105&lt;=Dados!$E$3,1,$A105-Dados!$E$3)+1,I$1+2)))*(Dados!$E$2-I104)/(Dados!$E$3*Dados!$E$2))</f>
        <v>153618.5108</v>
      </c>
      <c r="J105" s="31">
        <f>if($A105&lt;=Dados!$E$3,"Erro",J104+'Cenários - taxa de trasmissão'!I$2*(J104-INDIRECT(ADDRESS(IF($A105&lt;=Dados!$E$3,1,$A105-Dados!$E$3)+1,J$1+2)))*(Dados!$E$2-J104)/(Dados!$E$3*Dados!$E$2))</f>
        <v>154060.9574</v>
      </c>
      <c r="K105" s="31">
        <f>if($A105&lt;=Dados!$E$3,"Erro",K104+'Cenários - taxa de trasmissão'!J$2*(K104-INDIRECT(ADDRESS(IF($A105&lt;=Dados!$E$3,1,$A105-Dados!$E$3)+1,K$1+2)))*(Dados!$E$2-K104)/(Dados!$E$3*Dados!$E$2))</f>
        <v>154348.71</v>
      </c>
      <c r="L105" s="31">
        <f>if($A105&lt;=Dados!$E$3,"Erro",L104+'Cenários - taxa de trasmissão'!K$2*(L104-INDIRECT(ADDRESS(IF($A105&lt;=Dados!$E$3,1,$A105-Dados!$E$3)+1,L$1+2)))*(Dados!$E$2-L104)/(Dados!$E$3*Dados!$E$2))</f>
        <v>153776.7908</v>
      </c>
      <c r="M105" s="31">
        <f>if($A105&lt;=Dados!$E$3,"Erro",M104+'Cenários - taxa de trasmissão'!L$2*(M104-INDIRECT(ADDRESS(IF($A105&lt;=Dados!$E$3,1,$A105-Dados!$E$3)+1,M$1+2)))*(Dados!$E$2-M104)/(Dados!$E$3*Dados!$E$2))</f>
        <v>154183.8491</v>
      </c>
      <c r="N105" s="31">
        <f>if($A105&lt;=Dados!$E$3,"Erro",N104+'Cenários - taxa de trasmissão'!M$2*(N104-INDIRECT(ADDRESS(IF($A105&lt;=Dados!$E$3,1,$A105-Dados!$E$3)+1,N$1+2)))*(Dados!$E$2-N104)/(Dados!$E$3*Dados!$E$2))</f>
        <v>154310.6017</v>
      </c>
      <c r="O105" s="31">
        <f>if($A105&lt;=Dados!$E$3,"Erro",O104+'Cenários - taxa de trasmissão'!N$2*(O104-INDIRECT(ADDRESS(IF($A105&lt;=Dados!$E$3,1,$A105-Dados!$E$3)+1,O$1+2)))*(Dados!$E$2-O104)/(Dados!$E$3*Dados!$E$2))</f>
        <v>154090.5183</v>
      </c>
      <c r="P105" s="31">
        <f>if($A105&lt;=Dados!$E$3,"Erro",P104+'Cenários - taxa de trasmissão'!O$2*(P104-INDIRECT(ADDRESS(IF($A105&lt;=Dados!$E$3,1,$A105-Dados!$E$3)+1,P$1+2)))*(Dados!$E$2-P104)/(Dados!$E$3*Dados!$E$2))</f>
        <v>153690.7888</v>
      </c>
      <c r="Q105" s="31">
        <f>if($A105&lt;=Dados!$E$3,"Erro",Q104+'Cenários - taxa de trasmissão'!P$2*(Q104-INDIRECT(ADDRESS(IF($A105&lt;=Dados!$E$3,1,$A105-Dados!$E$3)+1,Q$1+2)))*(Dados!$E$2-Q104)/(Dados!$E$3*Dados!$E$2))</f>
        <v>154388.0412</v>
      </c>
      <c r="R105" s="31">
        <f>if($A105&lt;=Dados!$E$3,"Erro",R104+'Cenários - taxa de trasmissão'!Q$2*(R104-INDIRECT(ADDRESS(IF($A105&lt;=Dados!$E$3,1,$A105-Dados!$E$3)+1,R$1+2)))*(Dados!$E$2-R104)/(Dados!$E$3*Dados!$E$2))</f>
        <v>153760.4261</v>
      </c>
      <c r="S105" s="31">
        <f>if($A105&lt;=Dados!$E$3,"Erro",S104+'Cenários - taxa de trasmissão'!R$2*(S104-INDIRECT(ADDRESS(IF($A105&lt;=Dados!$E$3,1,$A105-Dados!$E$3)+1,S$1+2)))*(Dados!$E$2-S104)/(Dados!$E$3*Dados!$E$2))</f>
        <v>153854.7082</v>
      </c>
      <c r="T105" s="31">
        <f>if($A105&lt;=Dados!$E$3,"Erro",T104+'Cenários - taxa de trasmissão'!S$2*(T104-INDIRECT(ADDRESS(IF($A105&lt;=Dados!$E$3,1,$A105-Dados!$E$3)+1,T$1+2)))*(Dados!$E$2-T104)/(Dados!$E$3*Dados!$E$2))</f>
        <v>153503.5877</v>
      </c>
      <c r="U105" s="31">
        <f>if($A105&lt;=Dados!$E$3,"Erro",U104+'Cenários - taxa de trasmissão'!T$2*(U104-INDIRECT(ADDRESS(IF($A105&lt;=Dados!$E$3,1,$A105-Dados!$E$3)+1,U$1+2)))*(Dados!$E$2-U104)/(Dados!$E$3*Dados!$E$2))</f>
        <v>153866.5245</v>
      </c>
      <c r="V105" s="31">
        <f>if($A105&lt;=Dados!$E$3,"Erro",V104+'Cenários - taxa de trasmissão'!U$2*(V104-INDIRECT(ADDRESS(IF($A105&lt;=Dados!$E$3,1,$A105-Dados!$E$3)+1,V$1+2)))*(Dados!$E$2-V104)/(Dados!$E$3*Dados!$E$2))</f>
        <v>154250.1633</v>
      </c>
      <c r="W105" s="31">
        <f>if($A105&lt;=Dados!$E$3,"Erro",W104+'Cenários - taxa de trasmissão'!V$2*(W104-INDIRECT(ADDRESS(IF($A105&lt;=Dados!$E$3,1,$A105-Dados!$E$3)+1,W$1+2)))*(Dados!$E$2-W104)/(Dados!$E$3*Dados!$E$2))</f>
        <v>154433.7634</v>
      </c>
      <c r="X105" s="31">
        <f>if($A105&lt;=Dados!$E$3,"Erro",X104+'Cenários - taxa de trasmissão'!W$2*(X104-INDIRECT(ADDRESS(IF($A105&lt;=Dados!$E$3,1,$A105-Dados!$E$3)+1,X$1+2)))*(Dados!$E$2-X104)/(Dados!$E$3*Dados!$E$2))</f>
        <v>154645.5722</v>
      </c>
      <c r="Y105" s="31">
        <f>if($A105&lt;=Dados!$E$3,"Erro",Y104+'Cenários - taxa de trasmissão'!X$2*(Y104-INDIRECT(ADDRESS(IF($A105&lt;=Dados!$E$3,1,$A105-Dados!$E$3)+1,Y$1+2)))*(Dados!$E$2-Y104)/(Dados!$E$3*Dados!$E$2))</f>
        <v>153631.5158</v>
      </c>
      <c r="Z105" s="31">
        <f>if($A105&lt;=Dados!$E$3,"Erro",Z104+'Cenários - taxa de trasmissão'!Y$2*(Z104-INDIRECT(ADDRESS(IF($A105&lt;=Dados!$E$3,1,$A105-Dados!$E$3)+1,Z$1+2)))*(Dados!$E$2-Z104)/(Dados!$E$3*Dados!$E$2))</f>
        <v>153643.4003</v>
      </c>
      <c r="AA105" s="31">
        <f>if($A105&lt;=Dados!$E$3,"Erro",AA104+'Cenários - taxa de trasmissão'!Z$2*(AA104-INDIRECT(ADDRESS(IF($A105&lt;=Dados!$E$3,1,$A105-Dados!$E$3)+1,AA$1+2)))*(Dados!$E$2-AA104)/(Dados!$E$3*Dados!$E$2))</f>
        <v>154653.6783</v>
      </c>
      <c r="AB105" s="31">
        <f>if($A105&lt;=Dados!$E$3,"Erro",AB104+'Cenários - taxa de trasmissão'!AA$2*(AB104-INDIRECT(ADDRESS(IF($A105&lt;=Dados!$E$3,1,$A105-Dados!$E$3)+1,AB$1+2)))*(Dados!$E$2-AB104)/(Dados!$E$3*Dados!$E$2))</f>
        <v>154028.5038</v>
      </c>
      <c r="AC105" s="31">
        <f>if($A105&lt;=Dados!$E$3,"Erro",AC104+'Cenários - taxa de trasmissão'!AB$2*(AC104-INDIRECT(ADDRESS(IF($A105&lt;=Dados!$E$3,1,$A105-Dados!$E$3)+1,AC$1+2)))*(Dados!$E$2-AC104)/(Dados!$E$3*Dados!$E$2))</f>
        <v>153614.082</v>
      </c>
      <c r="AD105" s="31">
        <f>if($A105&lt;=Dados!$E$3,"Erro",AD104+'Cenários - taxa de trasmissão'!AC$2*(AD104-INDIRECT(ADDRESS(IF($A105&lt;=Dados!$E$3,1,$A105-Dados!$E$3)+1,AD$1+2)))*(Dados!$E$2-AD104)/(Dados!$E$3*Dados!$E$2))</f>
        <v>153684.9906</v>
      </c>
      <c r="AE105" s="31">
        <f>if($A105&lt;=Dados!$E$3,"Erro",AE104+'Cenários - taxa de trasmissão'!AD$2*(AE104-INDIRECT(ADDRESS(IF($A105&lt;=Dados!$E$3,1,$A105-Dados!$E$3)+1,AE$1+2)))*(Dados!$E$2-AE104)/(Dados!$E$3*Dados!$E$2))</f>
        <v>155527.8596</v>
      </c>
      <c r="AF105" s="31">
        <f>if($A105&lt;=Dados!$E$3,"Erro",AF104+'Cenários - taxa de trasmissão'!AE$2*(AF104-INDIRECT(ADDRESS(IF($A105&lt;=Dados!$E$3,1,$A105-Dados!$E$3)+1,AF$1+2)))*(Dados!$E$2-AF104)/(Dados!$E$3*Dados!$E$2))</f>
        <v>155865.1869</v>
      </c>
      <c r="AG105" s="31">
        <f>if($A105&lt;=Dados!$E$3,"Erro",AG104+'Cenários - taxa de trasmissão'!AF$2*(AG104-INDIRECT(ADDRESS(IF($A105&lt;=Dados!$E$3,1,$A105-Dados!$E$3)+1,AG$1+2)))*(Dados!$E$2-AG104)/(Dados!$E$3*Dados!$E$2))</f>
        <v>153902.3382</v>
      </c>
      <c r="AH105" s="31">
        <f>if($A105&lt;=Dados!$E$3,"Erro",AH104+'Cenários - taxa de trasmissão'!AG$2*(AH104-INDIRECT(ADDRESS(IF($A105&lt;=Dados!$E$3,1,$A105-Dados!$E$3)+1,AH$1+2)))*(Dados!$E$2-AH104)/(Dados!$E$3*Dados!$E$2))</f>
        <v>153892.3827</v>
      </c>
      <c r="AI105" s="31">
        <f>if($A105&lt;=Dados!$E$3,"Erro",AI104+'Cenários - taxa de trasmissão'!AH$2*(AI104-INDIRECT(ADDRESS(IF($A105&lt;=Dados!$E$3,1,$A105-Dados!$E$3)+1,AI$1+2)))*(Dados!$E$2-AI104)/(Dados!$E$3*Dados!$E$2))</f>
        <v>155002.6146</v>
      </c>
      <c r="AJ105" s="31">
        <f>if($A105&lt;=Dados!$E$3,"Erro",AJ104+'Cenários - taxa de trasmissão'!AI$2*(AJ104-INDIRECT(ADDRESS(IF($A105&lt;=Dados!$E$3,1,$A105-Dados!$E$3)+1,AJ$1+2)))*(Dados!$E$2-AJ104)/(Dados!$E$3*Dados!$E$2))</f>
        <v>153869.4422</v>
      </c>
      <c r="AK105" s="31">
        <f>if($A105&lt;=Dados!$E$3,"Erro",AK104+'Cenários - taxa de trasmissão'!AJ$2*(AK104-INDIRECT(ADDRESS(IF($A105&lt;=Dados!$E$3,1,$A105-Dados!$E$3)+1,AK$1+2)))*(Dados!$E$2-AK104)/(Dados!$E$3*Dados!$E$2))</f>
        <v>153733.6861</v>
      </c>
      <c r="AL105" s="31">
        <f>if($A105&lt;=Dados!$E$3,"Erro",AL104+'Cenários - taxa de trasmissão'!AK$2*(AL104-INDIRECT(ADDRESS(IF($A105&lt;=Dados!$E$3,1,$A105-Dados!$E$3)+1,AL$1+2)))*(Dados!$E$2-AL104)/(Dados!$E$3*Dados!$E$2))</f>
        <v>153707.3571</v>
      </c>
      <c r="AM105" s="31">
        <f>if($A105&lt;=Dados!$E$3,"Erro",AM104+'Cenários - taxa de trasmissão'!AL$2*(AM104-INDIRECT(ADDRESS(IF($A105&lt;=Dados!$E$3,1,$A105-Dados!$E$3)+1,AM$1+2)))*(Dados!$E$2-AM104)/(Dados!$E$3*Dados!$E$2))</f>
        <v>153843.0835</v>
      </c>
      <c r="AN105" s="31">
        <f>if($A105&lt;=Dados!$E$3,"Erro",AN104+'Cenários - taxa de trasmissão'!AM$2*(AN104-INDIRECT(ADDRESS(IF($A105&lt;=Dados!$E$3,1,$A105-Dados!$E$3)+1,AN$1+2)))*(Dados!$E$2-AN104)/(Dados!$E$3*Dados!$E$2))</f>
        <v>154628.2548</v>
      </c>
      <c r="AO105" s="31">
        <f>if($A105&lt;=Dados!$E$3,"Erro",AO104+'Cenários - taxa de trasmissão'!AN$2*(AO104-INDIRECT(ADDRESS(IF($A105&lt;=Dados!$E$3,1,$A105-Dados!$E$3)+1,AO$1+2)))*(Dados!$E$2-AO104)/(Dados!$E$3*Dados!$E$2))</f>
        <v>154540.7074</v>
      </c>
      <c r="AP105" s="31">
        <f>if($A105&lt;=Dados!$E$3,"Erro",AP104+'Cenários - taxa de trasmissão'!AO$2*(AP104-INDIRECT(ADDRESS(IF($A105&lt;=Dados!$E$3,1,$A105-Dados!$E$3)+1,AP$1+2)))*(Dados!$E$2-AP104)/(Dados!$E$3*Dados!$E$2))</f>
        <v>153640.4953</v>
      </c>
      <c r="AQ105" s="31">
        <f>if($A105&lt;=Dados!$E$3,"Erro",AQ104+'Cenários - taxa de trasmissão'!AP$2*(AQ104-INDIRECT(ADDRESS(IF($A105&lt;=Dados!$E$3,1,$A105-Dados!$E$3)+1,AQ$1+2)))*(Dados!$E$2-AQ104)/(Dados!$E$3*Dados!$E$2))</f>
        <v>154876.1503</v>
      </c>
      <c r="AR105" s="31">
        <f>if($A105&lt;=Dados!$E$3,"Erro",AR104+'Cenários - taxa de trasmissão'!AQ$2*(AR104-INDIRECT(ADDRESS(IF($A105&lt;=Dados!$E$3,1,$A105-Dados!$E$3)+1,AR$1+2)))*(Dados!$E$2-AR104)/(Dados!$E$3*Dados!$E$2))</f>
        <v>153768.1521</v>
      </c>
      <c r="AS105" s="31">
        <f>if($A105&lt;=Dados!$E$3,"Erro",AS104+'Cenários - taxa de trasmissão'!AR$2*(AS104-INDIRECT(ADDRESS(IF($A105&lt;=Dados!$E$3,1,$A105-Dados!$E$3)+1,AS$1+2)))*(Dados!$E$2-AS104)/(Dados!$E$3*Dados!$E$2))</f>
        <v>157027.0208</v>
      </c>
      <c r="AT105" s="31">
        <f>if($A105&lt;=Dados!$E$3,"Erro",AT104+'Cenários - taxa de trasmissão'!AS$2*(AT104-INDIRECT(ADDRESS(IF($A105&lt;=Dados!$E$3,1,$A105-Dados!$E$3)+1,AT$1+2)))*(Dados!$E$2-AT104)/(Dados!$E$3*Dados!$E$2))</f>
        <v>154080.8666</v>
      </c>
      <c r="AU105" s="31">
        <f>if($A105&lt;=Dados!$E$3,"Erro",AU104+'Cenários - taxa de trasmissão'!AT$2*(AU104-INDIRECT(ADDRESS(IF($A105&lt;=Dados!$E$3,1,$A105-Dados!$E$3)+1,AU$1+2)))*(Dados!$E$2-AU104)/(Dados!$E$3*Dados!$E$2))</f>
        <v>153664.5865</v>
      </c>
      <c r="AV105" s="31">
        <f>if($A105&lt;=Dados!$E$3,"Erro",AV104+'Cenários - taxa de trasmissão'!AU$2*(AV104-INDIRECT(ADDRESS(IF($A105&lt;=Dados!$E$3,1,$A105-Dados!$E$3)+1,AV$1+2)))*(Dados!$E$2-AV104)/(Dados!$E$3*Dados!$E$2))</f>
        <v>153722.7034</v>
      </c>
      <c r="AW105" s="31">
        <f>if($A105&lt;=Dados!$E$3,"Erro",AW104+'Cenários - taxa de trasmissão'!AV$2*(AW104-INDIRECT(ADDRESS(IF($A105&lt;=Dados!$E$3,1,$A105-Dados!$E$3)+1,AW$1+2)))*(Dados!$E$2-AW104)/(Dados!$E$3*Dados!$E$2))</f>
        <v>154009.3272</v>
      </c>
      <c r="AX105" s="31">
        <f>if($A105&lt;=Dados!$E$3,"Erro",AX104+'Cenários - taxa de trasmissão'!AW$2*(AX104-INDIRECT(ADDRESS(IF($A105&lt;=Dados!$E$3,1,$A105-Dados!$E$3)+1,AX$1+2)))*(Dados!$E$2-AX104)/(Dados!$E$3*Dados!$E$2))</f>
        <v>153868.43</v>
      </c>
      <c r="AY105" s="31">
        <f>if($A105&lt;=Dados!$E$3,"Erro",AY104+'Cenários - taxa de trasmissão'!AX$2*(AY104-INDIRECT(ADDRESS(IF($A105&lt;=Dados!$E$3,1,$A105-Dados!$E$3)+1,AY$1+2)))*(Dados!$E$2-AY104)/(Dados!$E$3*Dados!$E$2))</f>
        <v>154342.5033</v>
      </c>
      <c r="AZ105" s="31">
        <f>if($A105&lt;=Dados!$E$3,"Erro",AZ104+'Cenários - taxa de trasmissão'!AY$2*(AZ104-INDIRECT(ADDRESS(IF($A105&lt;=Dados!$E$3,1,$A105-Dados!$E$3)+1,AZ$1+2)))*(Dados!$E$2-AZ104)/(Dados!$E$3*Dados!$E$2))</f>
        <v>153797.9753</v>
      </c>
      <c r="BA105" s="46">
        <f t="shared" si="1"/>
        <v>153503.5877</v>
      </c>
      <c r="BB105" s="46">
        <f t="shared" si="2"/>
        <v>157027.0208</v>
      </c>
      <c r="BC105" s="46">
        <f t="shared" si="3"/>
        <v>154199.5268</v>
      </c>
      <c r="BD105" s="46">
        <f t="shared" si="4"/>
        <v>153963.0658</v>
      </c>
      <c r="BE105" s="31"/>
    </row>
    <row r="106">
      <c r="A106" s="44">
        <v>105.0</v>
      </c>
      <c r="B106" s="45">
        <v>45075.0</v>
      </c>
      <c r="C106" s="31">
        <f>if($A106&lt;=Dados!$E$3,"Erro",C105+'Cenários - taxa de trasmissão'!B$2*(C105-INDIRECT(ADDRESS(IF($A106&lt;=Dados!$E$3,1,$A106-Dados!$E$3)+1,C$1+2)))*(Dados!$E$2-C105)/(Dados!$E$3*Dados!$E$2))</f>
        <v>155463.0868</v>
      </c>
      <c r="D106" s="31">
        <f>if($A106&lt;=Dados!$E$3,"Erro",D105+'Cenários - taxa de trasmissão'!C$2*(D105-INDIRECT(ADDRESS(IF($A106&lt;=Dados!$E$3,1,$A106-Dados!$E$3)+1,D$1+2)))*(Dados!$E$2-D105)/(Dados!$E$3*Dados!$E$2))</f>
        <v>153917.8788</v>
      </c>
      <c r="E106" s="31">
        <f>if($A106&lt;=Dados!$E$3,"Erro",E105+'Cenários - taxa de trasmissão'!D$2*(E105-INDIRECT(ADDRESS(IF($A106&lt;=Dados!$E$3,1,$A106-Dados!$E$3)+1,E$1+2)))*(Dados!$E$2-E105)/(Dados!$E$3*Dados!$E$2))</f>
        <v>154832.2554</v>
      </c>
      <c r="F106" s="31">
        <f>if($A106&lt;=Dados!$E$3,"Erro",F105+'Cenários - taxa de trasmissão'!E$2*(F105-INDIRECT(ADDRESS(IF($A106&lt;=Dados!$E$3,1,$A106-Dados!$E$3)+1,F$1+2)))*(Dados!$E$2-F105)/(Dados!$E$3*Dados!$E$2))</f>
        <v>153640.3354</v>
      </c>
      <c r="G106" s="31">
        <f>if($A106&lt;=Dados!$E$3,"Erro",G105+'Cenários - taxa de trasmissão'!F$2*(G105-INDIRECT(ADDRESS(IF($A106&lt;=Dados!$E$3,1,$A106-Dados!$E$3)+1,G$1+2)))*(Dados!$E$2-G105)/(Dados!$E$3*Dados!$E$2))</f>
        <v>154369.3726</v>
      </c>
      <c r="H106" s="31">
        <f>if($A106&lt;=Dados!$E$3,"Erro",H105+'Cenários - taxa de trasmissão'!G$2*(H105-INDIRECT(ADDRESS(IF($A106&lt;=Dados!$E$3,1,$A106-Dados!$E$3)+1,H$1+2)))*(Dados!$E$2-H105)/(Dados!$E$3*Dados!$E$2))</f>
        <v>154442.3192</v>
      </c>
      <c r="I106" s="31">
        <f>if($A106&lt;=Dados!$E$3,"Erro",I105+'Cenários - taxa de trasmissão'!H$2*(I105-INDIRECT(ADDRESS(IF($A106&lt;=Dados!$E$3,1,$A106-Dados!$E$3)+1,I$1+2)))*(Dados!$E$2-I105)/(Dados!$E$3*Dados!$E$2))</f>
        <v>153618.6626</v>
      </c>
      <c r="J106" s="31">
        <f>if($A106&lt;=Dados!$E$3,"Erro",J105+'Cenários - taxa de trasmissão'!I$2*(J105-INDIRECT(ADDRESS(IF($A106&lt;=Dados!$E$3,1,$A106-Dados!$E$3)+1,J$1+2)))*(Dados!$E$2-J105)/(Dados!$E$3*Dados!$E$2))</f>
        <v>154062.8417</v>
      </c>
      <c r="K106" s="31">
        <f>if($A106&lt;=Dados!$E$3,"Erro",K105+'Cenários - taxa de trasmissão'!J$2*(K105-INDIRECT(ADDRESS(IF($A106&lt;=Dados!$E$3,1,$A106-Dados!$E$3)+1,K$1+2)))*(Dados!$E$2-K105)/(Dados!$E$3*Dados!$E$2))</f>
        <v>154352.8882</v>
      </c>
      <c r="L106" s="31">
        <f>if($A106&lt;=Dados!$E$3,"Erro",L105+'Cenários - taxa de trasmissão'!K$2*(L105-INDIRECT(ADDRESS(IF($A106&lt;=Dados!$E$3,1,$A106-Dados!$E$3)+1,L$1+2)))*(Dados!$E$2-L105)/(Dados!$E$3*Dados!$E$2))</f>
        <v>153777.3079</v>
      </c>
      <c r="M106" s="31">
        <f>if($A106&lt;=Dados!$E$3,"Erro",M105+'Cenários - taxa de trasmissão'!L$2*(M105-INDIRECT(ADDRESS(IF($A106&lt;=Dados!$E$3,1,$A106-Dados!$E$3)+1,M$1+2)))*(Dados!$E$2-M105)/(Dados!$E$3*Dados!$E$2))</f>
        <v>154186.6068</v>
      </c>
      <c r="N106" s="31">
        <f>if($A106&lt;=Dados!$E$3,"Erro",N105+'Cenários - taxa de trasmissão'!M$2*(N105-INDIRECT(ADDRESS(IF($A106&lt;=Dados!$E$3,1,$A106-Dados!$E$3)+1,N$1+2)))*(Dados!$E$2-N105)/(Dados!$E$3*Dados!$E$2))</f>
        <v>154314.4272</v>
      </c>
      <c r="O106" s="31">
        <f>if($A106&lt;=Dados!$E$3,"Erro",O105+'Cenários - taxa de trasmissão'!N$2*(O105-INDIRECT(ADDRESS(IF($A106&lt;=Dados!$E$3,1,$A106-Dados!$E$3)+1,O$1+2)))*(Dados!$E$2-O105)/(Dados!$E$3*Dados!$E$2))</f>
        <v>154092.5975</v>
      </c>
      <c r="P106" s="31">
        <f>if($A106&lt;=Dados!$E$3,"Erro",P105+'Cenários - taxa de trasmissão'!O$2*(P105-INDIRECT(ADDRESS(IF($A106&lt;=Dados!$E$3,1,$A106-Dados!$E$3)+1,P$1+2)))*(Dados!$E$2-P105)/(Dados!$E$3*Dados!$E$2))</f>
        <v>153691.0743</v>
      </c>
      <c r="Q106" s="31">
        <f>if($A106&lt;=Dados!$E$3,"Erro",Q105+'Cenários - taxa de trasmissão'!P$2*(Q105-INDIRECT(ADDRESS(IF($A106&lt;=Dados!$E$3,1,$A106-Dados!$E$3)+1,Q$1+2)))*(Dados!$E$2-Q105)/(Dados!$E$3*Dados!$E$2))</f>
        <v>154392.5983</v>
      </c>
      <c r="R106" s="31">
        <f>if($A106&lt;=Dados!$E$3,"Erro",R105+'Cenários - taxa de trasmissão'!Q$2*(R105-INDIRECT(ADDRESS(IF($A106&lt;=Dados!$E$3,1,$A106-Dados!$E$3)+1,R$1+2)))*(Dados!$E$2-R105)/(Dados!$E$3*Dados!$E$2))</f>
        <v>153760.8927</v>
      </c>
      <c r="S106" s="31">
        <f>if($A106&lt;=Dados!$E$3,"Erro",S105+'Cenários - taxa de trasmissão'!R$2*(S105-INDIRECT(ADDRESS(IF($A106&lt;=Dados!$E$3,1,$A106-Dados!$E$3)+1,S$1+2)))*(Dados!$E$2-S105)/(Dados!$E$3*Dados!$E$2))</f>
        <v>153855.5075</v>
      </c>
      <c r="T106" s="31">
        <f>if($A106&lt;=Dados!$E$3,"Erro",T105+'Cenários - taxa de trasmissão'!S$2*(T105-INDIRECT(ADDRESS(IF($A106&lt;=Dados!$E$3,1,$A106-Dados!$E$3)+1,T$1+2)))*(Dados!$E$2-T105)/(Dados!$E$3*Dados!$E$2))</f>
        <v>153503.6244</v>
      </c>
      <c r="U106" s="31">
        <f>if($A106&lt;=Dados!$E$3,"Erro",U105+'Cenários - taxa de trasmissão'!T$2*(U105-INDIRECT(ADDRESS(IF($A106&lt;=Dados!$E$3,1,$A106-Dados!$E$3)+1,U$1+2)))*(Dados!$E$2-U105)/(Dados!$E$3*Dados!$E$2))</f>
        <v>153867.3727</v>
      </c>
      <c r="V106" s="31">
        <f>if($A106&lt;=Dados!$E$3,"Erro",V105+'Cenários - taxa de trasmissão'!U$2*(V105-INDIRECT(ADDRESS(IF($A106&lt;=Dados!$E$3,1,$A106-Dados!$E$3)+1,V$1+2)))*(Dados!$E$2-V105)/(Dados!$E$3*Dados!$E$2))</f>
        <v>154253.4591</v>
      </c>
      <c r="W106" s="31">
        <f>if($A106&lt;=Dados!$E$3,"Erro",W105+'Cenários - taxa de trasmissão'!V$2*(W105-INDIRECT(ADDRESS(IF($A106&lt;=Dados!$E$3,1,$A106-Dados!$E$3)+1,W$1+2)))*(Dados!$E$2-W105)/(Dados!$E$3*Dados!$E$2))</f>
        <v>154438.7796</v>
      </c>
      <c r="X106" s="31">
        <f>if($A106&lt;=Dados!$E$3,"Erro",X105+'Cenários - taxa de trasmissão'!W$2*(X105-INDIRECT(ADDRESS(IF($A106&lt;=Dados!$E$3,1,$A106-Dados!$E$3)+1,X$1+2)))*(Dados!$E$2-X105)/(Dados!$E$3*Dados!$E$2))</f>
        <v>154652.9618</v>
      </c>
      <c r="Y106" s="31">
        <f>if($A106&lt;=Dados!$E$3,"Erro",Y105+'Cenários - taxa de trasmissão'!X$2*(Y105-INDIRECT(ADDRESS(IF($A106&lt;=Dados!$E$3,1,$A106-Dados!$E$3)+1,Y$1+2)))*(Dados!$E$2-Y105)/(Dados!$E$3*Dados!$E$2))</f>
        <v>153631.6877</v>
      </c>
      <c r="Z106" s="31">
        <f>if($A106&lt;=Dados!$E$3,"Erro",Z105+'Cenários - taxa de trasmissão'!Y$2*(Z105-INDIRECT(ADDRESS(IF($A106&lt;=Dados!$E$3,1,$A106-Dados!$E$3)+1,Z$1+2)))*(Dados!$E$2-Z105)/(Dados!$E$3*Dados!$E$2))</f>
        <v>153643.5922</v>
      </c>
      <c r="AA106" s="31">
        <f>if($A106&lt;=Dados!$E$3,"Erro",AA105+'Cenários - taxa de trasmissão'!Z$2*(AA105-INDIRECT(ADDRESS(IF($A106&lt;=Dados!$E$3,1,$A106-Dados!$E$3)+1,AA$1+2)))*(Dados!$E$2-AA105)/(Dados!$E$3*Dados!$E$2))</f>
        <v>154661.1665</v>
      </c>
      <c r="AB106" s="31">
        <f>if($A106&lt;=Dados!$E$3,"Erro",AB105+'Cenários - taxa de trasmissão'!AA$2*(AB105-INDIRECT(ADDRESS(IF($A106&lt;=Dados!$E$3,1,$A106-Dados!$E$3)+1,AB$1+2)))*(Dados!$E$2-AB105)/(Dados!$E$3*Dados!$E$2))</f>
        <v>154030.1852</v>
      </c>
      <c r="AC106" s="31">
        <f>if($A106&lt;=Dados!$E$3,"Erro",AC105+'Cenários - taxa de trasmissão'!AB$2*(AC105-INDIRECT(ADDRESS(IF($A106&lt;=Dados!$E$3,1,$A106-Dados!$E$3)+1,AC$1+2)))*(Dados!$E$2-AC105)/(Dados!$E$3*Dados!$E$2))</f>
        <v>153614.2272</v>
      </c>
      <c r="AD106" s="31">
        <f>if($A106&lt;=Dados!$E$3,"Erro",AD105+'Cenários - taxa de trasmissão'!AC$2*(AD105-INDIRECT(ADDRESS(IF($A106&lt;=Dados!$E$3,1,$A106-Dados!$E$3)+1,AD$1+2)))*(Dados!$E$2-AD105)/(Dados!$E$3*Dados!$E$2))</f>
        <v>153685.2633</v>
      </c>
      <c r="AE106" s="31">
        <f>if($A106&lt;=Dados!$E$3,"Erro",AE105+'Cenários - taxa de trasmissão'!AD$2*(AE105-INDIRECT(ADDRESS(IF($A106&lt;=Dados!$E$3,1,$A106-Dados!$E$3)+1,AE$1+2)))*(Dados!$E$2-AE105)/(Dados!$E$3*Dados!$E$2))</f>
        <v>155548.7759</v>
      </c>
      <c r="AF106" s="31">
        <f>if($A106&lt;=Dados!$E$3,"Erro",AF105+'Cenários - taxa de trasmissão'!AE$2*(AF105-INDIRECT(ADDRESS(IF($A106&lt;=Dados!$E$3,1,$A106-Dados!$E$3)+1,AF$1+2)))*(Dados!$E$2-AF105)/(Dados!$E$3*Dados!$E$2))</f>
        <v>155892.5237</v>
      </c>
      <c r="AG106" s="31">
        <f>if($A106&lt;=Dados!$E$3,"Erro",AG105+'Cenários - taxa de trasmissão'!AF$2*(AG105-INDIRECT(ADDRESS(IF($A106&lt;=Dados!$E$3,1,$A106-Dados!$E$3)+1,AG$1+2)))*(Dados!$E$2-AG105)/(Dados!$E$3*Dados!$E$2))</f>
        <v>153903.3445</v>
      </c>
      <c r="AH106" s="31">
        <f>if($A106&lt;=Dados!$E$3,"Erro",AH105+'Cenários - taxa de trasmissão'!AG$2*(AH105-INDIRECT(ADDRESS(IF($A106&lt;=Dados!$E$3,1,$A106-Dados!$E$3)+1,AH$1+2)))*(Dados!$E$2-AH105)/(Dados!$E$3*Dados!$E$2))</f>
        <v>153893.3436</v>
      </c>
      <c r="AI106" s="31">
        <f>if($A106&lt;=Dados!$E$3,"Erro",AI105+'Cenários - taxa de trasmissão'!AH$2*(AI105-INDIRECT(ADDRESS(IF($A106&lt;=Dados!$E$3,1,$A106-Dados!$E$3)+1,AI$1+2)))*(Dados!$E$2-AI105)/(Dados!$E$3*Dados!$E$2))</f>
        <v>155014.8346</v>
      </c>
      <c r="AJ106" s="31">
        <f>if($A106&lt;=Dados!$E$3,"Erro",AJ105+'Cenários - taxa de trasmissão'!AI$2*(AJ105-INDIRECT(ADDRESS(IF($A106&lt;=Dados!$E$3,1,$A106-Dados!$E$3)+1,AJ$1+2)))*(Dados!$E$2-AJ105)/(Dados!$E$3*Dados!$E$2))</f>
        <v>153870.3027</v>
      </c>
      <c r="AK106" s="31">
        <f>if($A106&lt;=Dados!$E$3,"Erro",AK105+'Cenários - taxa de trasmissão'!AJ$2*(AK105-INDIRECT(ADDRESS(IF($A106&lt;=Dados!$E$3,1,$A106-Dados!$E$3)+1,AK$1+2)))*(Dados!$E$2-AK105)/(Dados!$E$3*Dados!$E$2))</f>
        <v>153734.0769</v>
      </c>
      <c r="AL106" s="31">
        <f>if($A106&lt;=Dados!$E$3,"Erro",AL105+'Cenários - taxa de trasmissão'!AK$2*(AL105-INDIRECT(ADDRESS(IF($A106&lt;=Dados!$E$3,1,$A106-Dados!$E$3)+1,AL$1+2)))*(Dados!$E$2-AL105)/(Dados!$E$3*Dados!$E$2))</f>
        <v>153707.6808</v>
      </c>
      <c r="AM106" s="31">
        <f>if($A106&lt;=Dados!$E$3,"Erro",AM105+'Cenários - taxa de trasmissão'!AL$2*(AM105-INDIRECT(ADDRESS(IF($A106&lt;=Dados!$E$3,1,$A106-Dados!$E$3)+1,AM$1+2)))*(Dados!$E$2-AM105)/(Dados!$E$3*Dados!$E$2))</f>
        <v>153843.8362</v>
      </c>
      <c r="AN106" s="31">
        <f>if($A106&lt;=Dados!$E$3,"Erro",AN105+'Cenários - taxa de trasmissão'!AM$2*(AN105-INDIRECT(ADDRESS(IF($A106&lt;=Dados!$E$3,1,$A106-Dados!$E$3)+1,AN$1+2)))*(Dados!$E$2-AN105)/(Dados!$E$3*Dados!$E$2))</f>
        <v>154635.4357</v>
      </c>
      <c r="AO106" s="31">
        <f>if($A106&lt;=Dados!$E$3,"Erro",AO105+'Cenários - taxa de trasmissão'!AN$2*(AO105-INDIRECT(ADDRESS(IF($A106&lt;=Dados!$E$3,1,$A106-Dados!$E$3)+1,AO$1+2)))*(Dados!$E$2-AO105)/(Dados!$E$3*Dados!$E$2))</f>
        <v>154546.8725</v>
      </c>
      <c r="AP106" s="31">
        <f>if($A106&lt;=Dados!$E$3,"Erro",AP105+'Cenários - taxa de trasmissão'!AO$2*(AP105-INDIRECT(ADDRESS(IF($A106&lt;=Dados!$E$3,1,$A106-Dados!$E$3)+1,AP$1+2)))*(Dados!$E$2-AP105)/(Dados!$E$3*Dados!$E$2))</f>
        <v>153640.6822</v>
      </c>
      <c r="AQ106" s="31">
        <f>if($A106&lt;=Dados!$E$3,"Erro",AQ105+'Cenários - taxa de trasmissão'!AP$2*(AQ105-INDIRECT(ADDRESS(IF($A106&lt;=Dados!$E$3,1,$A106-Dados!$E$3)+1,AQ$1+2)))*(Dados!$E$2-AQ105)/(Dados!$E$3*Dados!$E$2))</f>
        <v>154886.5489</v>
      </c>
      <c r="AR106" s="31">
        <f>if($A106&lt;=Dados!$E$3,"Erro",AR105+'Cenários - taxa de trasmissão'!AQ$2*(AR105-INDIRECT(ADDRESS(IF($A106&lt;=Dados!$E$3,1,$A106-Dados!$E$3)+1,AR$1+2)))*(Dados!$E$2-AR105)/(Dados!$E$3*Dados!$E$2))</f>
        <v>153768.6422</v>
      </c>
      <c r="AS106" s="31">
        <f>if($A106&lt;=Dados!$E$3,"Erro",AS105+'Cenários - taxa de trasmissão'!AR$2*(AS105-INDIRECT(ADDRESS(IF($A106&lt;=Dados!$E$3,1,$A106-Dados!$E$3)+1,AS$1+2)))*(Dados!$E$2-AS105)/(Dados!$E$3*Dados!$E$2))</f>
        <v>157080.3806</v>
      </c>
      <c r="AT106" s="31">
        <f>if($A106&lt;=Dados!$E$3,"Erro",AT105+'Cenários - taxa de trasmissão'!AS$2*(AT105-INDIRECT(ADDRESS(IF($A106&lt;=Dados!$E$3,1,$A106-Dados!$E$3)+1,AT$1+2)))*(Dados!$E$2-AT105)/(Dados!$E$3*Dados!$E$2))</f>
        <v>154082.8811</v>
      </c>
      <c r="AU106" s="31">
        <f>if($A106&lt;=Dados!$E$3,"Erro",AU105+'Cenários - taxa de trasmissão'!AT$2*(AU105-INDIRECT(ADDRESS(IF($A106&lt;=Dados!$E$3,1,$A106-Dados!$E$3)+1,AU$1+2)))*(Dados!$E$2-AU105)/(Dados!$E$3*Dados!$E$2))</f>
        <v>153664.8173</v>
      </c>
      <c r="AV106" s="31">
        <f>if($A106&lt;=Dados!$E$3,"Erro",AV105+'Cenários - taxa de trasmissão'!AU$2*(AV105-INDIRECT(ADDRESS(IF($A106&lt;=Dados!$E$3,1,$A106-Dados!$E$3)+1,AV$1+2)))*(Dados!$E$2-AV105)/(Dados!$E$3*Dados!$E$2))</f>
        <v>153723.0653</v>
      </c>
      <c r="AW106" s="31">
        <f>if($A106&lt;=Dados!$E$3,"Erro",AW105+'Cenários - taxa de trasmissão'!AV$2*(AW105-INDIRECT(ADDRESS(IF($A106&lt;=Dados!$E$3,1,$A106-Dados!$E$3)+1,AW$1+2)))*(Dados!$E$2-AW105)/(Dados!$E$3*Dados!$E$2))</f>
        <v>154010.8943</v>
      </c>
      <c r="AX106" s="31">
        <f>if($A106&lt;=Dados!$E$3,"Erro",AX105+'Cenários - taxa de trasmissão'!AW$2*(AX105-INDIRECT(ADDRESS(IF($A106&lt;=Dados!$E$3,1,$A106-Dados!$E$3)+1,AX$1+2)))*(Dados!$E$2-AX105)/(Dados!$E$3*Dados!$E$2))</f>
        <v>153869.2863</v>
      </c>
      <c r="AY106" s="31">
        <f>if($A106&lt;=Dados!$E$3,"Erro",AY105+'Cenários - taxa de trasmissão'!AX$2*(AY105-INDIRECT(ADDRESS(IF($A106&lt;=Dados!$E$3,1,$A106-Dados!$E$3)+1,AY$1+2)))*(Dados!$E$2-AY105)/(Dados!$E$3*Dados!$E$2))</f>
        <v>154346.6231</v>
      </c>
      <c r="AZ106" s="31">
        <f>if($A106&lt;=Dados!$E$3,"Erro",AZ105+'Cenários - taxa de trasmissão'!AY$2*(AZ105-INDIRECT(ADDRESS(IF($A106&lt;=Dados!$E$3,1,$A106-Dados!$E$3)+1,AZ$1+2)))*(Dados!$E$2-AZ105)/(Dados!$E$3*Dados!$E$2))</f>
        <v>153798.5622</v>
      </c>
      <c r="BA106" s="46">
        <f t="shared" si="1"/>
        <v>153503.6244</v>
      </c>
      <c r="BB106" s="46">
        <f t="shared" si="2"/>
        <v>157080.3806</v>
      </c>
      <c r="BC106" s="46">
        <f t="shared" si="3"/>
        <v>154204.3277</v>
      </c>
      <c r="BD106" s="46">
        <f t="shared" si="4"/>
        <v>153964.3866</v>
      </c>
      <c r="BE106" s="31"/>
    </row>
    <row r="107">
      <c r="A107" s="9">
        <v>106.0</v>
      </c>
      <c r="B107" s="47">
        <v>45076.0</v>
      </c>
      <c r="C107" s="31">
        <f>if($A107&lt;=Dados!$E$3,"Erro",C106+'Cenários - taxa de trasmissão'!B$2*(C106-INDIRECT(ADDRESS(IF($A107&lt;=Dados!$E$3,1,$A107-Dados!$E$3)+1,C$1+2)))*(Dados!$E$2-C106)/(Dados!$E$3*Dados!$E$2))</f>
        <v>155482.3844</v>
      </c>
      <c r="D107" s="31">
        <f>if($A107&lt;=Dados!$E$3,"Erro",D106+'Cenários - taxa de trasmissão'!C$2*(D106-INDIRECT(ADDRESS(IF($A107&lt;=Dados!$E$3,1,$A107-Dados!$E$3)+1,D$1+2)))*(Dados!$E$2-D106)/(Dados!$E$3*Dados!$E$2))</f>
        <v>153918.9152</v>
      </c>
      <c r="E107" s="31">
        <f>if($A107&lt;=Dados!$E$3,"Erro",E106+'Cenários - taxa de trasmissão'!D$2*(E106-INDIRECT(ADDRESS(IF($A107&lt;=Dados!$E$3,1,$A107-Dados!$E$3)+1,E$1+2)))*(Dados!$E$2-E106)/(Dados!$E$3*Dados!$E$2))</f>
        <v>154841.7929</v>
      </c>
      <c r="F107" s="31">
        <f>if($A107&lt;=Dados!$E$3,"Erro",F106+'Cenários - taxa de trasmissão'!E$2*(F106-INDIRECT(ADDRESS(IF($A107&lt;=Dados!$E$3,1,$A107-Dados!$E$3)+1,F$1+2)))*(Dados!$E$2-F106)/(Dados!$E$3*Dados!$E$2))</f>
        <v>153640.5118</v>
      </c>
      <c r="G107" s="31">
        <f>if($A107&lt;=Dados!$E$3,"Erro",G106+'Cenários - taxa de trasmissão'!F$2*(G106-INDIRECT(ADDRESS(IF($A107&lt;=Dados!$E$3,1,$A107-Dados!$E$3)+1,G$1+2)))*(Dados!$E$2-G106)/(Dados!$E$3*Dados!$E$2))</f>
        <v>154373.6144</v>
      </c>
      <c r="H107" s="31">
        <f>if($A107&lt;=Dados!$E$3,"Erro",H106+'Cenários - taxa de trasmissão'!G$2*(H106-INDIRECT(ADDRESS(IF($A107&lt;=Dados!$E$3,1,$A107-Dados!$E$3)+1,H$1+2)))*(Dados!$E$2-H106)/(Dados!$E$3*Dados!$E$2))</f>
        <v>154447.2721</v>
      </c>
      <c r="I107" s="31">
        <f>if($A107&lt;=Dados!$E$3,"Erro",I106+'Cenários - taxa de trasmissão'!H$2*(I106-INDIRECT(ADDRESS(IF($A107&lt;=Dados!$E$3,1,$A107-Dados!$E$3)+1,I$1+2)))*(Dados!$E$2-I106)/(Dados!$E$3*Dados!$E$2))</f>
        <v>153618.8059</v>
      </c>
      <c r="J107" s="31">
        <f>if($A107&lt;=Dados!$E$3,"Erro",J106+'Cenários - taxa de trasmissão'!I$2*(J106-INDIRECT(ADDRESS(IF($A107&lt;=Dados!$E$3,1,$A107-Dados!$E$3)+1,J$1+2)))*(Dados!$E$2-J106)/(Dados!$E$3*Dados!$E$2))</f>
        <v>154064.6699</v>
      </c>
      <c r="K107" s="31">
        <f>if($A107&lt;=Dados!$E$3,"Erro",K106+'Cenários - taxa de trasmissão'!J$2*(K106-INDIRECT(ADDRESS(IF($A107&lt;=Dados!$E$3,1,$A107-Dados!$E$3)+1,K$1+2)))*(Dados!$E$2-K106)/(Dados!$E$3*Dados!$E$2))</f>
        <v>154356.9763</v>
      </c>
      <c r="L107" s="31">
        <f>if($A107&lt;=Dados!$E$3,"Erro",L106+'Cenários - taxa de trasmissão'!K$2*(L106-INDIRECT(ADDRESS(IF($A107&lt;=Dados!$E$3,1,$A107-Dados!$E$3)+1,L$1+2)))*(Dados!$E$2-L106)/(Dados!$E$3*Dados!$E$2))</f>
        <v>153777.8028</v>
      </c>
      <c r="M107" s="31">
        <f>if($A107&lt;=Dados!$E$3,"Erro",M106+'Cenários - taxa de trasmissão'!L$2*(M106-INDIRECT(ADDRESS(IF($A107&lt;=Dados!$E$3,1,$A107-Dados!$E$3)+1,M$1+2)))*(Dados!$E$2-M106)/(Dados!$E$3*Dados!$E$2))</f>
        <v>154189.2931</v>
      </c>
      <c r="N107" s="31">
        <f>if($A107&lt;=Dados!$E$3,"Erro",N106+'Cenários - taxa de trasmissão'!M$2*(N106-INDIRECT(ADDRESS(IF($A107&lt;=Dados!$E$3,1,$A107-Dados!$E$3)+1,N$1+2)))*(Dados!$E$2-N106)/(Dados!$E$3*Dados!$E$2))</f>
        <v>154318.1666</v>
      </c>
      <c r="O107" s="31">
        <f>if($A107&lt;=Dados!$E$3,"Erro",O106+'Cenários - taxa de trasmissão'!N$2*(O106-INDIRECT(ADDRESS(IF($A107&lt;=Dados!$E$3,1,$A107-Dados!$E$3)+1,O$1+2)))*(Dados!$E$2-O106)/(Dados!$E$3*Dados!$E$2))</f>
        <v>154094.6171</v>
      </c>
      <c r="P107" s="31">
        <f>if($A107&lt;=Dados!$E$3,"Erro",P106+'Cenários - taxa de trasmissão'!O$2*(P106-INDIRECT(ADDRESS(IF($A107&lt;=Dados!$E$3,1,$A107-Dados!$E$3)+1,P$1+2)))*(Dados!$E$2-P106)/(Dados!$E$3*Dados!$E$2))</f>
        <v>153691.3458</v>
      </c>
      <c r="Q107" s="31">
        <f>if($A107&lt;=Dados!$E$3,"Erro",Q106+'Cenários - taxa de trasmissão'!P$2*(Q106-INDIRECT(ADDRESS(IF($A107&lt;=Dados!$E$3,1,$A107-Dados!$E$3)+1,Q$1+2)))*(Dados!$E$2-Q106)/(Dados!$E$3*Dados!$E$2))</f>
        <v>154397.0611</v>
      </c>
      <c r="R107" s="31">
        <f>if($A107&lt;=Dados!$E$3,"Erro",R106+'Cenários - taxa de trasmissão'!Q$2*(R106-INDIRECT(ADDRESS(IF($A107&lt;=Dados!$E$3,1,$A107-Dados!$E$3)+1,R$1+2)))*(Dados!$E$2-R106)/(Dados!$E$3*Dados!$E$2))</f>
        <v>153761.3389</v>
      </c>
      <c r="S107" s="31">
        <f>if($A107&lt;=Dados!$E$3,"Erro",S106+'Cenários - taxa de trasmissão'!R$2*(S106-INDIRECT(ADDRESS(IF($A107&lt;=Dados!$E$3,1,$A107-Dados!$E$3)+1,S$1+2)))*(Dados!$E$2-S106)/(Dados!$E$3*Dados!$E$2))</f>
        <v>153856.276</v>
      </c>
      <c r="T107" s="31">
        <f>if($A107&lt;=Dados!$E$3,"Erro",T106+'Cenários - taxa de trasmissão'!S$2*(T106-INDIRECT(ADDRESS(IF($A107&lt;=Dados!$E$3,1,$A107-Dados!$E$3)+1,T$1+2)))*(Dados!$E$2-T106)/(Dados!$E$3*Dados!$E$2))</f>
        <v>153503.6587</v>
      </c>
      <c r="U107" s="31">
        <f>if($A107&lt;=Dados!$E$3,"Erro",U106+'Cenários - taxa de trasmissão'!T$2*(U106-INDIRECT(ADDRESS(IF($A107&lt;=Dados!$E$3,1,$A107-Dados!$E$3)+1,U$1+2)))*(Dados!$E$2-U106)/(Dados!$E$3*Dados!$E$2))</f>
        <v>153868.1887</v>
      </c>
      <c r="V107" s="31">
        <f>if($A107&lt;=Dados!$E$3,"Erro",V106+'Cenários - taxa de trasmissão'!U$2*(V106-INDIRECT(ADDRESS(IF($A107&lt;=Dados!$E$3,1,$A107-Dados!$E$3)+1,V$1+2)))*(Dados!$E$2-V106)/(Dados!$E$3*Dados!$E$2))</f>
        <v>154256.6757</v>
      </c>
      <c r="W107" s="31">
        <f>if($A107&lt;=Dados!$E$3,"Erro",W106+'Cenários - taxa de trasmissão'!V$2*(W106-INDIRECT(ADDRESS(IF($A107&lt;=Dados!$E$3,1,$A107-Dados!$E$3)+1,W$1+2)))*(Dados!$E$2-W106)/(Dados!$E$3*Dados!$E$2))</f>
        <v>154443.6968</v>
      </c>
      <c r="X107" s="31">
        <f>if($A107&lt;=Dados!$E$3,"Erro",X106+'Cenários - taxa de trasmissão'!W$2*(X106-INDIRECT(ADDRESS(IF($A107&lt;=Dados!$E$3,1,$A107-Dados!$E$3)+1,X$1+2)))*(Dados!$E$2-X106)/(Dados!$E$3*Dados!$E$2))</f>
        <v>154660.2352</v>
      </c>
      <c r="Y107" s="31">
        <f>if($A107&lt;=Dados!$E$3,"Erro",Y106+'Cenários - taxa de trasmissão'!X$2*(Y106-INDIRECT(ADDRESS(IF($A107&lt;=Dados!$E$3,1,$A107-Dados!$E$3)+1,Y$1+2)))*(Dados!$E$2-Y106)/(Dados!$E$3*Dados!$E$2))</f>
        <v>153631.8504</v>
      </c>
      <c r="Z107" s="31">
        <f>if($A107&lt;=Dados!$E$3,"Erro",Z106+'Cenários - taxa de trasmissão'!Y$2*(Z106-INDIRECT(ADDRESS(IF($A107&lt;=Dados!$E$3,1,$A107-Dados!$E$3)+1,Z$1+2)))*(Dados!$E$2-Z106)/(Dados!$E$3*Dados!$E$2))</f>
        <v>153643.7739</v>
      </c>
      <c r="AA107" s="31">
        <f>if($A107&lt;=Dados!$E$3,"Erro",AA106+'Cenários - taxa de trasmissão'!Z$2*(AA106-INDIRECT(ADDRESS(IF($A107&lt;=Dados!$E$3,1,$A107-Dados!$E$3)+1,AA$1+2)))*(Dados!$E$2-AA106)/(Dados!$E$3*Dados!$E$2))</f>
        <v>154668.5379</v>
      </c>
      <c r="AB107" s="31">
        <f>if($A107&lt;=Dados!$E$3,"Erro",AB106+'Cenários - taxa de trasmissão'!AA$2*(AB106-INDIRECT(ADDRESS(IF($A107&lt;=Dados!$E$3,1,$A107-Dados!$E$3)+1,AB$1+2)))*(Dados!$E$2-AB106)/(Dados!$E$3*Dados!$E$2))</f>
        <v>154031.8146</v>
      </c>
      <c r="AC107" s="31">
        <f>if($A107&lt;=Dados!$E$3,"Erro",AC106+'Cenários - taxa de trasmissão'!AB$2*(AC106-INDIRECT(ADDRESS(IF($A107&lt;=Dados!$E$3,1,$A107-Dados!$E$3)+1,AC$1+2)))*(Dados!$E$2-AC106)/(Dados!$E$3*Dados!$E$2))</f>
        <v>153614.3644</v>
      </c>
      <c r="AD107" s="31">
        <f>if($A107&lt;=Dados!$E$3,"Erro",AD106+'Cenários - taxa de trasmissão'!AC$2*(AD106-INDIRECT(ADDRESS(IF($A107&lt;=Dados!$E$3,1,$A107-Dados!$E$3)+1,AD$1+2)))*(Dados!$E$2-AD106)/(Dados!$E$3*Dados!$E$2))</f>
        <v>153685.5226</v>
      </c>
      <c r="AE107" s="31">
        <f>if($A107&lt;=Dados!$E$3,"Erro",AE106+'Cenários - taxa de trasmissão'!AD$2*(AE106-INDIRECT(ADDRESS(IF($A107&lt;=Dados!$E$3,1,$A107-Dados!$E$3)+1,AE$1+2)))*(Dados!$E$2-AE106)/(Dados!$E$3*Dados!$E$2))</f>
        <v>155569.5874</v>
      </c>
      <c r="AF107" s="31">
        <f>if($A107&lt;=Dados!$E$3,"Erro",AF106+'Cenários - taxa de trasmissão'!AE$2*(AF106-INDIRECT(ADDRESS(IF($A107&lt;=Dados!$E$3,1,$A107-Dados!$E$3)+1,AF$1+2)))*(Dados!$E$2-AF106)/(Dados!$E$3*Dados!$E$2))</f>
        <v>155919.7986</v>
      </c>
      <c r="AG107" s="31">
        <f>if($A107&lt;=Dados!$E$3,"Erro",AG106+'Cenários - taxa de trasmissão'!AF$2*(AG106-INDIRECT(ADDRESS(IF($A107&lt;=Dados!$E$3,1,$A107-Dados!$E$3)+1,AG$1+2)))*(Dados!$E$2-AG106)/(Dados!$E$3*Dados!$E$2))</f>
        <v>153904.3145</v>
      </c>
      <c r="AH107" s="31">
        <f>if($A107&lt;=Dados!$E$3,"Erro",AH106+'Cenários - taxa de trasmissão'!AG$2*(AH106-INDIRECT(ADDRESS(IF($A107&lt;=Dados!$E$3,1,$A107-Dados!$E$3)+1,AH$1+2)))*(Dados!$E$2-AH106)/(Dados!$E$3*Dados!$E$2))</f>
        <v>153894.2693</v>
      </c>
      <c r="AI107" s="31">
        <f>if($A107&lt;=Dados!$E$3,"Erro",AI106+'Cenários - taxa de trasmissão'!AH$2*(AI106-INDIRECT(ADDRESS(IF($A107&lt;=Dados!$E$3,1,$A107-Dados!$E$3)+1,AI$1+2)))*(Dados!$E$2-AI106)/(Dados!$E$3*Dados!$E$2))</f>
        <v>155026.9258</v>
      </c>
      <c r="AJ107" s="31">
        <f>if($A107&lt;=Dados!$E$3,"Erro",AJ106+'Cenários - taxa de trasmissão'!AI$2*(AJ106-INDIRECT(ADDRESS(IF($A107&lt;=Dados!$E$3,1,$A107-Dados!$E$3)+1,AJ$1+2)))*(Dados!$E$2-AJ106)/(Dados!$E$3*Dados!$E$2))</f>
        <v>153871.1308</v>
      </c>
      <c r="AK107" s="31">
        <f>if($A107&lt;=Dados!$E$3,"Erro",AK106+'Cenários - taxa de trasmissão'!AJ$2*(AK106-INDIRECT(ADDRESS(IF($A107&lt;=Dados!$E$3,1,$A107-Dados!$E$3)+1,AK$1+2)))*(Dados!$E$2-AK106)/(Dados!$E$3*Dados!$E$2))</f>
        <v>153734.4497</v>
      </c>
      <c r="AL107" s="31">
        <f>if($A107&lt;=Dados!$E$3,"Erro",AL106+'Cenários - taxa de trasmissão'!AK$2*(AL106-INDIRECT(ADDRESS(IF($A107&lt;=Dados!$E$3,1,$A107-Dados!$E$3)+1,AL$1+2)))*(Dados!$E$2-AL106)/(Dados!$E$3*Dados!$E$2))</f>
        <v>153707.9892</v>
      </c>
      <c r="AM107" s="31">
        <f>if($A107&lt;=Dados!$E$3,"Erro",AM106+'Cenários - taxa de trasmissão'!AL$2*(AM106-INDIRECT(ADDRESS(IF($A107&lt;=Dados!$E$3,1,$A107-Dados!$E$3)+1,AM$1+2)))*(Dados!$E$2-AM106)/(Dados!$E$3*Dados!$E$2))</f>
        <v>153844.5595</v>
      </c>
      <c r="AN107" s="31">
        <f>if($A107&lt;=Dados!$E$3,"Erro",AN106+'Cenários - taxa de trasmissão'!AM$2*(AN106-INDIRECT(ADDRESS(IF($A107&lt;=Dados!$E$3,1,$A107-Dados!$E$3)+1,AN$1+2)))*(Dados!$E$2-AN106)/(Dados!$E$3*Dados!$E$2))</f>
        <v>154642.5016</v>
      </c>
      <c r="AO107" s="31">
        <f>if($A107&lt;=Dados!$E$3,"Erro",AO106+'Cenários - taxa de trasmissão'!AN$2*(AO106-INDIRECT(ADDRESS(IF($A107&lt;=Dados!$E$3,1,$A107-Dados!$E$3)+1,AO$1+2)))*(Dados!$E$2-AO106)/(Dados!$E$3*Dados!$E$2))</f>
        <v>154552.9291</v>
      </c>
      <c r="AP107" s="31">
        <f>if($A107&lt;=Dados!$E$3,"Erro",AP106+'Cenários - taxa de trasmissão'!AO$2*(AP106-INDIRECT(ADDRESS(IF($A107&lt;=Dados!$E$3,1,$A107-Dados!$E$3)+1,AP$1+2)))*(Dados!$E$2-AP106)/(Dados!$E$3*Dados!$E$2))</f>
        <v>153640.8591</v>
      </c>
      <c r="AQ107" s="31">
        <f>if($A107&lt;=Dados!$E$3,"Erro",AQ106+'Cenários - taxa de trasmissão'!AP$2*(AQ106-INDIRECT(ADDRESS(IF($A107&lt;=Dados!$E$3,1,$A107-Dados!$E$3)+1,AQ$1+2)))*(Dados!$E$2-AQ106)/(Dados!$E$3*Dados!$E$2))</f>
        <v>154896.8206</v>
      </c>
      <c r="AR107" s="31">
        <f>if($A107&lt;=Dados!$E$3,"Erro",AR106+'Cenários - taxa de trasmissão'!AQ$2*(AR106-INDIRECT(ADDRESS(IF($A107&lt;=Dados!$E$3,1,$A107-Dados!$E$3)+1,AR$1+2)))*(Dados!$E$2-AR106)/(Dados!$E$3*Dados!$E$2))</f>
        <v>153769.111</v>
      </c>
      <c r="AS107" s="31">
        <f>if($A107&lt;=Dados!$E$3,"Erro",AS106+'Cenários - taxa de trasmissão'!AR$2*(AS106-INDIRECT(ADDRESS(IF($A107&lt;=Dados!$E$3,1,$A107-Dados!$E$3)+1,AS$1+2)))*(Dados!$E$2-AS106)/(Dados!$E$3*Dados!$E$2))</f>
        <v>157133.983</v>
      </c>
      <c r="AT107" s="31">
        <f>if($A107&lt;=Dados!$E$3,"Erro",AT106+'Cenários - taxa de trasmissão'!AS$2*(AT106-INDIRECT(ADDRESS(IF($A107&lt;=Dados!$E$3,1,$A107-Dados!$E$3)+1,AT$1+2)))*(Dados!$E$2-AT106)/(Dados!$E$3*Dados!$E$2))</f>
        <v>154084.8371</v>
      </c>
      <c r="AU107" s="31">
        <f>if($A107&lt;=Dados!$E$3,"Erro",AU106+'Cenários - taxa de trasmissão'!AT$2*(AU106-INDIRECT(ADDRESS(IF($A107&lt;=Dados!$E$3,1,$A107-Dados!$E$3)+1,AU$1+2)))*(Dados!$E$2-AU106)/(Dados!$E$3*Dados!$E$2))</f>
        <v>153665.0364</v>
      </c>
      <c r="AV107" s="31">
        <f>if($A107&lt;=Dados!$E$3,"Erro",AV106+'Cenários - taxa de trasmissão'!AU$2*(AV106-INDIRECT(ADDRESS(IF($A107&lt;=Dados!$E$3,1,$A107-Dados!$E$3)+1,AV$1+2)))*(Dados!$E$2-AV106)/(Dados!$E$3*Dados!$E$2))</f>
        <v>153723.4103</v>
      </c>
      <c r="AW107" s="31">
        <f>if($A107&lt;=Dados!$E$3,"Erro",AW106+'Cenários - taxa de trasmissão'!AV$2*(AW106-INDIRECT(ADDRESS(IF($A107&lt;=Dados!$E$3,1,$A107-Dados!$E$3)+1,AW$1+2)))*(Dados!$E$2-AW106)/(Dados!$E$3*Dados!$E$2))</f>
        <v>154012.4118</v>
      </c>
      <c r="AX107" s="31">
        <f>if($A107&lt;=Dados!$E$3,"Erro",AX106+'Cenários - taxa de trasmissão'!AW$2*(AX106-INDIRECT(ADDRESS(IF($A107&lt;=Dados!$E$3,1,$A107-Dados!$E$3)+1,AX$1+2)))*(Dados!$E$2-AX106)/(Dados!$E$3*Dados!$E$2))</f>
        <v>153870.1101</v>
      </c>
      <c r="AY107" s="31">
        <f>if($A107&lt;=Dados!$E$3,"Erro",AY106+'Cenários - taxa de trasmissão'!AX$2*(AY106-INDIRECT(ADDRESS(IF($A107&lt;=Dados!$E$3,1,$A107-Dados!$E$3)+1,AY$1+2)))*(Dados!$E$2-AY106)/(Dados!$E$3*Dados!$E$2))</f>
        <v>154350.6534</v>
      </c>
      <c r="AZ107" s="31">
        <f>if($A107&lt;=Dados!$E$3,"Erro",AZ106+'Cenários - taxa de trasmissão'!AY$2*(AZ106-INDIRECT(ADDRESS(IF($A107&lt;=Dados!$E$3,1,$A107-Dados!$E$3)+1,AZ$1+2)))*(Dados!$E$2-AZ106)/(Dados!$E$3*Dados!$E$2))</f>
        <v>153799.1247</v>
      </c>
      <c r="BA107" s="46">
        <f t="shared" si="1"/>
        <v>153503.6587</v>
      </c>
      <c r="BB107" s="46">
        <f t="shared" si="2"/>
        <v>157133.983</v>
      </c>
      <c r="BC107" s="46">
        <f t="shared" si="3"/>
        <v>154209.0795</v>
      </c>
      <c r="BD107" s="46">
        <f t="shared" si="4"/>
        <v>153965.6635</v>
      </c>
      <c r="BE107" s="31"/>
    </row>
    <row r="108">
      <c r="A108" s="44">
        <v>107.0</v>
      </c>
      <c r="B108" s="45">
        <v>45077.0</v>
      </c>
      <c r="C108" s="31">
        <f>if($A108&lt;=Dados!$E$3,"Erro",C107+'Cenários - taxa de trasmissão'!B$2*(C107-INDIRECT(ADDRESS(IF($A108&lt;=Dados!$E$3,1,$A108-Dados!$E$3)+1,C$1+2)))*(Dados!$E$2-C107)/(Dados!$E$3*Dados!$E$2))</f>
        <v>155501.5703</v>
      </c>
      <c r="D108" s="31">
        <f>if($A108&lt;=Dados!$E$3,"Erro",D107+'Cenários - taxa de trasmissão'!C$2*(D107-INDIRECT(ADDRESS(IF($A108&lt;=Dados!$E$3,1,$A108-Dados!$E$3)+1,D$1+2)))*(Dados!$E$2-D107)/(Dados!$E$3*Dados!$E$2))</f>
        <v>153919.9148</v>
      </c>
      <c r="E108" s="31">
        <f>if($A108&lt;=Dados!$E$3,"Erro",E107+'Cenários - taxa de trasmissão'!D$2*(E107-INDIRECT(ADDRESS(IF($A108&lt;=Dados!$E$3,1,$A108-Dados!$E$3)+1,E$1+2)))*(Dados!$E$2-E107)/(Dados!$E$3*Dados!$E$2))</f>
        <v>154851.2067</v>
      </c>
      <c r="F108" s="31">
        <f>if($A108&lt;=Dados!$E$3,"Erro",F107+'Cenários - taxa de trasmissão'!E$2*(F107-INDIRECT(ADDRESS(IF($A108&lt;=Dados!$E$3,1,$A108-Dados!$E$3)+1,F$1+2)))*(Dados!$E$2-F107)/(Dados!$E$3*Dados!$E$2))</f>
        <v>153640.6788</v>
      </c>
      <c r="G108" s="31">
        <f>if($A108&lt;=Dados!$E$3,"Erro",G107+'Cenários - taxa de trasmissão'!F$2*(G107-INDIRECT(ADDRESS(IF($A108&lt;=Dados!$E$3,1,$A108-Dados!$E$3)+1,G$1+2)))*(Dados!$E$2-G107)/(Dados!$E$3*Dados!$E$2))</f>
        <v>154377.7662</v>
      </c>
      <c r="H108" s="31">
        <f>if($A108&lt;=Dados!$E$3,"Erro",H107+'Cenários - taxa de trasmissão'!G$2*(H107-INDIRECT(ADDRESS(IF($A108&lt;=Dados!$E$3,1,$A108-Dados!$E$3)+1,H$1+2)))*(Dados!$E$2-H107)/(Dados!$E$3*Dados!$E$2))</f>
        <v>154452.1277</v>
      </c>
      <c r="I108" s="31">
        <f>if($A108&lt;=Dados!$E$3,"Erro",I107+'Cenários - taxa de trasmissão'!H$2*(I107-INDIRECT(ADDRESS(IF($A108&lt;=Dados!$E$3,1,$A108-Dados!$E$3)+1,I$1+2)))*(Dados!$E$2-I107)/(Dados!$E$3*Dados!$E$2))</f>
        <v>153618.9414</v>
      </c>
      <c r="J108" s="31">
        <f>if($A108&lt;=Dados!$E$3,"Erro",J107+'Cenários - taxa de trasmissão'!I$2*(J107-INDIRECT(ADDRESS(IF($A108&lt;=Dados!$E$3,1,$A108-Dados!$E$3)+1,J$1+2)))*(Dados!$E$2-J107)/(Dados!$E$3*Dados!$E$2))</f>
        <v>154066.4438</v>
      </c>
      <c r="K108" s="31">
        <f>if($A108&lt;=Dados!$E$3,"Erro",K107+'Cenários - taxa de trasmissão'!J$2*(K107-INDIRECT(ADDRESS(IF($A108&lt;=Dados!$E$3,1,$A108-Dados!$E$3)+1,K$1+2)))*(Dados!$E$2-K107)/(Dados!$E$3*Dados!$E$2))</f>
        <v>154360.9761</v>
      </c>
      <c r="L108" s="31">
        <f>if($A108&lt;=Dados!$E$3,"Erro",L107+'Cenários - taxa de trasmissão'!K$2*(L107-INDIRECT(ADDRESS(IF($A108&lt;=Dados!$E$3,1,$A108-Dados!$E$3)+1,L$1+2)))*(Dados!$E$2-L107)/(Dados!$E$3*Dados!$E$2))</f>
        <v>153778.2765</v>
      </c>
      <c r="M108" s="31">
        <f>if($A108&lt;=Dados!$E$3,"Erro",M107+'Cenários - taxa de trasmissão'!L$2*(M107-INDIRECT(ADDRESS(IF($A108&lt;=Dados!$E$3,1,$A108-Dados!$E$3)+1,M$1+2)))*(Dados!$E$2-M107)/(Dados!$E$3*Dados!$E$2))</f>
        <v>154191.91</v>
      </c>
      <c r="N108" s="31">
        <f>if($A108&lt;=Dados!$E$3,"Erro",N107+'Cenários - taxa de trasmissão'!M$2*(N107-INDIRECT(ADDRESS(IF($A108&lt;=Dados!$E$3,1,$A108-Dados!$E$3)+1,N$1+2)))*(Dados!$E$2-N107)/(Dados!$E$3*Dados!$E$2))</f>
        <v>154321.822</v>
      </c>
      <c r="O108" s="31">
        <f>if($A108&lt;=Dados!$E$3,"Erro",O107+'Cenários - taxa de trasmissão'!N$2*(O107-INDIRECT(ADDRESS(IF($A108&lt;=Dados!$E$3,1,$A108-Dados!$E$3)+1,O$1+2)))*(Dados!$E$2-O107)/(Dados!$E$3*Dados!$E$2))</f>
        <v>154096.5786</v>
      </c>
      <c r="P108" s="31">
        <f>if($A108&lt;=Dados!$E$3,"Erro",P107+'Cenários - taxa de trasmissão'!O$2*(P107-INDIRECT(ADDRESS(IF($A108&lt;=Dados!$E$3,1,$A108-Dados!$E$3)+1,P$1+2)))*(Dados!$E$2-P107)/(Dados!$E$3*Dados!$E$2))</f>
        <v>153691.6041</v>
      </c>
      <c r="Q108" s="31">
        <f>if($A108&lt;=Dados!$E$3,"Erro",Q107+'Cenários - taxa de trasmissão'!P$2*(Q107-INDIRECT(ADDRESS(IF($A108&lt;=Dados!$E$3,1,$A108-Dados!$E$3)+1,Q$1+2)))*(Dados!$E$2-Q107)/(Dados!$E$3*Dados!$E$2))</f>
        <v>154401.4316</v>
      </c>
      <c r="R108" s="31">
        <f>if($A108&lt;=Dados!$E$3,"Erro",R107+'Cenários - taxa de trasmissão'!Q$2*(R107-INDIRECT(ADDRESS(IF($A108&lt;=Dados!$E$3,1,$A108-Dados!$E$3)+1,R$1+2)))*(Dados!$E$2-R107)/(Dados!$E$3*Dados!$E$2))</f>
        <v>153761.7654</v>
      </c>
      <c r="S108" s="31">
        <f>if($A108&lt;=Dados!$E$3,"Erro",S107+'Cenários - taxa de trasmissão'!R$2*(S107-INDIRECT(ADDRESS(IF($A108&lt;=Dados!$E$3,1,$A108-Dados!$E$3)+1,S$1+2)))*(Dados!$E$2-S107)/(Dados!$E$3*Dados!$E$2))</f>
        <v>153857.0149</v>
      </c>
      <c r="T108" s="31">
        <f>if($A108&lt;=Dados!$E$3,"Erro",T107+'Cenários - taxa de trasmissão'!S$2*(T107-INDIRECT(ADDRESS(IF($A108&lt;=Dados!$E$3,1,$A108-Dados!$E$3)+1,T$1+2)))*(Dados!$E$2-T107)/(Dados!$E$3*Dados!$E$2))</f>
        <v>153503.6905</v>
      </c>
      <c r="U108" s="31">
        <f>if($A108&lt;=Dados!$E$3,"Erro",U107+'Cenários - taxa de trasmissão'!T$2*(U107-INDIRECT(ADDRESS(IF($A108&lt;=Dados!$E$3,1,$A108-Dados!$E$3)+1,U$1+2)))*(Dados!$E$2-U107)/(Dados!$E$3*Dados!$E$2))</f>
        <v>153868.9739</v>
      </c>
      <c r="V108" s="31">
        <f>if($A108&lt;=Dados!$E$3,"Erro",V107+'Cenários - taxa de trasmissão'!U$2*(V107-INDIRECT(ADDRESS(IF($A108&lt;=Dados!$E$3,1,$A108-Dados!$E$3)+1,V$1+2)))*(Dados!$E$2-V107)/(Dados!$E$3*Dados!$E$2))</f>
        <v>154259.815</v>
      </c>
      <c r="W108" s="31">
        <f>if($A108&lt;=Dados!$E$3,"Erro",W107+'Cenários - taxa de trasmissão'!V$2*(W107-INDIRECT(ADDRESS(IF($A108&lt;=Dados!$E$3,1,$A108-Dados!$E$3)+1,W$1+2)))*(Dados!$E$2-W107)/(Dados!$E$3*Dados!$E$2))</f>
        <v>154448.5172</v>
      </c>
      <c r="X108" s="31">
        <f>if($A108&lt;=Dados!$E$3,"Erro",X107+'Cenários - taxa de trasmissão'!W$2*(X107-INDIRECT(ADDRESS(IF($A108&lt;=Dados!$E$3,1,$A108-Dados!$E$3)+1,X$1+2)))*(Dados!$E$2-X107)/(Dados!$E$3*Dados!$E$2))</f>
        <v>154667.3942</v>
      </c>
      <c r="Y108" s="31">
        <f>if($A108&lt;=Dados!$E$3,"Erro",Y107+'Cenários - taxa de trasmissão'!X$2*(Y107-INDIRECT(ADDRESS(IF($A108&lt;=Dados!$E$3,1,$A108-Dados!$E$3)+1,Y$1+2)))*(Dados!$E$2-Y107)/(Dados!$E$3*Dados!$E$2))</f>
        <v>153632.0044</v>
      </c>
      <c r="Z108" s="31">
        <f>if($A108&lt;=Dados!$E$3,"Erro",Z107+'Cenários - taxa de trasmissão'!Y$2*(Z107-INDIRECT(ADDRESS(IF($A108&lt;=Dados!$E$3,1,$A108-Dados!$E$3)+1,Z$1+2)))*(Dados!$E$2-Z107)/(Dados!$E$3*Dados!$E$2))</f>
        <v>153643.946</v>
      </c>
      <c r="AA108" s="31">
        <f>if($A108&lt;=Dados!$E$3,"Erro",AA107+'Cenários - taxa de trasmissão'!Z$2*(AA107-INDIRECT(ADDRESS(IF($A108&lt;=Dados!$E$3,1,$A108-Dados!$E$3)+1,AA$1+2)))*(Dados!$E$2-AA107)/(Dados!$E$3*Dados!$E$2))</f>
        <v>154675.7944</v>
      </c>
      <c r="AB108" s="31">
        <f>if($A108&lt;=Dados!$E$3,"Erro",AB107+'Cenários - taxa de trasmissão'!AA$2*(AB107-INDIRECT(ADDRESS(IF($A108&lt;=Dados!$E$3,1,$A108-Dados!$E$3)+1,AB$1+2)))*(Dados!$E$2-AB107)/(Dados!$E$3*Dados!$E$2))</f>
        <v>154033.3936</v>
      </c>
      <c r="AC108" s="31">
        <f>if($A108&lt;=Dados!$E$3,"Erro",AC107+'Cenários - taxa de trasmissão'!AB$2*(AC107-INDIRECT(ADDRESS(IF($A108&lt;=Dados!$E$3,1,$A108-Dados!$E$3)+1,AC$1+2)))*(Dados!$E$2-AC107)/(Dados!$E$3*Dados!$E$2))</f>
        <v>153614.494</v>
      </c>
      <c r="AD108" s="31">
        <f>if($A108&lt;=Dados!$E$3,"Erro",AD107+'Cenários - taxa de trasmissão'!AC$2*(AD107-INDIRECT(ADDRESS(IF($A108&lt;=Dados!$E$3,1,$A108-Dados!$E$3)+1,AD$1+2)))*(Dados!$E$2-AD107)/(Dados!$E$3*Dados!$E$2))</f>
        <v>153685.7692</v>
      </c>
      <c r="AE108" s="31">
        <f>if($A108&lt;=Dados!$E$3,"Erro",AE107+'Cenários - taxa de trasmissão'!AD$2*(AE107-INDIRECT(ADDRESS(IF($A108&lt;=Dados!$E$3,1,$A108-Dados!$E$3)+1,AE$1+2)))*(Dados!$E$2-AE107)/(Dados!$E$3*Dados!$E$2))</f>
        <v>155590.2945</v>
      </c>
      <c r="AF108" s="31">
        <f>if($A108&lt;=Dados!$E$3,"Erro",AF107+'Cenários - taxa de trasmissão'!AE$2*(AF107-INDIRECT(ADDRESS(IF($A108&lt;=Dados!$E$3,1,$A108-Dados!$E$3)+1,AF$1+2)))*(Dados!$E$2-AF107)/(Dados!$E$3*Dados!$E$2))</f>
        <v>155947.0117</v>
      </c>
      <c r="AG108" s="31">
        <f>if($A108&lt;=Dados!$E$3,"Erro",AG107+'Cenários - taxa de trasmissão'!AF$2*(AG107-INDIRECT(ADDRESS(IF($A108&lt;=Dados!$E$3,1,$A108-Dados!$E$3)+1,AG$1+2)))*(Dados!$E$2-AG107)/(Dados!$E$3*Dados!$E$2))</f>
        <v>153905.2494</v>
      </c>
      <c r="AH108" s="31">
        <f>if($A108&lt;=Dados!$E$3,"Erro",AH107+'Cenários - taxa de trasmissão'!AG$2*(AH107-INDIRECT(ADDRESS(IF($A108&lt;=Dados!$E$3,1,$A108-Dados!$E$3)+1,AH$1+2)))*(Dados!$E$2-AH107)/(Dados!$E$3*Dados!$E$2))</f>
        <v>153895.1611</v>
      </c>
      <c r="AI108" s="31">
        <f>if($A108&lt;=Dados!$E$3,"Erro",AI107+'Cenários - taxa de trasmissão'!AH$2*(AI107-INDIRECT(ADDRESS(IF($A108&lt;=Dados!$E$3,1,$A108-Dados!$E$3)+1,AI$1+2)))*(Dados!$E$2-AI107)/(Dados!$E$3*Dados!$E$2))</f>
        <v>155038.8895</v>
      </c>
      <c r="AJ108" s="31">
        <f>if($A108&lt;=Dados!$E$3,"Erro",AJ107+'Cenários - taxa de trasmissão'!AI$2*(AJ107-INDIRECT(ADDRESS(IF($A108&lt;=Dados!$E$3,1,$A108-Dados!$E$3)+1,AJ$1+2)))*(Dados!$E$2-AJ107)/(Dados!$E$3*Dados!$E$2))</f>
        <v>153871.9276</v>
      </c>
      <c r="AK108" s="31">
        <f>if($A108&lt;=Dados!$E$3,"Erro",AK107+'Cenários - taxa de trasmissão'!AJ$2*(AK107-INDIRECT(ADDRESS(IF($A108&lt;=Dados!$E$3,1,$A108-Dados!$E$3)+1,AK$1+2)))*(Dados!$E$2-AK107)/(Dados!$E$3*Dados!$E$2))</f>
        <v>153734.8056</v>
      </c>
      <c r="AL108" s="31">
        <f>if($A108&lt;=Dados!$E$3,"Erro",AL107+'Cenários - taxa de trasmissão'!AK$2*(AL107-INDIRECT(ADDRESS(IF($A108&lt;=Dados!$E$3,1,$A108-Dados!$E$3)+1,AL$1+2)))*(Dados!$E$2-AL107)/(Dados!$E$3*Dados!$E$2))</f>
        <v>153708.2828</v>
      </c>
      <c r="AM108" s="31">
        <f>if($A108&lt;=Dados!$E$3,"Erro",AM107+'Cenários - taxa de trasmissão'!AL$2*(AM107-INDIRECT(ADDRESS(IF($A108&lt;=Dados!$E$3,1,$A108-Dados!$E$3)+1,AM$1+2)))*(Dados!$E$2-AM107)/(Dados!$E$3*Dados!$E$2))</f>
        <v>153845.2545</v>
      </c>
      <c r="AN108" s="31">
        <f>if($A108&lt;=Dados!$E$3,"Erro",AN107+'Cenários - taxa de trasmissão'!AM$2*(AN107-INDIRECT(ADDRESS(IF($A108&lt;=Dados!$E$3,1,$A108-Dados!$E$3)+1,AN$1+2)))*(Dados!$E$2-AN107)/(Dados!$E$3*Dados!$E$2))</f>
        <v>154649.4543</v>
      </c>
      <c r="AO108" s="31">
        <f>if($A108&lt;=Dados!$E$3,"Erro",AO107+'Cenários - taxa de trasmissão'!AN$2*(AO107-INDIRECT(ADDRESS(IF($A108&lt;=Dados!$E$3,1,$A108-Dados!$E$3)+1,AO$1+2)))*(Dados!$E$2-AO107)/(Dados!$E$3*Dados!$E$2))</f>
        <v>154558.8791</v>
      </c>
      <c r="AP108" s="31">
        <f>if($A108&lt;=Dados!$E$3,"Erro",AP107+'Cenários - taxa de trasmissão'!AO$2*(AP107-INDIRECT(ADDRESS(IF($A108&lt;=Dados!$E$3,1,$A108-Dados!$E$3)+1,AP$1+2)))*(Dados!$E$2-AP107)/(Dados!$E$3*Dados!$E$2))</f>
        <v>153641.0267</v>
      </c>
      <c r="AQ108" s="31">
        <f>if($A108&lt;=Dados!$E$3,"Erro",AQ107+'Cenários - taxa de trasmissão'!AP$2*(AQ107-INDIRECT(ADDRESS(IF($A108&lt;=Dados!$E$3,1,$A108-Dados!$E$3)+1,AQ$1+2)))*(Dados!$E$2-AQ107)/(Dados!$E$3*Dados!$E$2))</f>
        <v>154906.9669</v>
      </c>
      <c r="AR108" s="31">
        <f>if($A108&lt;=Dados!$E$3,"Erro",AR107+'Cenários - taxa de trasmissão'!AQ$2*(AR107-INDIRECT(ADDRESS(IF($A108&lt;=Dados!$E$3,1,$A108-Dados!$E$3)+1,AR$1+2)))*(Dados!$E$2-AR107)/(Dados!$E$3*Dados!$E$2))</f>
        <v>153769.5594</v>
      </c>
      <c r="AS108" s="31">
        <f>if($A108&lt;=Dados!$E$3,"Erro",AS107+'Cenários - taxa de trasmissão'!AR$2*(AS107-INDIRECT(ADDRESS(IF($A108&lt;=Dados!$E$3,1,$A108-Dados!$E$3)+1,AS$1+2)))*(Dados!$E$2-AS107)/(Dados!$E$3*Dados!$E$2))</f>
        <v>157187.8282</v>
      </c>
      <c r="AT108" s="31">
        <f>if($A108&lt;=Dados!$E$3,"Erro",AT107+'Cenários - taxa de trasmissão'!AS$2*(AT107-INDIRECT(ADDRESS(IF($A108&lt;=Dados!$E$3,1,$A108-Dados!$E$3)+1,AT$1+2)))*(Dados!$E$2-AT107)/(Dados!$E$3*Dados!$E$2))</f>
        <v>154086.7363</v>
      </c>
      <c r="AU108" s="31">
        <f>if($A108&lt;=Dados!$E$3,"Erro",AU107+'Cenários - taxa de trasmissão'!AT$2*(AU107-INDIRECT(ADDRESS(IF($A108&lt;=Dados!$E$3,1,$A108-Dados!$E$3)+1,AU$1+2)))*(Dados!$E$2-AU107)/(Dados!$E$3*Dados!$E$2))</f>
        <v>153665.2443</v>
      </c>
      <c r="AV108" s="31">
        <f>if($A108&lt;=Dados!$E$3,"Erro",AV107+'Cenários - taxa de trasmissão'!AU$2*(AV107-INDIRECT(ADDRESS(IF($A108&lt;=Dados!$E$3,1,$A108-Dados!$E$3)+1,AV$1+2)))*(Dados!$E$2-AV107)/(Dados!$E$3*Dados!$E$2))</f>
        <v>153723.7394</v>
      </c>
      <c r="AW108" s="31">
        <f>if($A108&lt;=Dados!$E$3,"Erro",AW107+'Cenários - taxa de trasmissão'!AV$2*(AW107-INDIRECT(ADDRESS(IF($A108&lt;=Dados!$E$3,1,$A108-Dados!$E$3)+1,AW$1+2)))*(Dados!$E$2-AW107)/(Dados!$E$3*Dados!$E$2))</f>
        <v>154013.8813</v>
      </c>
      <c r="AX108" s="31">
        <f>if($A108&lt;=Dados!$E$3,"Erro",AX107+'Cenários - taxa de trasmissão'!AW$2*(AX107-INDIRECT(ADDRESS(IF($A108&lt;=Dados!$E$3,1,$A108-Dados!$E$3)+1,AX$1+2)))*(Dados!$E$2-AX107)/(Dados!$E$3*Dados!$E$2))</f>
        <v>153870.9029</v>
      </c>
      <c r="AY108" s="31">
        <f>if($A108&lt;=Dados!$E$3,"Erro",AY107+'Cenários - taxa de trasmissão'!AX$2*(AY107-INDIRECT(ADDRESS(IF($A108&lt;=Dados!$E$3,1,$A108-Dados!$E$3)+1,AY$1+2)))*(Dados!$E$2-AY107)/(Dados!$E$3*Dados!$E$2))</f>
        <v>154354.5961</v>
      </c>
      <c r="AZ108" s="31">
        <f>if($A108&lt;=Dados!$E$3,"Erro",AZ107+'Cenários - taxa de trasmissão'!AY$2*(AZ107-INDIRECT(ADDRESS(IF($A108&lt;=Dados!$E$3,1,$A108-Dados!$E$3)+1,AZ$1+2)))*(Dados!$E$2-AZ107)/(Dados!$E$3*Dados!$E$2))</f>
        <v>153799.6637</v>
      </c>
      <c r="BA108" s="46">
        <f t="shared" si="1"/>
        <v>153503.6905</v>
      </c>
      <c r="BB108" s="46">
        <f t="shared" si="2"/>
        <v>157187.8282</v>
      </c>
      <c r="BC108" s="46">
        <f t="shared" si="3"/>
        <v>154213.7835</v>
      </c>
      <c r="BD108" s="46">
        <f t="shared" si="4"/>
        <v>153966.898</v>
      </c>
      <c r="BE108" s="31"/>
    </row>
    <row r="109">
      <c r="A109" s="9">
        <v>108.0</v>
      </c>
      <c r="B109" s="47">
        <v>45078.0</v>
      </c>
      <c r="C109" s="31">
        <f>if($A109&lt;=Dados!$E$3,"Erro",C108+'Cenários - taxa de trasmissão'!B$2*(C108-INDIRECT(ADDRESS(IF($A109&lt;=Dados!$E$3,1,$A109-Dados!$E$3)+1,C$1+2)))*(Dados!$E$2-C108)/(Dados!$E$3*Dados!$E$2))</f>
        <v>155520.6452</v>
      </c>
      <c r="D109" s="31">
        <f>if($A109&lt;=Dados!$E$3,"Erro",D108+'Cenários - taxa de trasmissão'!C$2*(D108-INDIRECT(ADDRESS(IF($A109&lt;=Dados!$E$3,1,$A109-Dados!$E$3)+1,D$1+2)))*(Dados!$E$2-D108)/(Dados!$E$3*Dados!$E$2))</f>
        <v>153920.8789</v>
      </c>
      <c r="E109" s="31">
        <f>if($A109&lt;=Dados!$E$3,"Erro",E108+'Cenários - taxa de trasmissão'!D$2*(E108-INDIRECT(ADDRESS(IF($A109&lt;=Dados!$E$3,1,$A109-Dados!$E$3)+1,E$1+2)))*(Dados!$E$2-E108)/(Dados!$E$3*Dados!$E$2))</f>
        <v>154860.4985</v>
      </c>
      <c r="F109" s="31">
        <f>if($A109&lt;=Dados!$E$3,"Erro",F108+'Cenários - taxa de trasmissão'!E$2*(F108-INDIRECT(ADDRESS(IF($A109&lt;=Dados!$E$3,1,$A109-Dados!$E$3)+1,F$1+2)))*(Dados!$E$2-F108)/(Dados!$E$3*Dados!$E$2))</f>
        <v>153640.837</v>
      </c>
      <c r="G109" s="31">
        <f>if($A109&lt;=Dados!$E$3,"Erro",G108+'Cenários - taxa de trasmissão'!F$2*(G108-INDIRECT(ADDRESS(IF($A109&lt;=Dados!$E$3,1,$A109-Dados!$E$3)+1,G$1+2)))*(Dados!$E$2-G108)/(Dados!$E$3*Dados!$E$2))</f>
        <v>154381.83</v>
      </c>
      <c r="H109" s="31">
        <f>if($A109&lt;=Dados!$E$3,"Erro",H108+'Cenários - taxa de trasmissão'!G$2*(H108-INDIRECT(ADDRESS(IF($A109&lt;=Dados!$E$3,1,$A109-Dados!$E$3)+1,H$1+2)))*(Dados!$E$2-H108)/(Dados!$E$3*Dados!$E$2))</f>
        <v>154456.888</v>
      </c>
      <c r="I109" s="31">
        <f>if($A109&lt;=Dados!$E$3,"Erro",I108+'Cenários - taxa de trasmissão'!H$2*(I108-INDIRECT(ADDRESS(IF($A109&lt;=Dados!$E$3,1,$A109-Dados!$E$3)+1,I$1+2)))*(Dados!$E$2-I108)/(Dados!$E$3*Dados!$E$2))</f>
        <v>153619.0694</v>
      </c>
      <c r="J109" s="31">
        <f>if($A109&lt;=Dados!$E$3,"Erro",J108+'Cenários - taxa de trasmissão'!I$2*(J108-INDIRECT(ADDRESS(IF($A109&lt;=Dados!$E$3,1,$A109-Dados!$E$3)+1,J$1+2)))*(Dados!$E$2-J108)/(Dados!$E$3*Dados!$E$2))</f>
        <v>154068.1648</v>
      </c>
      <c r="K109" s="31">
        <f>if($A109&lt;=Dados!$E$3,"Erro",K108+'Cenários - taxa de trasmissão'!J$2*(K108-INDIRECT(ADDRESS(IF($A109&lt;=Dados!$E$3,1,$A109-Dados!$E$3)+1,K$1+2)))*(Dados!$E$2-K108)/(Dados!$E$3*Dados!$E$2))</f>
        <v>154364.8895</v>
      </c>
      <c r="L109" s="31">
        <f>if($A109&lt;=Dados!$E$3,"Erro",L108+'Cenários - taxa de trasmissão'!K$2*(L108-INDIRECT(ADDRESS(IF($A109&lt;=Dados!$E$3,1,$A109-Dados!$E$3)+1,L$1+2)))*(Dados!$E$2-L108)/(Dados!$E$3*Dados!$E$2))</f>
        <v>153778.7298</v>
      </c>
      <c r="M109" s="31">
        <f>if($A109&lt;=Dados!$E$3,"Erro",M108+'Cenários - taxa de trasmissão'!L$2*(M108-INDIRECT(ADDRESS(IF($A109&lt;=Dados!$E$3,1,$A109-Dados!$E$3)+1,M$1+2)))*(Dados!$E$2-M108)/(Dados!$E$3*Dados!$E$2))</f>
        <v>154194.4592</v>
      </c>
      <c r="N109" s="31">
        <f>if($A109&lt;=Dados!$E$3,"Erro",N108+'Cenários - taxa de trasmissão'!M$2*(N108-INDIRECT(ADDRESS(IF($A109&lt;=Dados!$E$3,1,$A109-Dados!$E$3)+1,N$1+2)))*(Dados!$E$2-N108)/(Dados!$E$3*Dados!$E$2))</f>
        <v>154325.3951</v>
      </c>
      <c r="O109" s="31">
        <f>if($A109&lt;=Dados!$E$3,"Erro",O108+'Cenários - taxa de trasmissão'!N$2*(O108-INDIRECT(ADDRESS(IF($A109&lt;=Dados!$E$3,1,$A109-Dados!$E$3)+1,O$1+2)))*(Dados!$E$2-O108)/(Dados!$E$3*Dados!$E$2))</f>
        <v>154098.4837</v>
      </c>
      <c r="P109" s="31">
        <f>if($A109&lt;=Dados!$E$3,"Erro",P108+'Cenários - taxa de trasmissão'!O$2*(P108-INDIRECT(ADDRESS(IF($A109&lt;=Dados!$E$3,1,$A109-Dados!$E$3)+1,P$1+2)))*(Dados!$E$2-P108)/(Dados!$E$3*Dados!$E$2))</f>
        <v>153691.8497</v>
      </c>
      <c r="Q109" s="31">
        <f>if($A109&lt;=Dados!$E$3,"Erro",Q108+'Cenários - taxa de trasmissão'!P$2*(Q108-INDIRECT(ADDRESS(IF($A109&lt;=Dados!$E$3,1,$A109-Dados!$E$3)+1,Q$1+2)))*(Dados!$E$2-Q108)/(Dados!$E$3*Dados!$E$2))</f>
        <v>154405.7116</v>
      </c>
      <c r="R109" s="31">
        <f>if($A109&lt;=Dados!$E$3,"Erro",R108+'Cenários - taxa de trasmissão'!Q$2*(R108-INDIRECT(ADDRESS(IF($A109&lt;=Dados!$E$3,1,$A109-Dados!$E$3)+1,R$1+2)))*(Dados!$E$2-R108)/(Dados!$E$3*Dados!$E$2))</f>
        <v>153762.1733</v>
      </c>
      <c r="S109" s="31">
        <f>if($A109&lt;=Dados!$E$3,"Erro",S108+'Cenários - taxa de trasmissão'!R$2*(S108-INDIRECT(ADDRESS(IF($A109&lt;=Dados!$E$3,1,$A109-Dados!$E$3)+1,S$1+2)))*(Dados!$E$2-S108)/(Dados!$E$3*Dados!$E$2))</f>
        <v>153857.7254</v>
      </c>
      <c r="T109" s="31">
        <f>if($A109&lt;=Dados!$E$3,"Erro",T108+'Cenários - taxa de trasmissão'!S$2*(T108-INDIRECT(ADDRESS(IF($A109&lt;=Dados!$E$3,1,$A109-Dados!$E$3)+1,T$1+2)))*(Dados!$E$2-T108)/(Dados!$E$3*Dados!$E$2))</f>
        <v>153503.7202</v>
      </c>
      <c r="U109" s="31">
        <f>if($A109&lt;=Dados!$E$3,"Erro",U108+'Cenários - taxa de trasmissão'!T$2*(U108-INDIRECT(ADDRESS(IF($A109&lt;=Dados!$E$3,1,$A109-Dados!$E$3)+1,U$1+2)))*(Dados!$E$2-U108)/(Dados!$E$3*Dados!$E$2))</f>
        <v>153869.7293</v>
      </c>
      <c r="V109" s="31">
        <f>if($A109&lt;=Dados!$E$3,"Erro",V108+'Cenários - taxa de trasmissão'!U$2*(V108-INDIRECT(ADDRESS(IF($A109&lt;=Dados!$E$3,1,$A109-Dados!$E$3)+1,V$1+2)))*(Dados!$E$2-V108)/(Dados!$E$3*Dados!$E$2))</f>
        <v>154262.8789</v>
      </c>
      <c r="W109" s="31">
        <f>if($A109&lt;=Dados!$E$3,"Erro",W108+'Cenários - taxa de trasmissão'!V$2*(W108-INDIRECT(ADDRESS(IF($A109&lt;=Dados!$E$3,1,$A109-Dados!$E$3)+1,W$1+2)))*(Dados!$E$2-W108)/(Dados!$E$3*Dados!$E$2))</f>
        <v>154453.2425</v>
      </c>
      <c r="X109" s="31">
        <f>if($A109&lt;=Dados!$E$3,"Erro",X108+'Cenários - taxa de trasmissão'!W$2*(X108-INDIRECT(ADDRESS(IF($A109&lt;=Dados!$E$3,1,$A109-Dados!$E$3)+1,X$1+2)))*(Dados!$E$2-X108)/(Dados!$E$3*Dados!$E$2))</f>
        <v>154674.4407</v>
      </c>
      <c r="Y109" s="31">
        <f>if($A109&lt;=Dados!$E$3,"Erro",Y108+'Cenários - taxa de trasmissão'!X$2*(Y108-INDIRECT(ADDRESS(IF($A109&lt;=Dados!$E$3,1,$A109-Dados!$E$3)+1,Y$1+2)))*(Dados!$E$2-Y108)/(Dados!$E$3*Dados!$E$2))</f>
        <v>153632.15</v>
      </c>
      <c r="Z109" s="31">
        <f>if($A109&lt;=Dados!$E$3,"Erro",Z108+'Cenários - taxa de trasmissão'!Y$2*(Z108-INDIRECT(ADDRESS(IF($A109&lt;=Dados!$E$3,1,$A109-Dados!$E$3)+1,Z$1+2)))*(Dados!$E$2-Z108)/(Dados!$E$3*Dados!$E$2))</f>
        <v>153644.1091</v>
      </c>
      <c r="AA109" s="31">
        <f>if($A109&lt;=Dados!$E$3,"Erro",AA108+'Cenários - taxa de trasmissão'!Z$2*(AA108-INDIRECT(ADDRESS(IF($A109&lt;=Dados!$E$3,1,$A109-Dados!$E$3)+1,AA$1+2)))*(Dados!$E$2-AA108)/(Dados!$E$3*Dados!$E$2))</f>
        <v>154682.9378</v>
      </c>
      <c r="AB109" s="31">
        <f>if($A109&lt;=Dados!$E$3,"Erro",AB108+'Cenários - taxa de trasmissão'!AA$2*(AB108-INDIRECT(ADDRESS(IF($A109&lt;=Dados!$E$3,1,$A109-Dados!$E$3)+1,AB$1+2)))*(Dados!$E$2-AB108)/(Dados!$E$3*Dados!$E$2))</f>
        <v>154034.9238</v>
      </c>
      <c r="AC109" s="31">
        <f>if($A109&lt;=Dados!$E$3,"Erro",AC108+'Cenários - taxa de trasmissão'!AB$2*(AC108-INDIRECT(ADDRESS(IF($A109&lt;=Dados!$E$3,1,$A109-Dados!$E$3)+1,AC$1+2)))*(Dados!$E$2-AC108)/(Dados!$E$3*Dados!$E$2))</f>
        <v>153614.6163</v>
      </c>
      <c r="AD109" s="31">
        <f>if($A109&lt;=Dados!$E$3,"Erro",AD108+'Cenários - taxa de trasmissão'!AC$2*(AD108-INDIRECT(ADDRESS(IF($A109&lt;=Dados!$E$3,1,$A109-Dados!$E$3)+1,AD$1+2)))*(Dados!$E$2-AD108)/(Dados!$E$3*Dados!$E$2))</f>
        <v>153686.0035</v>
      </c>
      <c r="AE109" s="31">
        <f>if($A109&lt;=Dados!$E$3,"Erro",AE108+'Cenários - taxa de trasmissão'!AD$2*(AE108-INDIRECT(ADDRESS(IF($A109&lt;=Dados!$E$3,1,$A109-Dados!$E$3)+1,AE$1+2)))*(Dados!$E$2-AE108)/(Dados!$E$3*Dados!$E$2))</f>
        <v>155610.8976</v>
      </c>
      <c r="AF109" s="31">
        <f>if($A109&lt;=Dados!$E$3,"Erro",AF108+'Cenários - taxa de trasmissão'!AE$2*(AF108-INDIRECT(ADDRESS(IF($A109&lt;=Dados!$E$3,1,$A109-Dados!$E$3)+1,AF$1+2)))*(Dados!$E$2-AF108)/(Dados!$E$3*Dados!$E$2))</f>
        <v>155974.1627</v>
      </c>
      <c r="AG109" s="31">
        <f>if($A109&lt;=Dados!$E$3,"Erro",AG108+'Cenários - taxa de trasmissão'!AF$2*(AG108-INDIRECT(ADDRESS(IF($A109&lt;=Dados!$E$3,1,$A109-Dados!$E$3)+1,AG$1+2)))*(Dados!$E$2-AG108)/(Dados!$E$3*Dados!$E$2))</f>
        <v>153906.1506</v>
      </c>
      <c r="AH109" s="31">
        <f>if($A109&lt;=Dados!$E$3,"Erro",AH108+'Cenários - taxa de trasmissão'!AG$2*(AH108-INDIRECT(ADDRESS(IF($A109&lt;=Dados!$E$3,1,$A109-Dados!$E$3)+1,AH$1+2)))*(Dados!$E$2-AH108)/(Dados!$E$3*Dados!$E$2))</f>
        <v>153896.0203</v>
      </c>
      <c r="AI109" s="31">
        <f>if($A109&lt;=Dados!$E$3,"Erro",AI108+'Cenários - taxa de trasmissão'!AH$2*(AI108-INDIRECT(ADDRESS(IF($A109&lt;=Dados!$E$3,1,$A109-Dados!$E$3)+1,AI$1+2)))*(Dados!$E$2-AI108)/(Dados!$E$3*Dados!$E$2))</f>
        <v>155050.727</v>
      </c>
      <c r="AJ109" s="31">
        <f>if($A109&lt;=Dados!$E$3,"Erro",AJ108+'Cenários - taxa de trasmissão'!AI$2*(AJ108-INDIRECT(ADDRESS(IF($A109&lt;=Dados!$E$3,1,$A109-Dados!$E$3)+1,AJ$1+2)))*(Dados!$E$2-AJ108)/(Dados!$E$3*Dados!$E$2))</f>
        <v>153872.6943</v>
      </c>
      <c r="AK109" s="31">
        <f>if($A109&lt;=Dados!$E$3,"Erro",AK108+'Cenários - taxa de trasmissão'!AJ$2*(AK108-INDIRECT(ADDRESS(IF($A109&lt;=Dados!$E$3,1,$A109-Dados!$E$3)+1,AK$1+2)))*(Dados!$E$2-AK108)/(Dados!$E$3*Dados!$E$2))</f>
        <v>153735.1452</v>
      </c>
      <c r="AL109" s="31">
        <f>if($A109&lt;=Dados!$E$3,"Erro",AL108+'Cenários - taxa de trasmissão'!AK$2*(AL108-INDIRECT(ADDRESS(IF($A109&lt;=Dados!$E$3,1,$A109-Dados!$E$3)+1,AL$1+2)))*(Dados!$E$2-AL108)/(Dados!$E$3*Dados!$E$2))</f>
        <v>153708.5625</v>
      </c>
      <c r="AM109" s="31">
        <f>if($A109&lt;=Dados!$E$3,"Erro",AM108+'Cenários - taxa de trasmissão'!AL$2*(AM108-INDIRECT(ADDRESS(IF($A109&lt;=Dados!$E$3,1,$A109-Dados!$E$3)+1,AM$1+2)))*(Dados!$E$2-AM108)/(Dados!$E$3*Dados!$E$2))</f>
        <v>153845.9224</v>
      </c>
      <c r="AN109" s="31">
        <f>if($A109&lt;=Dados!$E$3,"Erro",AN108+'Cenários - taxa de trasmissão'!AM$2*(AN108-INDIRECT(ADDRESS(IF($A109&lt;=Dados!$E$3,1,$A109-Dados!$E$3)+1,AN$1+2)))*(Dados!$E$2-AN108)/(Dados!$E$3*Dados!$E$2))</f>
        <v>154656.2956</v>
      </c>
      <c r="AO109" s="31">
        <f>if($A109&lt;=Dados!$E$3,"Erro",AO108+'Cenários - taxa de trasmissão'!AN$2*(AO108-INDIRECT(ADDRESS(IF($A109&lt;=Dados!$E$3,1,$A109-Dados!$E$3)+1,AO$1+2)))*(Dados!$E$2-AO108)/(Dados!$E$3*Dados!$E$2))</f>
        <v>154564.7245</v>
      </c>
      <c r="AP109" s="31">
        <f>if($A109&lt;=Dados!$E$3,"Erro",AP108+'Cenários - taxa de trasmissão'!AO$2*(AP108-INDIRECT(ADDRESS(IF($A109&lt;=Dados!$E$3,1,$A109-Dados!$E$3)+1,AP$1+2)))*(Dados!$E$2-AP108)/(Dados!$E$3*Dados!$E$2))</f>
        <v>153641.1853</v>
      </c>
      <c r="AQ109" s="31">
        <f>if($A109&lt;=Dados!$E$3,"Erro",AQ108+'Cenários - taxa de trasmissão'!AP$2*(AQ108-INDIRECT(ADDRESS(IF($A109&lt;=Dados!$E$3,1,$A109-Dados!$E$3)+1,AQ$1+2)))*(Dados!$E$2-AQ108)/(Dados!$E$3*Dados!$E$2))</f>
        <v>154916.9893</v>
      </c>
      <c r="AR109" s="31">
        <f>if($A109&lt;=Dados!$E$3,"Erro",AR108+'Cenários - taxa de trasmissão'!AQ$2*(AR108-INDIRECT(ADDRESS(IF($A109&lt;=Dados!$E$3,1,$A109-Dados!$E$3)+1,AR$1+2)))*(Dados!$E$2-AR108)/(Dados!$E$3*Dados!$E$2))</f>
        <v>153769.9884</v>
      </c>
      <c r="AS109" s="31">
        <f>if($A109&lt;=Dados!$E$3,"Erro",AS108+'Cenários - taxa de trasmissão'!AR$2*(AS108-INDIRECT(ADDRESS(IF($A109&lt;=Dados!$E$3,1,$A109-Dados!$E$3)+1,AS$1+2)))*(Dados!$E$2-AS108)/(Dados!$E$3*Dados!$E$2))</f>
        <v>157241.9165</v>
      </c>
      <c r="AT109" s="31">
        <f>if($A109&lt;=Dados!$E$3,"Erro",AT108+'Cenários - taxa de trasmissão'!AS$2*(AT108-INDIRECT(ADDRESS(IF($A109&lt;=Dados!$E$3,1,$A109-Dados!$E$3)+1,AT$1+2)))*(Dados!$E$2-AT108)/(Dados!$E$3*Dados!$E$2))</f>
        <v>154088.5803</v>
      </c>
      <c r="AU109" s="31">
        <f>if($A109&lt;=Dados!$E$3,"Erro",AU108+'Cenários - taxa de trasmissão'!AT$2*(AU108-INDIRECT(ADDRESS(IF($A109&lt;=Dados!$E$3,1,$A109-Dados!$E$3)+1,AU$1+2)))*(Dados!$E$2-AU108)/(Dados!$E$3*Dados!$E$2))</f>
        <v>153665.4416</v>
      </c>
      <c r="AV109" s="31">
        <f>if($A109&lt;=Dados!$E$3,"Erro",AV108+'Cenários - taxa de trasmissão'!AU$2*(AV108-INDIRECT(ADDRESS(IF($A109&lt;=Dados!$E$3,1,$A109-Dados!$E$3)+1,AV$1+2)))*(Dados!$E$2-AV108)/(Dados!$E$3*Dados!$E$2))</f>
        <v>153724.0531</v>
      </c>
      <c r="AW109" s="31">
        <f>if($A109&lt;=Dados!$E$3,"Erro",AW108+'Cenários - taxa de trasmissão'!AV$2*(AW108-INDIRECT(ADDRESS(IF($A109&lt;=Dados!$E$3,1,$A109-Dados!$E$3)+1,AW$1+2)))*(Dados!$E$2-AW108)/(Dados!$E$3*Dados!$E$2))</f>
        <v>154015.3043</v>
      </c>
      <c r="AX109" s="31">
        <f>if($A109&lt;=Dados!$E$3,"Erro",AX108+'Cenários - taxa de trasmissão'!AW$2*(AX108-INDIRECT(ADDRESS(IF($A109&lt;=Dados!$E$3,1,$A109-Dados!$E$3)+1,AX$1+2)))*(Dados!$E$2-AX108)/(Dados!$E$3*Dados!$E$2))</f>
        <v>153871.6657</v>
      </c>
      <c r="AY109" s="31">
        <f>if($A109&lt;=Dados!$E$3,"Erro",AY108+'Cenários - taxa de trasmissão'!AX$2*(AY108-INDIRECT(ADDRESS(IF($A109&lt;=Dados!$E$3,1,$A109-Dados!$E$3)+1,AY$1+2)))*(Dados!$E$2-AY108)/(Dados!$E$3*Dados!$E$2))</f>
        <v>154358.4531</v>
      </c>
      <c r="AZ109" s="31">
        <f>if($A109&lt;=Dados!$E$3,"Erro",AZ108+'Cenários - taxa de trasmissão'!AY$2*(AZ108-INDIRECT(ADDRESS(IF($A109&lt;=Dados!$E$3,1,$A109-Dados!$E$3)+1,AZ$1+2)))*(Dados!$E$2-AZ108)/(Dados!$E$3*Dados!$E$2))</f>
        <v>153800.1804</v>
      </c>
      <c r="BA109" s="46">
        <f t="shared" si="1"/>
        <v>153503.7202</v>
      </c>
      <c r="BB109" s="46">
        <f t="shared" si="2"/>
        <v>157241.9165</v>
      </c>
      <c r="BC109" s="46">
        <f t="shared" si="3"/>
        <v>154218.4408</v>
      </c>
      <c r="BD109" s="46">
        <f t="shared" si="4"/>
        <v>153968.0916</v>
      </c>
      <c r="BE109" s="31"/>
    </row>
    <row r="110">
      <c r="A110" s="44">
        <v>109.0</v>
      </c>
      <c r="B110" s="45">
        <v>45079.0</v>
      </c>
      <c r="C110" s="31">
        <f>if($A110&lt;=Dados!$E$3,"Erro",C109+'Cenários - taxa de trasmissão'!B$2*(C109-INDIRECT(ADDRESS(IF($A110&lt;=Dados!$E$3,1,$A110-Dados!$E$3)+1,C$1+2)))*(Dados!$E$2-C109)/(Dados!$E$3*Dados!$E$2))</f>
        <v>155539.6095</v>
      </c>
      <c r="D110" s="31">
        <f>if($A110&lt;=Dados!$E$3,"Erro",D109+'Cenários - taxa de trasmissão'!C$2*(D109-INDIRECT(ADDRESS(IF($A110&lt;=Dados!$E$3,1,$A110-Dados!$E$3)+1,D$1+2)))*(Dados!$E$2-D109)/(Dados!$E$3*Dados!$E$2))</f>
        <v>153921.8088</v>
      </c>
      <c r="E110" s="31">
        <f>if($A110&lt;=Dados!$E$3,"Erro",E109+'Cenários - taxa de trasmissão'!D$2*(E109-INDIRECT(ADDRESS(IF($A110&lt;=Dados!$E$3,1,$A110-Dados!$E$3)+1,E$1+2)))*(Dados!$E$2-E109)/(Dados!$E$3*Dados!$E$2))</f>
        <v>154869.6698</v>
      </c>
      <c r="F110" s="31">
        <f>if($A110&lt;=Dados!$E$3,"Erro",F109+'Cenários - taxa de trasmissão'!E$2*(F109-INDIRECT(ADDRESS(IF($A110&lt;=Dados!$E$3,1,$A110-Dados!$E$3)+1,F$1+2)))*(Dados!$E$2-F109)/(Dados!$E$3*Dados!$E$2))</f>
        <v>153640.9867</v>
      </c>
      <c r="G110" s="31">
        <f>if($A110&lt;=Dados!$E$3,"Erro",G109+'Cenários - taxa de trasmissão'!F$2*(G109-INDIRECT(ADDRESS(IF($A110&lt;=Dados!$E$3,1,$A110-Dados!$E$3)+1,G$1+2)))*(Dados!$E$2-G109)/(Dados!$E$3*Dados!$E$2))</f>
        <v>154385.8075</v>
      </c>
      <c r="H110" s="31">
        <f>if($A110&lt;=Dados!$E$3,"Erro",H109+'Cenários - taxa de trasmissão'!G$2*(H109-INDIRECT(ADDRESS(IF($A110&lt;=Dados!$E$3,1,$A110-Dados!$E$3)+1,H$1+2)))*(Dados!$E$2-H109)/(Dados!$E$3*Dados!$E$2))</f>
        <v>154461.5548</v>
      </c>
      <c r="I110" s="31">
        <f>if($A110&lt;=Dados!$E$3,"Erro",I109+'Cenários - taxa de trasmissão'!H$2*(I109-INDIRECT(ADDRESS(IF($A110&lt;=Dados!$E$3,1,$A110-Dados!$E$3)+1,I$1+2)))*(Dados!$E$2-I109)/(Dados!$E$3*Dados!$E$2))</f>
        <v>153619.1904</v>
      </c>
      <c r="J110" s="31">
        <f>if($A110&lt;=Dados!$E$3,"Erro",J109+'Cenários - taxa de trasmissão'!I$2*(J109-INDIRECT(ADDRESS(IF($A110&lt;=Dados!$E$3,1,$A110-Dados!$E$3)+1,J$1+2)))*(Dados!$E$2-J109)/(Dados!$E$3*Dados!$E$2))</f>
        <v>154069.8347</v>
      </c>
      <c r="K110" s="31">
        <f>if($A110&lt;=Dados!$E$3,"Erro",K109+'Cenários - taxa de trasmissão'!J$2*(K109-INDIRECT(ADDRESS(IF($A110&lt;=Dados!$E$3,1,$A110-Dados!$E$3)+1,K$1+2)))*(Dados!$E$2-K109)/(Dados!$E$3*Dados!$E$2))</f>
        <v>154368.7184</v>
      </c>
      <c r="L110" s="31">
        <f>if($A110&lt;=Dados!$E$3,"Erro",L109+'Cenários - taxa de trasmissão'!K$2*(L109-INDIRECT(ADDRESS(IF($A110&lt;=Dados!$E$3,1,$A110-Dados!$E$3)+1,L$1+2)))*(Dados!$E$2-L109)/(Dados!$E$3*Dados!$E$2))</f>
        <v>153779.1638</v>
      </c>
      <c r="M110" s="31">
        <f>if($A110&lt;=Dados!$E$3,"Erro",M109+'Cenários - taxa de trasmissão'!L$2*(M109-INDIRECT(ADDRESS(IF($A110&lt;=Dados!$E$3,1,$A110-Dados!$E$3)+1,M$1+2)))*(Dados!$E$2-M109)/(Dados!$E$3*Dados!$E$2))</f>
        <v>154196.9425</v>
      </c>
      <c r="N110" s="31">
        <f>if($A110&lt;=Dados!$E$3,"Erro",N109+'Cenários - taxa de trasmissão'!M$2*(N109-INDIRECT(ADDRESS(IF($A110&lt;=Dados!$E$3,1,$A110-Dados!$E$3)+1,N$1+2)))*(Dados!$E$2-N109)/(Dados!$E$3*Dados!$E$2))</f>
        <v>154328.8878</v>
      </c>
      <c r="O110" s="31">
        <f>if($A110&lt;=Dados!$E$3,"Erro",O109+'Cenários - taxa de trasmissão'!N$2*(O109-INDIRECT(ADDRESS(IF($A110&lt;=Dados!$E$3,1,$A110-Dados!$E$3)+1,O$1+2)))*(Dados!$E$2-O109)/(Dados!$E$3*Dados!$E$2))</f>
        <v>154100.3341</v>
      </c>
      <c r="P110" s="31">
        <f>if($A110&lt;=Dados!$E$3,"Erro",P109+'Cenários - taxa de trasmissão'!O$2*(P109-INDIRECT(ADDRESS(IF($A110&lt;=Dados!$E$3,1,$A110-Dados!$E$3)+1,P$1+2)))*(Dados!$E$2-P109)/(Dados!$E$3*Dados!$E$2))</f>
        <v>153692.0833</v>
      </c>
      <c r="Q110" s="31">
        <f>if($A110&lt;=Dados!$E$3,"Erro",Q109+'Cenários - taxa de trasmissão'!P$2*(Q109-INDIRECT(ADDRESS(IF($A110&lt;=Dados!$E$3,1,$A110-Dados!$E$3)+1,Q$1+2)))*(Dados!$E$2-Q109)/(Dados!$E$3*Dados!$E$2))</f>
        <v>154409.903</v>
      </c>
      <c r="R110" s="31">
        <f>if($A110&lt;=Dados!$E$3,"Erro",R109+'Cenários - taxa de trasmissão'!Q$2*(R109-INDIRECT(ADDRESS(IF($A110&lt;=Dados!$E$3,1,$A110-Dados!$E$3)+1,R$1+2)))*(Dados!$E$2-R109)/(Dados!$E$3*Dados!$E$2))</f>
        <v>153762.5632</v>
      </c>
      <c r="S110" s="31">
        <f>if($A110&lt;=Dados!$E$3,"Erro",S109+'Cenários - taxa de trasmissão'!R$2*(S109-INDIRECT(ADDRESS(IF($A110&lt;=Dados!$E$3,1,$A110-Dados!$E$3)+1,S$1+2)))*(Dados!$E$2-S109)/(Dados!$E$3*Dados!$E$2))</f>
        <v>153858.4086</v>
      </c>
      <c r="T110" s="31">
        <f>if($A110&lt;=Dados!$E$3,"Erro",T109+'Cenários - taxa de trasmissão'!S$2*(T109-INDIRECT(ADDRESS(IF($A110&lt;=Dados!$E$3,1,$A110-Dados!$E$3)+1,T$1+2)))*(Dados!$E$2-T109)/(Dados!$E$3*Dados!$E$2))</f>
        <v>153503.7478</v>
      </c>
      <c r="U110" s="31">
        <f>if($A110&lt;=Dados!$E$3,"Erro",U109+'Cenários - taxa de trasmissão'!T$2*(U109-INDIRECT(ADDRESS(IF($A110&lt;=Dados!$E$3,1,$A110-Dados!$E$3)+1,U$1+2)))*(Dados!$E$2-U109)/(Dados!$E$3*Dados!$E$2))</f>
        <v>153870.4561</v>
      </c>
      <c r="V110" s="31">
        <f>if($A110&lt;=Dados!$E$3,"Erro",V109+'Cenários - taxa de trasmissão'!U$2*(V109-INDIRECT(ADDRESS(IF($A110&lt;=Dados!$E$3,1,$A110-Dados!$E$3)+1,V$1+2)))*(Dados!$E$2-V109)/(Dados!$E$3*Dados!$E$2))</f>
        <v>154265.8692</v>
      </c>
      <c r="W110" s="31">
        <f>if($A110&lt;=Dados!$E$3,"Erro",W109+'Cenários - taxa de trasmissão'!V$2*(W109-INDIRECT(ADDRESS(IF($A110&lt;=Dados!$E$3,1,$A110-Dados!$E$3)+1,W$1+2)))*(Dados!$E$2-W109)/(Dados!$E$3*Dados!$E$2))</f>
        <v>154457.8747</v>
      </c>
      <c r="X110" s="31">
        <f>if($A110&lt;=Dados!$E$3,"Erro",X109+'Cenários - taxa de trasmissão'!W$2*(X109-INDIRECT(ADDRESS(IF($A110&lt;=Dados!$E$3,1,$A110-Dados!$E$3)+1,X$1+2)))*(Dados!$E$2-X109)/(Dados!$E$3*Dados!$E$2))</f>
        <v>154681.3762</v>
      </c>
      <c r="Y110" s="31">
        <f>if($A110&lt;=Dados!$E$3,"Erro",Y109+'Cenários - taxa de trasmissão'!X$2*(Y109-INDIRECT(ADDRESS(IF($A110&lt;=Dados!$E$3,1,$A110-Dados!$E$3)+1,Y$1+2)))*(Dados!$E$2-Y109)/(Dados!$E$3*Dados!$E$2))</f>
        <v>153632.2878</v>
      </c>
      <c r="Z110" s="31">
        <f>if($A110&lt;=Dados!$E$3,"Erro",Z109+'Cenários - taxa de trasmissão'!Y$2*(Z109-INDIRECT(ADDRESS(IF($A110&lt;=Dados!$E$3,1,$A110-Dados!$E$3)+1,Z$1+2)))*(Dados!$E$2-Z109)/(Dados!$E$3*Dados!$E$2))</f>
        <v>153644.2635</v>
      </c>
      <c r="AA110" s="31">
        <f>if($A110&lt;=Dados!$E$3,"Erro",AA109+'Cenários - taxa de trasmissão'!Z$2*(AA109-INDIRECT(ADDRESS(IF($A110&lt;=Dados!$E$3,1,$A110-Dados!$E$3)+1,AA$1+2)))*(Dados!$E$2-AA109)/(Dados!$E$3*Dados!$E$2))</f>
        <v>154689.9698</v>
      </c>
      <c r="AB110" s="31">
        <f>if($A110&lt;=Dados!$E$3,"Erro",AB109+'Cenários - taxa de trasmissão'!AA$2*(AB109-INDIRECT(ADDRESS(IF($A110&lt;=Dados!$E$3,1,$A110-Dados!$E$3)+1,AB$1+2)))*(Dados!$E$2-AB109)/(Dados!$E$3*Dados!$E$2))</f>
        <v>154036.4068</v>
      </c>
      <c r="AC110" s="31">
        <f>if($A110&lt;=Dados!$E$3,"Erro",AC109+'Cenários - taxa de trasmissão'!AB$2*(AC109-INDIRECT(ADDRESS(IF($A110&lt;=Dados!$E$3,1,$A110-Dados!$E$3)+1,AC$1+2)))*(Dados!$E$2-AC109)/(Dados!$E$3*Dados!$E$2))</f>
        <v>153614.7318</v>
      </c>
      <c r="AD110" s="31">
        <f>if($A110&lt;=Dados!$E$3,"Erro",AD109+'Cenários - taxa de trasmissão'!AC$2*(AD109-INDIRECT(ADDRESS(IF($A110&lt;=Dados!$E$3,1,$A110-Dados!$E$3)+1,AD$1+2)))*(Dados!$E$2-AD109)/(Dados!$E$3*Dados!$E$2))</f>
        <v>153686.2263</v>
      </c>
      <c r="AE110" s="31">
        <f>if($A110&lt;=Dados!$E$3,"Erro",AE109+'Cenários - taxa de trasmissão'!AD$2*(AE109-INDIRECT(ADDRESS(IF($A110&lt;=Dados!$E$3,1,$A110-Dados!$E$3)+1,AE$1+2)))*(Dados!$E$2-AE109)/(Dados!$E$3*Dados!$E$2))</f>
        <v>155631.3971</v>
      </c>
      <c r="AF110" s="31">
        <f>if($A110&lt;=Dados!$E$3,"Erro",AF109+'Cenários - taxa de trasmissão'!AE$2*(AF109-INDIRECT(ADDRESS(IF($A110&lt;=Dados!$E$3,1,$A110-Dados!$E$3)+1,AF$1+2)))*(Dados!$E$2-AF109)/(Dados!$E$3*Dados!$E$2))</f>
        <v>156001.2517</v>
      </c>
      <c r="AG110" s="31">
        <f>if($A110&lt;=Dados!$E$3,"Erro",AG109+'Cenários - taxa de trasmissão'!AF$2*(AG109-INDIRECT(ADDRESS(IF($A110&lt;=Dados!$E$3,1,$A110-Dados!$E$3)+1,AG$1+2)))*(Dados!$E$2-AG109)/(Dados!$E$3*Dados!$E$2))</f>
        <v>153907.0192</v>
      </c>
      <c r="AH110" s="31">
        <f>if($A110&lt;=Dados!$E$3,"Erro",AH109+'Cenários - taxa de trasmissão'!AG$2*(AH109-INDIRECT(ADDRESS(IF($A110&lt;=Dados!$E$3,1,$A110-Dados!$E$3)+1,AH$1+2)))*(Dados!$E$2-AH109)/(Dados!$E$3*Dados!$E$2))</f>
        <v>153896.848</v>
      </c>
      <c r="AI110" s="31">
        <f>if($A110&lt;=Dados!$E$3,"Erro",AI109+'Cenários - taxa de trasmissão'!AH$2*(AI109-INDIRECT(ADDRESS(IF($A110&lt;=Dados!$E$3,1,$A110-Dados!$E$3)+1,AI$1+2)))*(Dados!$E$2-AI109)/(Dados!$E$3*Dados!$E$2))</f>
        <v>155062.4395</v>
      </c>
      <c r="AJ110" s="31">
        <f>if($A110&lt;=Dados!$E$3,"Erro",AJ109+'Cenários - taxa de trasmissão'!AI$2*(AJ109-INDIRECT(ADDRESS(IF($A110&lt;=Dados!$E$3,1,$A110-Dados!$E$3)+1,AJ$1+2)))*(Dados!$E$2-AJ109)/(Dados!$E$3*Dados!$E$2))</f>
        <v>153873.4321</v>
      </c>
      <c r="AK110" s="31">
        <f>if($A110&lt;=Dados!$E$3,"Erro",AK109+'Cenários - taxa de trasmissão'!AJ$2*(AK109-INDIRECT(ADDRESS(IF($A110&lt;=Dados!$E$3,1,$A110-Dados!$E$3)+1,AK$1+2)))*(Dados!$E$2-AK109)/(Dados!$E$3*Dados!$E$2))</f>
        <v>153735.4693</v>
      </c>
      <c r="AL110" s="31">
        <f>if($A110&lt;=Dados!$E$3,"Erro",AL109+'Cenários - taxa de trasmissão'!AK$2*(AL109-INDIRECT(ADDRESS(IF($A110&lt;=Dados!$E$3,1,$A110-Dados!$E$3)+1,AL$1+2)))*(Dados!$E$2-AL109)/(Dados!$E$3*Dados!$E$2))</f>
        <v>153708.8289</v>
      </c>
      <c r="AM110" s="31">
        <f>if($A110&lt;=Dados!$E$3,"Erro",AM109+'Cenários - taxa de trasmissão'!AL$2*(AM109-INDIRECT(ADDRESS(IF($A110&lt;=Dados!$E$3,1,$A110-Dados!$E$3)+1,AM$1+2)))*(Dados!$E$2-AM109)/(Dados!$E$3*Dados!$E$2))</f>
        <v>153846.5641</v>
      </c>
      <c r="AN110" s="31">
        <f>if($A110&lt;=Dados!$E$3,"Erro",AN109+'Cenários - taxa de trasmissão'!AM$2*(AN109-INDIRECT(ADDRESS(IF($A110&lt;=Dados!$E$3,1,$A110-Dados!$E$3)+1,AN$1+2)))*(Dados!$E$2-AN109)/(Dados!$E$3*Dados!$E$2))</f>
        <v>154663.0272</v>
      </c>
      <c r="AO110" s="31">
        <f>if($A110&lt;=Dados!$E$3,"Erro",AO109+'Cenários - taxa de trasmissão'!AN$2*(AO109-INDIRECT(ADDRESS(IF($A110&lt;=Dados!$E$3,1,$A110-Dados!$E$3)+1,AO$1+2)))*(Dados!$E$2-AO109)/(Dados!$E$3*Dados!$E$2))</f>
        <v>154570.4671</v>
      </c>
      <c r="AP110" s="31">
        <f>if($A110&lt;=Dados!$E$3,"Erro",AP109+'Cenários - taxa de trasmissão'!AO$2*(AP109-INDIRECT(ADDRESS(IF($A110&lt;=Dados!$E$3,1,$A110-Dados!$E$3)+1,AP$1+2)))*(Dados!$E$2-AP109)/(Dados!$E$3*Dados!$E$2))</f>
        <v>153641.3356</v>
      </c>
      <c r="AQ110" s="31">
        <f>if($A110&lt;=Dados!$E$3,"Erro",AQ109+'Cenários - taxa de trasmissão'!AP$2*(AQ109-INDIRECT(ADDRESS(IF($A110&lt;=Dados!$E$3,1,$A110-Dados!$E$3)+1,AQ$1+2)))*(Dados!$E$2-AQ109)/(Dados!$E$3*Dados!$E$2))</f>
        <v>154926.8893</v>
      </c>
      <c r="AR110" s="31">
        <f>if($A110&lt;=Dados!$E$3,"Erro",AR109+'Cenários - taxa de trasmissão'!AQ$2*(AR109-INDIRECT(ADDRESS(IF($A110&lt;=Dados!$E$3,1,$A110-Dados!$E$3)+1,AR$1+2)))*(Dados!$E$2-AR109)/(Dados!$E$3*Dados!$E$2))</f>
        <v>153770.3988</v>
      </c>
      <c r="AS110" s="31">
        <f>if($A110&lt;=Dados!$E$3,"Erro",AS109+'Cenários - taxa de trasmissão'!AR$2*(AS109-INDIRECT(ADDRESS(IF($A110&lt;=Dados!$E$3,1,$A110-Dados!$E$3)+1,AS$1+2)))*(Dados!$E$2-AS109)/(Dados!$E$3*Dados!$E$2))</f>
        <v>157296.2481</v>
      </c>
      <c r="AT110" s="31">
        <f>if($A110&lt;=Dados!$E$3,"Erro",AT109+'Cenários - taxa de trasmissão'!AS$2*(AT109-INDIRECT(ADDRESS(IF($A110&lt;=Dados!$E$3,1,$A110-Dados!$E$3)+1,AT$1+2)))*(Dados!$E$2-AT109)/(Dados!$E$3*Dados!$E$2))</f>
        <v>154090.3706</v>
      </c>
      <c r="AU110" s="31">
        <f>if($A110&lt;=Dados!$E$3,"Erro",AU109+'Cenários - taxa de trasmissão'!AT$2*(AU109-INDIRECT(ADDRESS(IF($A110&lt;=Dados!$E$3,1,$A110-Dados!$E$3)+1,AU$1+2)))*(Dados!$E$2-AU109)/(Dados!$E$3*Dados!$E$2))</f>
        <v>153665.6289</v>
      </c>
      <c r="AV110" s="31">
        <f>if($A110&lt;=Dados!$E$3,"Erro",AV109+'Cenários - taxa de trasmissão'!AU$2*(AV109-INDIRECT(ADDRESS(IF($A110&lt;=Dados!$E$3,1,$A110-Dados!$E$3)+1,AV$1+2)))*(Dados!$E$2-AV109)/(Dados!$E$3*Dados!$E$2))</f>
        <v>153724.3523</v>
      </c>
      <c r="AW110" s="31">
        <f>if($A110&lt;=Dados!$E$3,"Erro",AW109+'Cenários - taxa de trasmissão'!AV$2*(AW109-INDIRECT(ADDRESS(IF($A110&lt;=Dados!$E$3,1,$A110-Dados!$E$3)+1,AW$1+2)))*(Dados!$E$2-AW109)/(Dados!$E$3*Dados!$E$2))</f>
        <v>154016.6823</v>
      </c>
      <c r="AX110" s="31">
        <f>if($A110&lt;=Dados!$E$3,"Erro",AX109+'Cenários - taxa de trasmissão'!AW$2*(AX109-INDIRECT(ADDRESS(IF($A110&lt;=Dados!$E$3,1,$A110-Dados!$E$3)+1,AX$1+2)))*(Dados!$E$2-AX109)/(Dados!$E$3*Dados!$E$2))</f>
        <v>153872.3997</v>
      </c>
      <c r="AY110" s="31">
        <f>if($A110&lt;=Dados!$E$3,"Erro",AY109+'Cenários - taxa de trasmissão'!AX$2*(AY109-INDIRECT(ADDRESS(IF($A110&lt;=Dados!$E$3,1,$A110-Dados!$E$3)+1,AY$1+2)))*(Dados!$E$2-AY109)/(Dados!$E$3*Dados!$E$2))</f>
        <v>154362.2263</v>
      </c>
      <c r="AZ110" s="31">
        <f>if($A110&lt;=Dados!$E$3,"Erro",AZ109+'Cenários - taxa de trasmissão'!AY$2*(AZ109-INDIRECT(ADDRESS(IF($A110&lt;=Dados!$E$3,1,$A110-Dados!$E$3)+1,AZ$1+2)))*(Dados!$E$2-AZ109)/(Dados!$E$3*Dados!$E$2))</f>
        <v>153800.6756</v>
      </c>
      <c r="BA110" s="46">
        <f t="shared" si="1"/>
        <v>153503.7478</v>
      </c>
      <c r="BB110" s="46">
        <f t="shared" si="2"/>
        <v>157296.2481</v>
      </c>
      <c r="BC110" s="46">
        <f t="shared" si="3"/>
        <v>154223.0526</v>
      </c>
      <c r="BD110" s="46">
        <f t="shared" si="4"/>
        <v>153969.2456</v>
      </c>
      <c r="BE110" s="31"/>
    </row>
    <row r="111">
      <c r="C111" s="39"/>
    </row>
    <row r="112">
      <c r="C112" s="39"/>
    </row>
    <row r="113">
      <c r="C113" s="39"/>
    </row>
    <row r="114">
      <c r="C114" s="39"/>
    </row>
    <row r="115">
      <c r="C115" s="39"/>
    </row>
    <row r="116">
      <c r="C116" s="39"/>
    </row>
    <row r="117">
      <c r="C117" s="39"/>
    </row>
    <row r="118">
      <c r="C118" s="39"/>
    </row>
    <row r="119">
      <c r="C119" s="39"/>
    </row>
    <row r="120">
      <c r="C120" s="39"/>
    </row>
    <row r="121">
      <c r="C121" s="39"/>
    </row>
    <row r="122">
      <c r="C122" s="39"/>
    </row>
    <row r="123">
      <c r="C123" s="39"/>
    </row>
    <row r="124">
      <c r="C124" s="39"/>
    </row>
    <row r="125">
      <c r="C125" s="39"/>
    </row>
    <row r="126">
      <c r="C126" s="39"/>
    </row>
    <row r="127">
      <c r="C127" s="39"/>
    </row>
    <row r="128">
      <c r="C128" s="39"/>
    </row>
    <row r="129">
      <c r="C129" s="39"/>
    </row>
    <row r="130">
      <c r="C130" s="39"/>
    </row>
    <row r="131">
      <c r="C131" s="39"/>
    </row>
    <row r="132">
      <c r="C132" s="39"/>
    </row>
    <row r="133">
      <c r="C133" s="39"/>
    </row>
    <row r="134">
      <c r="C134" s="39"/>
    </row>
    <row r="135">
      <c r="C135" s="39"/>
    </row>
    <row r="136">
      <c r="C136" s="39"/>
    </row>
    <row r="137">
      <c r="C137" s="39"/>
    </row>
    <row r="138">
      <c r="C138" s="39"/>
    </row>
    <row r="139">
      <c r="C139" s="39"/>
    </row>
    <row r="140">
      <c r="C140" s="39"/>
    </row>
    <row r="141">
      <c r="C141" s="39"/>
    </row>
    <row r="142">
      <c r="C142" s="39"/>
    </row>
    <row r="143">
      <c r="C143" s="39"/>
    </row>
    <row r="144">
      <c r="C144" s="39"/>
    </row>
    <row r="145">
      <c r="C145" s="39"/>
    </row>
    <row r="146">
      <c r="C146" s="39"/>
    </row>
    <row r="147">
      <c r="C147" s="39"/>
    </row>
    <row r="148">
      <c r="C148" s="39"/>
    </row>
    <row r="149">
      <c r="C149" s="39"/>
    </row>
    <row r="150">
      <c r="C150" s="39"/>
    </row>
    <row r="151">
      <c r="C151" s="39"/>
    </row>
    <row r="152">
      <c r="C152" s="39"/>
    </row>
    <row r="153">
      <c r="C153" s="39"/>
    </row>
    <row r="154">
      <c r="C154" s="39"/>
    </row>
    <row r="155">
      <c r="C155" s="39"/>
    </row>
    <row r="156">
      <c r="C156" s="39"/>
    </row>
    <row r="157">
      <c r="C157" s="39"/>
    </row>
    <row r="158">
      <c r="C158" s="39"/>
    </row>
    <row r="159">
      <c r="C159" s="39"/>
    </row>
    <row r="160">
      <c r="C160" s="39"/>
    </row>
    <row r="161">
      <c r="C161" s="39"/>
    </row>
    <row r="162">
      <c r="C162" s="39"/>
    </row>
    <row r="163">
      <c r="C163" s="39"/>
    </row>
    <row r="164">
      <c r="C164" s="39"/>
    </row>
    <row r="165">
      <c r="C165" s="39"/>
    </row>
    <row r="166">
      <c r="C166" s="39"/>
    </row>
    <row r="167">
      <c r="C167" s="39"/>
    </row>
    <row r="168">
      <c r="C168" s="39"/>
    </row>
    <row r="169">
      <c r="C169" s="39"/>
    </row>
    <row r="170">
      <c r="C170" s="39"/>
    </row>
    <row r="171">
      <c r="C171" s="39"/>
    </row>
    <row r="172">
      <c r="C172" s="39"/>
    </row>
    <row r="173">
      <c r="C173" s="39"/>
    </row>
    <row r="174">
      <c r="C174" s="39"/>
    </row>
    <row r="175">
      <c r="C175" s="39"/>
    </row>
    <row r="176">
      <c r="C176" s="39"/>
    </row>
    <row r="177">
      <c r="C177" s="39"/>
    </row>
    <row r="178">
      <c r="C178" s="39"/>
    </row>
    <row r="179">
      <c r="C179" s="39"/>
    </row>
    <row r="180">
      <c r="C180" s="39"/>
    </row>
    <row r="181">
      <c r="C181" s="39"/>
    </row>
    <row r="182">
      <c r="C182" s="39"/>
    </row>
    <row r="183">
      <c r="C183" s="39"/>
    </row>
    <row r="184">
      <c r="C184" s="39"/>
    </row>
    <row r="185">
      <c r="C185" s="39"/>
    </row>
    <row r="186">
      <c r="C186" s="39"/>
    </row>
    <row r="187">
      <c r="C187" s="39"/>
    </row>
    <row r="188">
      <c r="C188" s="39"/>
    </row>
    <row r="189">
      <c r="C189" s="39"/>
    </row>
    <row r="190">
      <c r="C190" s="39"/>
    </row>
    <row r="191">
      <c r="C191" s="39"/>
    </row>
    <row r="192">
      <c r="C192" s="39"/>
    </row>
    <row r="193">
      <c r="C193" s="39"/>
    </row>
    <row r="194">
      <c r="C194" s="39"/>
    </row>
    <row r="195">
      <c r="C195" s="39"/>
    </row>
    <row r="196">
      <c r="C196" s="39"/>
    </row>
    <row r="197">
      <c r="C197" s="39"/>
    </row>
    <row r="198">
      <c r="C198" s="39"/>
    </row>
    <row r="199">
      <c r="C199" s="39"/>
    </row>
    <row r="200">
      <c r="C200" s="39"/>
    </row>
    <row r="201">
      <c r="C201" s="39"/>
    </row>
    <row r="202">
      <c r="C202" s="39"/>
    </row>
    <row r="203">
      <c r="C203" s="39"/>
    </row>
    <row r="204">
      <c r="C204" s="39"/>
    </row>
    <row r="205">
      <c r="C205" s="39"/>
    </row>
    <row r="206">
      <c r="C206" s="39"/>
    </row>
    <row r="207">
      <c r="C207" s="39"/>
    </row>
    <row r="208">
      <c r="C208" s="39"/>
    </row>
    <row r="209">
      <c r="C209" s="39"/>
    </row>
    <row r="210">
      <c r="C210" s="39"/>
    </row>
    <row r="211">
      <c r="C211" s="39"/>
    </row>
    <row r="212">
      <c r="C212" s="39"/>
    </row>
    <row r="213">
      <c r="C213" s="39"/>
    </row>
    <row r="214">
      <c r="C214" s="39"/>
    </row>
    <row r="215">
      <c r="C215" s="39"/>
    </row>
    <row r="216">
      <c r="C216" s="39"/>
    </row>
    <row r="217">
      <c r="C217" s="39"/>
    </row>
    <row r="218">
      <c r="C218" s="39"/>
    </row>
    <row r="219">
      <c r="C219" s="39"/>
    </row>
    <row r="220">
      <c r="C220" s="39"/>
    </row>
    <row r="221">
      <c r="C221" s="39"/>
    </row>
    <row r="222">
      <c r="C222" s="39"/>
    </row>
    <row r="223">
      <c r="C223" s="39"/>
    </row>
    <row r="224">
      <c r="C224" s="39"/>
    </row>
    <row r="225">
      <c r="C225" s="39"/>
    </row>
    <row r="226">
      <c r="C226" s="39"/>
    </row>
    <row r="227">
      <c r="C227" s="39"/>
    </row>
    <row r="228">
      <c r="C228" s="39"/>
    </row>
    <row r="229">
      <c r="C229" s="39"/>
    </row>
    <row r="230">
      <c r="C230" s="39"/>
    </row>
    <row r="231">
      <c r="C231" s="39"/>
    </row>
    <row r="232">
      <c r="C232" s="39"/>
    </row>
    <row r="233">
      <c r="C233" s="39"/>
    </row>
    <row r="234">
      <c r="C234" s="39"/>
    </row>
    <row r="235">
      <c r="C235" s="39"/>
    </row>
    <row r="236">
      <c r="C236" s="39"/>
    </row>
    <row r="237">
      <c r="C237" s="39"/>
    </row>
    <row r="238">
      <c r="C238" s="39"/>
    </row>
    <row r="239">
      <c r="C239" s="39"/>
    </row>
    <row r="240">
      <c r="C240" s="39"/>
    </row>
    <row r="241">
      <c r="C241" s="39"/>
    </row>
    <row r="242">
      <c r="C242" s="39"/>
    </row>
    <row r="243">
      <c r="C243" s="39"/>
    </row>
    <row r="244">
      <c r="C244" s="39"/>
    </row>
    <row r="245">
      <c r="C245" s="39"/>
    </row>
    <row r="246">
      <c r="C246" s="39"/>
    </row>
    <row r="247">
      <c r="C247" s="39"/>
    </row>
    <row r="248">
      <c r="C248" s="39"/>
    </row>
    <row r="249">
      <c r="C249" s="39"/>
    </row>
    <row r="250">
      <c r="C250" s="39"/>
    </row>
    <row r="251">
      <c r="C251" s="39"/>
    </row>
    <row r="252">
      <c r="C252" s="39"/>
    </row>
    <row r="253">
      <c r="C253" s="39"/>
    </row>
    <row r="254">
      <c r="C254" s="39"/>
    </row>
    <row r="255">
      <c r="C255" s="39"/>
    </row>
    <row r="256">
      <c r="C256" s="39"/>
    </row>
    <row r="257">
      <c r="C257" s="39"/>
    </row>
    <row r="258">
      <c r="C258" s="39"/>
    </row>
    <row r="259">
      <c r="C259" s="39"/>
    </row>
    <row r="260">
      <c r="C260" s="39"/>
    </row>
    <row r="261">
      <c r="C261" s="39"/>
    </row>
    <row r="262">
      <c r="C262" s="39"/>
    </row>
    <row r="263">
      <c r="C263" s="39"/>
    </row>
    <row r="264">
      <c r="C264" s="39"/>
    </row>
    <row r="265">
      <c r="C265" s="39"/>
    </row>
    <row r="266">
      <c r="C266" s="39"/>
    </row>
    <row r="267">
      <c r="C267" s="39"/>
    </row>
    <row r="268">
      <c r="C268" s="39"/>
    </row>
    <row r="269">
      <c r="C269" s="39"/>
    </row>
    <row r="270">
      <c r="C270" s="39"/>
    </row>
    <row r="271">
      <c r="C271" s="39"/>
    </row>
    <row r="272">
      <c r="C272" s="39"/>
    </row>
    <row r="273">
      <c r="C273" s="39"/>
    </row>
    <row r="274">
      <c r="C274" s="39"/>
    </row>
    <row r="275">
      <c r="C275" s="39"/>
    </row>
    <row r="276">
      <c r="C276" s="39"/>
    </row>
    <row r="277">
      <c r="C277" s="39"/>
    </row>
    <row r="278">
      <c r="C278" s="39"/>
    </row>
    <row r="279">
      <c r="C279" s="39"/>
    </row>
    <row r="280">
      <c r="C280" s="39"/>
    </row>
    <row r="281">
      <c r="C281" s="39"/>
    </row>
    <row r="282">
      <c r="C282" s="39"/>
    </row>
    <row r="283">
      <c r="C283" s="39"/>
    </row>
    <row r="284">
      <c r="C284" s="39"/>
    </row>
    <row r="285">
      <c r="C285" s="39"/>
    </row>
    <row r="286">
      <c r="C286" s="39"/>
    </row>
    <row r="287">
      <c r="C287" s="39"/>
    </row>
    <row r="288">
      <c r="C288" s="39"/>
    </row>
    <row r="289">
      <c r="C289" s="39"/>
    </row>
    <row r="290">
      <c r="C290" s="39"/>
    </row>
    <row r="291">
      <c r="C291" s="39"/>
    </row>
    <row r="292">
      <c r="C292" s="39"/>
    </row>
    <row r="293">
      <c r="C293" s="39"/>
    </row>
    <row r="294">
      <c r="C294" s="39"/>
    </row>
    <row r="295">
      <c r="C295" s="39"/>
    </row>
    <row r="296">
      <c r="C296" s="39"/>
    </row>
    <row r="297">
      <c r="C297" s="39"/>
    </row>
    <row r="298">
      <c r="C298" s="39"/>
    </row>
    <row r="299">
      <c r="C299" s="39"/>
    </row>
    <row r="300">
      <c r="C300" s="39"/>
    </row>
    <row r="301">
      <c r="C301" s="39"/>
    </row>
    <row r="302">
      <c r="C302" s="39"/>
    </row>
    <row r="303">
      <c r="C303" s="39"/>
    </row>
    <row r="304">
      <c r="C304" s="39"/>
    </row>
    <row r="305">
      <c r="C305" s="39"/>
    </row>
    <row r="306">
      <c r="C306" s="39"/>
    </row>
    <row r="307">
      <c r="C307" s="39"/>
    </row>
    <row r="308">
      <c r="C308" s="39"/>
    </row>
    <row r="309">
      <c r="C309" s="39"/>
    </row>
    <row r="310">
      <c r="C310" s="39"/>
    </row>
    <row r="311">
      <c r="C311" s="39"/>
    </row>
    <row r="312">
      <c r="C312" s="39"/>
    </row>
    <row r="313">
      <c r="C313" s="39"/>
    </row>
    <row r="314">
      <c r="C314" s="39"/>
    </row>
    <row r="315">
      <c r="C315" s="39"/>
    </row>
    <row r="316">
      <c r="C316" s="39"/>
    </row>
    <row r="317">
      <c r="C317" s="39"/>
    </row>
    <row r="318">
      <c r="C318" s="39"/>
    </row>
    <row r="319">
      <c r="C319" s="39"/>
    </row>
    <row r="320">
      <c r="C320" s="39"/>
    </row>
    <row r="321">
      <c r="C321" s="39"/>
    </row>
    <row r="322">
      <c r="C322" s="39"/>
    </row>
    <row r="323">
      <c r="C323" s="39"/>
    </row>
    <row r="324">
      <c r="C324" s="39"/>
    </row>
    <row r="325">
      <c r="C325" s="39"/>
    </row>
    <row r="326">
      <c r="C326" s="39"/>
    </row>
    <row r="327">
      <c r="C327" s="39"/>
    </row>
    <row r="328">
      <c r="C328" s="39"/>
    </row>
    <row r="329">
      <c r="C329" s="39"/>
    </row>
    <row r="330">
      <c r="C330" s="39"/>
    </row>
    <row r="331">
      <c r="C331" s="39"/>
    </row>
    <row r="332">
      <c r="C332" s="39"/>
    </row>
    <row r="333">
      <c r="C333" s="39"/>
    </row>
    <row r="334">
      <c r="C334" s="39"/>
    </row>
    <row r="335">
      <c r="C335" s="39"/>
    </row>
    <row r="336">
      <c r="C336" s="39"/>
    </row>
    <row r="337">
      <c r="C337" s="39"/>
    </row>
    <row r="338">
      <c r="C338" s="39"/>
    </row>
    <row r="339">
      <c r="C339" s="39"/>
    </row>
    <row r="340">
      <c r="C340" s="39"/>
    </row>
    <row r="341">
      <c r="C341" s="39"/>
    </row>
    <row r="342">
      <c r="C342" s="39"/>
    </row>
    <row r="343">
      <c r="C343" s="39"/>
    </row>
    <row r="344">
      <c r="C344" s="39"/>
    </row>
    <row r="345">
      <c r="C345" s="39"/>
    </row>
    <row r="346">
      <c r="C346" s="39"/>
    </row>
    <row r="347">
      <c r="C347" s="39"/>
    </row>
    <row r="348">
      <c r="C348" s="39"/>
    </row>
    <row r="349">
      <c r="C349" s="39"/>
    </row>
    <row r="350">
      <c r="C350" s="39"/>
    </row>
    <row r="351">
      <c r="C351" s="39"/>
    </row>
    <row r="352">
      <c r="C352" s="39"/>
    </row>
    <row r="353">
      <c r="C353" s="39"/>
    </row>
    <row r="354">
      <c r="C354" s="39"/>
    </row>
    <row r="355">
      <c r="C355" s="39"/>
    </row>
    <row r="356">
      <c r="C356" s="39"/>
    </row>
    <row r="357">
      <c r="C357" s="39"/>
    </row>
    <row r="358">
      <c r="C358" s="39"/>
    </row>
    <row r="359">
      <c r="C359" s="39"/>
    </row>
    <row r="360">
      <c r="C360" s="39"/>
    </row>
    <row r="361">
      <c r="C361" s="39"/>
    </row>
    <row r="362">
      <c r="C362" s="39"/>
    </row>
    <row r="363">
      <c r="C363" s="39"/>
    </row>
    <row r="364">
      <c r="C364" s="39"/>
    </row>
    <row r="365">
      <c r="C365" s="39"/>
    </row>
    <row r="366">
      <c r="C366" s="39"/>
    </row>
    <row r="367">
      <c r="C367" s="39"/>
    </row>
    <row r="368">
      <c r="C368" s="39"/>
    </row>
    <row r="369">
      <c r="C369" s="39"/>
    </row>
    <row r="370">
      <c r="C370" s="39"/>
    </row>
    <row r="371">
      <c r="C371" s="39"/>
    </row>
    <row r="372">
      <c r="C372" s="39"/>
    </row>
    <row r="373">
      <c r="C373" s="39"/>
    </row>
    <row r="374">
      <c r="C374" s="39"/>
    </row>
    <row r="375">
      <c r="C375" s="39"/>
    </row>
    <row r="376">
      <c r="C376" s="39"/>
    </row>
    <row r="377">
      <c r="C377" s="39"/>
    </row>
    <row r="378">
      <c r="C378" s="39"/>
    </row>
    <row r="379">
      <c r="C379" s="39"/>
    </row>
    <row r="380">
      <c r="C380" s="39"/>
    </row>
    <row r="381">
      <c r="C381" s="39"/>
    </row>
    <row r="382">
      <c r="C382" s="39"/>
    </row>
    <row r="383">
      <c r="C383" s="39"/>
    </row>
    <row r="384">
      <c r="C384" s="39"/>
    </row>
    <row r="385">
      <c r="C385" s="39"/>
    </row>
    <row r="386">
      <c r="C386" s="39"/>
    </row>
    <row r="387">
      <c r="C387" s="39"/>
    </row>
    <row r="388">
      <c r="C388" s="39"/>
    </row>
    <row r="389">
      <c r="C389" s="39"/>
    </row>
    <row r="390">
      <c r="C390" s="39"/>
    </row>
    <row r="391">
      <c r="C391" s="39"/>
    </row>
    <row r="392">
      <c r="C392" s="39"/>
    </row>
    <row r="393">
      <c r="C393" s="39"/>
    </row>
    <row r="394">
      <c r="C394" s="39"/>
    </row>
    <row r="395">
      <c r="C395" s="39"/>
    </row>
    <row r="396">
      <c r="C396" s="39"/>
    </row>
    <row r="397">
      <c r="C397" s="39"/>
    </row>
    <row r="398">
      <c r="C398" s="39"/>
    </row>
    <row r="399">
      <c r="C399" s="39"/>
    </row>
    <row r="400">
      <c r="C400" s="39"/>
    </row>
    <row r="401">
      <c r="C401" s="39"/>
    </row>
    <row r="402">
      <c r="C402" s="39"/>
    </row>
    <row r="403">
      <c r="C403" s="39"/>
    </row>
    <row r="404">
      <c r="C404" s="39"/>
    </row>
    <row r="405">
      <c r="C405" s="39"/>
    </row>
    <row r="406">
      <c r="C406" s="39"/>
    </row>
    <row r="407">
      <c r="C407" s="39"/>
    </row>
    <row r="408">
      <c r="C408" s="39"/>
    </row>
    <row r="409">
      <c r="C409" s="39"/>
    </row>
    <row r="410">
      <c r="C410" s="39"/>
    </row>
    <row r="411">
      <c r="C411" s="39"/>
    </row>
    <row r="412">
      <c r="C412" s="39"/>
    </row>
    <row r="413">
      <c r="C413" s="39"/>
    </row>
    <row r="414">
      <c r="C414" s="39"/>
    </row>
    <row r="415">
      <c r="C415" s="39"/>
    </row>
    <row r="416">
      <c r="C416" s="39"/>
    </row>
    <row r="417">
      <c r="C417" s="39"/>
    </row>
    <row r="418">
      <c r="C418" s="39"/>
    </row>
    <row r="419">
      <c r="C419" s="39"/>
    </row>
    <row r="420">
      <c r="C420" s="39"/>
    </row>
    <row r="421">
      <c r="C421" s="39"/>
    </row>
    <row r="422">
      <c r="C422" s="39"/>
    </row>
    <row r="423">
      <c r="C423" s="39"/>
    </row>
    <row r="424">
      <c r="C424" s="39"/>
    </row>
    <row r="425">
      <c r="C425" s="39"/>
    </row>
    <row r="426">
      <c r="C426" s="39"/>
    </row>
    <row r="427">
      <c r="C427" s="39"/>
    </row>
    <row r="428">
      <c r="C428" s="39"/>
    </row>
    <row r="429">
      <c r="C429" s="39"/>
    </row>
    <row r="430">
      <c r="C430" s="39"/>
    </row>
    <row r="431">
      <c r="C431" s="39"/>
    </row>
    <row r="432">
      <c r="C432" s="39"/>
    </row>
    <row r="433">
      <c r="C433" s="39"/>
    </row>
    <row r="434">
      <c r="C434" s="39"/>
    </row>
    <row r="435">
      <c r="C435" s="39"/>
    </row>
    <row r="436">
      <c r="C436" s="39"/>
    </row>
    <row r="437">
      <c r="C437" s="39"/>
    </row>
    <row r="438">
      <c r="C438" s="39"/>
    </row>
    <row r="439">
      <c r="C439" s="39"/>
    </row>
    <row r="440">
      <c r="C440" s="39"/>
    </row>
    <row r="441">
      <c r="C441" s="39"/>
    </row>
    <row r="442">
      <c r="C442" s="39"/>
    </row>
    <row r="443">
      <c r="C443" s="39"/>
    </row>
    <row r="444">
      <c r="C444" s="39"/>
    </row>
    <row r="445">
      <c r="C445" s="39"/>
    </row>
    <row r="446">
      <c r="C446" s="39"/>
    </row>
    <row r="447">
      <c r="C447" s="39"/>
    </row>
    <row r="448">
      <c r="C448" s="39"/>
    </row>
    <row r="449">
      <c r="C449" s="39"/>
    </row>
    <row r="450">
      <c r="C450" s="39"/>
    </row>
    <row r="451">
      <c r="C451" s="39"/>
    </row>
    <row r="452">
      <c r="C452" s="39"/>
    </row>
    <row r="453">
      <c r="C453" s="39"/>
    </row>
    <row r="454">
      <c r="C454" s="39"/>
    </row>
    <row r="455">
      <c r="C455" s="39"/>
    </row>
    <row r="456">
      <c r="C456" s="39"/>
    </row>
    <row r="457">
      <c r="C457" s="39"/>
    </row>
    <row r="458">
      <c r="C458" s="39"/>
    </row>
    <row r="459">
      <c r="C459" s="39"/>
    </row>
    <row r="460">
      <c r="C460" s="39"/>
    </row>
    <row r="461">
      <c r="C461" s="39"/>
    </row>
    <row r="462">
      <c r="C462" s="39"/>
    </row>
    <row r="463">
      <c r="C463" s="39"/>
    </row>
    <row r="464">
      <c r="C464" s="39"/>
    </row>
    <row r="465">
      <c r="C465" s="39"/>
    </row>
    <row r="466">
      <c r="C466" s="39"/>
    </row>
    <row r="467">
      <c r="C467" s="39"/>
    </row>
    <row r="468">
      <c r="C468" s="39"/>
    </row>
    <row r="469">
      <c r="C469" s="39"/>
    </row>
    <row r="470">
      <c r="C470" s="39"/>
    </row>
    <row r="471">
      <c r="C471" s="39"/>
    </row>
    <row r="472">
      <c r="C472" s="39"/>
    </row>
    <row r="473">
      <c r="C473" s="39"/>
    </row>
    <row r="474">
      <c r="C474" s="39"/>
    </row>
    <row r="475">
      <c r="C475" s="39"/>
    </row>
    <row r="476">
      <c r="C476" s="39"/>
    </row>
    <row r="477">
      <c r="C477" s="39"/>
    </row>
    <row r="478">
      <c r="C478" s="39"/>
    </row>
    <row r="479">
      <c r="C479" s="39"/>
    </row>
    <row r="480">
      <c r="C480" s="39"/>
    </row>
    <row r="481">
      <c r="C481" s="39"/>
    </row>
    <row r="482">
      <c r="C482" s="39"/>
    </row>
    <row r="483">
      <c r="C483" s="39"/>
    </row>
    <row r="484">
      <c r="C484" s="39"/>
    </row>
    <row r="485">
      <c r="C485" s="39"/>
    </row>
    <row r="486">
      <c r="C486" s="39"/>
    </row>
    <row r="487">
      <c r="C487" s="39"/>
    </row>
    <row r="488">
      <c r="C488" s="39"/>
    </row>
    <row r="489">
      <c r="C489" s="39"/>
    </row>
    <row r="490">
      <c r="C490" s="39"/>
    </row>
    <row r="491">
      <c r="C491" s="39"/>
    </row>
    <row r="492">
      <c r="C492" s="39"/>
    </row>
    <row r="493">
      <c r="C493" s="39"/>
    </row>
    <row r="494">
      <c r="C494" s="39"/>
    </row>
    <row r="495">
      <c r="C495" s="39"/>
    </row>
    <row r="496">
      <c r="C496" s="39"/>
    </row>
    <row r="497">
      <c r="C497" s="39"/>
    </row>
    <row r="498">
      <c r="C498" s="39"/>
    </row>
    <row r="499">
      <c r="C499" s="39"/>
    </row>
    <row r="500">
      <c r="C500" s="39"/>
    </row>
    <row r="501">
      <c r="C501" s="39"/>
    </row>
    <row r="502">
      <c r="C502" s="39"/>
    </row>
    <row r="503">
      <c r="C503" s="39"/>
    </row>
    <row r="504">
      <c r="C504" s="39"/>
    </row>
    <row r="505">
      <c r="C505" s="39"/>
    </row>
    <row r="506">
      <c r="C506" s="39"/>
    </row>
    <row r="507">
      <c r="C507" s="39"/>
    </row>
    <row r="508">
      <c r="C508" s="39"/>
    </row>
    <row r="509">
      <c r="C509" s="39"/>
    </row>
    <row r="510">
      <c r="C510" s="39"/>
    </row>
    <row r="511">
      <c r="C511" s="39"/>
    </row>
    <row r="512">
      <c r="C512" s="39"/>
    </row>
    <row r="513">
      <c r="C513" s="39"/>
    </row>
    <row r="514">
      <c r="C514" s="39"/>
    </row>
    <row r="515">
      <c r="C515" s="39"/>
    </row>
    <row r="516">
      <c r="C516" s="39"/>
    </row>
    <row r="517">
      <c r="C517" s="39"/>
    </row>
    <row r="518">
      <c r="C518" s="39"/>
    </row>
    <row r="519">
      <c r="C519" s="39"/>
    </row>
    <row r="520">
      <c r="C520" s="39"/>
    </row>
    <row r="521">
      <c r="C521" s="39"/>
    </row>
    <row r="522">
      <c r="C522" s="39"/>
    </row>
    <row r="523">
      <c r="C523" s="39"/>
    </row>
    <row r="524">
      <c r="C524" s="39"/>
    </row>
    <row r="525">
      <c r="C525" s="39"/>
    </row>
    <row r="526">
      <c r="C526" s="39"/>
    </row>
    <row r="527">
      <c r="C527" s="39"/>
    </row>
    <row r="528">
      <c r="C528" s="39"/>
    </row>
    <row r="529">
      <c r="C529" s="39"/>
    </row>
    <row r="530">
      <c r="C530" s="39"/>
    </row>
    <row r="531">
      <c r="C531" s="39"/>
    </row>
    <row r="532">
      <c r="C532" s="39"/>
    </row>
    <row r="533">
      <c r="C533" s="39"/>
    </row>
    <row r="534">
      <c r="C534" s="39"/>
    </row>
    <row r="535">
      <c r="C535" s="39"/>
    </row>
    <row r="536">
      <c r="C536" s="39"/>
    </row>
    <row r="537">
      <c r="C537" s="39"/>
    </row>
    <row r="538">
      <c r="C538" s="39"/>
    </row>
    <row r="539">
      <c r="C539" s="39"/>
    </row>
    <row r="540">
      <c r="C540" s="39"/>
    </row>
    <row r="541">
      <c r="C541" s="39"/>
    </row>
    <row r="542">
      <c r="C542" s="39"/>
    </row>
    <row r="543">
      <c r="C543" s="39"/>
    </row>
    <row r="544">
      <c r="C544" s="39"/>
    </row>
    <row r="545">
      <c r="C545" s="39"/>
    </row>
    <row r="546">
      <c r="C546" s="39"/>
    </row>
    <row r="547">
      <c r="C547" s="39"/>
    </row>
    <row r="548">
      <c r="C548" s="39"/>
    </row>
    <row r="549">
      <c r="C549" s="39"/>
    </row>
    <row r="550">
      <c r="C550" s="39"/>
    </row>
    <row r="551">
      <c r="C551" s="39"/>
    </row>
    <row r="552">
      <c r="C552" s="39"/>
    </row>
    <row r="553">
      <c r="C553" s="39"/>
    </row>
    <row r="554">
      <c r="C554" s="39"/>
    </row>
    <row r="555">
      <c r="C555" s="39"/>
    </row>
    <row r="556">
      <c r="C556" s="39"/>
    </row>
    <row r="557">
      <c r="C557" s="39"/>
    </row>
    <row r="558">
      <c r="C558" s="39"/>
    </row>
    <row r="559">
      <c r="C559" s="39"/>
    </row>
    <row r="560">
      <c r="C560" s="39"/>
    </row>
    <row r="561">
      <c r="C561" s="39"/>
    </row>
    <row r="562">
      <c r="C562" s="39"/>
    </row>
    <row r="563">
      <c r="C563" s="39"/>
    </row>
    <row r="564">
      <c r="C564" s="39"/>
    </row>
    <row r="565">
      <c r="C565" s="39"/>
    </row>
    <row r="566">
      <c r="C566" s="39"/>
    </row>
    <row r="567">
      <c r="C567" s="39"/>
    </row>
    <row r="568">
      <c r="C568" s="39"/>
    </row>
    <row r="569">
      <c r="C569" s="39"/>
    </row>
    <row r="570">
      <c r="C570" s="39"/>
    </row>
    <row r="571">
      <c r="C571" s="39"/>
    </row>
    <row r="572">
      <c r="C572" s="39"/>
    </row>
    <row r="573">
      <c r="C573" s="39"/>
    </row>
    <row r="574">
      <c r="C574" s="39"/>
    </row>
    <row r="575">
      <c r="C575" s="39"/>
    </row>
    <row r="576">
      <c r="C576" s="39"/>
    </row>
    <row r="577">
      <c r="C577" s="39"/>
    </row>
    <row r="578">
      <c r="C578" s="39"/>
    </row>
    <row r="579">
      <c r="C579" s="39"/>
    </row>
    <row r="580">
      <c r="C580" s="39"/>
    </row>
    <row r="581">
      <c r="C581" s="39"/>
    </row>
    <row r="582">
      <c r="C582" s="39"/>
    </row>
    <row r="583">
      <c r="C583" s="39"/>
    </row>
    <row r="584">
      <c r="C584" s="39"/>
    </row>
    <row r="585">
      <c r="C585" s="39"/>
    </row>
    <row r="586">
      <c r="C586" s="39"/>
    </row>
    <row r="587">
      <c r="C587" s="39"/>
    </row>
    <row r="588">
      <c r="C588" s="39"/>
    </row>
    <row r="589">
      <c r="C589" s="39"/>
    </row>
    <row r="590">
      <c r="C590" s="39"/>
    </row>
    <row r="591">
      <c r="C591" s="39"/>
    </row>
    <row r="592">
      <c r="C592" s="39"/>
    </row>
    <row r="593">
      <c r="C593" s="39"/>
    </row>
    <row r="594">
      <c r="C594" s="39"/>
    </row>
    <row r="595">
      <c r="C595" s="39"/>
    </row>
    <row r="596">
      <c r="C596" s="39"/>
    </row>
    <row r="597">
      <c r="C597" s="39"/>
    </row>
    <row r="598">
      <c r="C598" s="39"/>
    </row>
    <row r="599">
      <c r="C599" s="39"/>
    </row>
    <row r="600">
      <c r="C600" s="39"/>
    </row>
    <row r="601">
      <c r="C601" s="39"/>
    </row>
    <row r="602">
      <c r="C602" s="39"/>
    </row>
    <row r="603">
      <c r="C603" s="39"/>
    </row>
    <row r="604">
      <c r="C604" s="39"/>
    </row>
    <row r="605">
      <c r="C605" s="39"/>
    </row>
    <row r="606">
      <c r="C606" s="39"/>
    </row>
    <row r="607">
      <c r="C607" s="39"/>
    </row>
    <row r="608">
      <c r="C608" s="39"/>
    </row>
    <row r="609">
      <c r="C609" s="39"/>
    </row>
    <row r="610">
      <c r="C610" s="39"/>
    </row>
    <row r="611">
      <c r="C611" s="39"/>
    </row>
    <row r="612">
      <c r="C612" s="39"/>
    </row>
    <row r="613">
      <c r="C613" s="39"/>
    </row>
    <row r="614">
      <c r="C614" s="39"/>
    </row>
    <row r="615">
      <c r="C615" s="39"/>
    </row>
    <row r="616">
      <c r="C616" s="39"/>
    </row>
    <row r="617">
      <c r="C617" s="39"/>
    </row>
    <row r="618">
      <c r="C618" s="39"/>
    </row>
    <row r="619">
      <c r="C619" s="39"/>
    </row>
    <row r="620">
      <c r="C620" s="39"/>
    </row>
    <row r="621">
      <c r="C621" s="39"/>
    </row>
    <row r="622">
      <c r="C622" s="39"/>
    </row>
    <row r="623">
      <c r="C623" s="39"/>
    </row>
    <row r="624">
      <c r="C624" s="39"/>
    </row>
    <row r="625">
      <c r="C625" s="39"/>
    </row>
    <row r="626">
      <c r="C626" s="39"/>
    </row>
    <row r="627">
      <c r="C627" s="39"/>
    </row>
    <row r="628">
      <c r="C628" s="39"/>
    </row>
    <row r="629">
      <c r="C629" s="39"/>
    </row>
    <row r="630">
      <c r="C630" s="39"/>
    </row>
    <row r="631">
      <c r="C631" s="39"/>
    </row>
    <row r="632">
      <c r="C632" s="39"/>
    </row>
    <row r="633">
      <c r="C633" s="39"/>
    </row>
    <row r="634">
      <c r="C634" s="39"/>
    </row>
    <row r="635">
      <c r="C635" s="39"/>
    </row>
    <row r="636">
      <c r="C636" s="39"/>
    </row>
    <row r="637">
      <c r="C637" s="39"/>
    </row>
    <row r="638">
      <c r="C638" s="39"/>
    </row>
    <row r="639">
      <c r="C639" s="39"/>
    </row>
    <row r="640">
      <c r="C640" s="39"/>
    </row>
    <row r="641">
      <c r="C641" s="39"/>
    </row>
    <row r="642">
      <c r="C642" s="39"/>
    </row>
    <row r="643">
      <c r="C643" s="39"/>
    </row>
    <row r="644">
      <c r="C644" s="39"/>
    </row>
    <row r="645">
      <c r="C645" s="39"/>
    </row>
    <row r="646">
      <c r="C646" s="39"/>
    </row>
    <row r="647">
      <c r="C647" s="39"/>
    </row>
    <row r="648">
      <c r="C648" s="39"/>
    </row>
    <row r="649">
      <c r="C649" s="39"/>
    </row>
    <row r="650">
      <c r="C650" s="39"/>
    </row>
    <row r="651">
      <c r="C651" s="39"/>
    </row>
    <row r="652">
      <c r="C652" s="39"/>
    </row>
    <row r="653">
      <c r="C653" s="39"/>
    </row>
    <row r="654">
      <c r="C654" s="39"/>
    </row>
    <row r="655">
      <c r="C655" s="39"/>
    </row>
    <row r="656">
      <c r="C656" s="39"/>
    </row>
    <row r="657">
      <c r="C657" s="39"/>
    </row>
    <row r="658">
      <c r="C658" s="39"/>
    </row>
    <row r="659">
      <c r="C659" s="39"/>
    </row>
    <row r="660">
      <c r="C660" s="39"/>
    </row>
    <row r="661">
      <c r="C661" s="39"/>
    </row>
    <row r="662">
      <c r="C662" s="39"/>
    </row>
    <row r="663">
      <c r="C663" s="39"/>
    </row>
    <row r="664">
      <c r="C664" s="39"/>
    </row>
    <row r="665">
      <c r="C665" s="39"/>
    </row>
    <row r="666">
      <c r="C666" s="39"/>
    </row>
    <row r="667">
      <c r="C667" s="39"/>
    </row>
    <row r="668">
      <c r="C668" s="39"/>
    </row>
    <row r="669">
      <c r="C669" s="39"/>
    </row>
    <row r="670">
      <c r="C670" s="39"/>
    </row>
    <row r="671">
      <c r="C671" s="39"/>
    </row>
    <row r="672">
      <c r="C672" s="39"/>
    </row>
    <row r="673">
      <c r="C673" s="39"/>
    </row>
    <row r="674">
      <c r="C674" s="39"/>
    </row>
    <row r="675">
      <c r="C675" s="39"/>
    </row>
    <row r="676">
      <c r="C676" s="39"/>
    </row>
    <row r="677">
      <c r="C677" s="39"/>
    </row>
    <row r="678">
      <c r="C678" s="39"/>
    </row>
    <row r="679">
      <c r="C679" s="39"/>
    </row>
    <row r="680">
      <c r="C680" s="39"/>
    </row>
    <row r="681">
      <c r="C681" s="39"/>
    </row>
    <row r="682">
      <c r="C682" s="39"/>
    </row>
    <row r="683">
      <c r="C683" s="39"/>
    </row>
    <row r="684">
      <c r="C684" s="39"/>
    </row>
    <row r="685">
      <c r="C685" s="39"/>
    </row>
    <row r="686">
      <c r="C686" s="39"/>
    </row>
    <row r="687">
      <c r="C687" s="39"/>
    </row>
    <row r="688">
      <c r="C688" s="39"/>
    </row>
    <row r="689">
      <c r="C689" s="39"/>
    </row>
    <row r="690">
      <c r="C690" s="39"/>
    </row>
    <row r="691">
      <c r="C691" s="39"/>
    </row>
    <row r="692">
      <c r="C692" s="39"/>
    </row>
    <row r="693">
      <c r="C693" s="39"/>
    </row>
    <row r="694">
      <c r="C694" s="39"/>
    </row>
    <row r="695">
      <c r="C695" s="39"/>
    </row>
    <row r="696">
      <c r="C696" s="39"/>
    </row>
    <row r="697">
      <c r="C697" s="39"/>
    </row>
    <row r="698">
      <c r="C698" s="39"/>
    </row>
    <row r="699">
      <c r="C699" s="39"/>
    </row>
    <row r="700">
      <c r="C700" s="39"/>
    </row>
    <row r="701">
      <c r="C701" s="39"/>
    </row>
    <row r="702">
      <c r="C702" s="39"/>
    </row>
    <row r="703">
      <c r="C703" s="39"/>
    </row>
    <row r="704">
      <c r="C704" s="39"/>
    </row>
    <row r="705">
      <c r="C705" s="39"/>
    </row>
    <row r="706">
      <c r="C706" s="39"/>
    </row>
    <row r="707">
      <c r="C707" s="39"/>
    </row>
    <row r="708">
      <c r="C708" s="39"/>
    </row>
    <row r="709">
      <c r="C709" s="39"/>
    </row>
    <row r="710">
      <c r="C710" s="39"/>
    </row>
    <row r="711">
      <c r="C711" s="39"/>
    </row>
    <row r="712">
      <c r="C712" s="39"/>
    </row>
    <row r="713">
      <c r="C713" s="39"/>
    </row>
    <row r="714">
      <c r="C714" s="39"/>
    </row>
    <row r="715">
      <c r="C715" s="39"/>
    </row>
    <row r="716">
      <c r="C716" s="39"/>
    </row>
    <row r="717">
      <c r="C717" s="39"/>
    </row>
    <row r="718">
      <c r="C718" s="39"/>
    </row>
    <row r="719">
      <c r="C719" s="39"/>
    </row>
    <row r="720">
      <c r="C720" s="39"/>
    </row>
    <row r="721">
      <c r="C721" s="39"/>
    </row>
    <row r="722">
      <c r="C722" s="39"/>
    </row>
    <row r="723">
      <c r="C723" s="39"/>
    </row>
    <row r="724">
      <c r="C724" s="39"/>
    </row>
    <row r="725">
      <c r="C725" s="39"/>
    </row>
    <row r="726">
      <c r="C726" s="39"/>
    </row>
    <row r="727">
      <c r="C727" s="39"/>
    </row>
    <row r="728">
      <c r="C728" s="39"/>
    </row>
    <row r="729">
      <c r="C729" s="39"/>
    </row>
    <row r="730">
      <c r="C730" s="39"/>
    </row>
    <row r="731">
      <c r="C731" s="39"/>
    </row>
    <row r="732">
      <c r="C732" s="39"/>
    </row>
    <row r="733">
      <c r="C733" s="39"/>
    </row>
    <row r="734">
      <c r="C734" s="39"/>
    </row>
    <row r="735">
      <c r="C735" s="39"/>
    </row>
    <row r="736">
      <c r="C736" s="39"/>
    </row>
    <row r="737">
      <c r="C737" s="39"/>
    </row>
    <row r="738">
      <c r="C738" s="39"/>
    </row>
    <row r="739">
      <c r="C739" s="39"/>
    </row>
    <row r="740">
      <c r="C740" s="39"/>
    </row>
    <row r="741">
      <c r="C741" s="39"/>
    </row>
    <row r="742">
      <c r="C742" s="39"/>
    </row>
    <row r="743">
      <c r="C743" s="39"/>
    </row>
    <row r="744">
      <c r="C744" s="39"/>
    </row>
    <row r="745">
      <c r="C745" s="39"/>
    </row>
    <row r="746">
      <c r="C746" s="39"/>
    </row>
    <row r="747">
      <c r="C747" s="39"/>
    </row>
    <row r="748">
      <c r="C748" s="39"/>
    </row>
    <row r="749">
      <c r="C749" s="39"/>
    </row>
    <row r="750">
      <c r="C750" s="39"/>
    </row>
    <row r="751">
      <c r="C751" s="39"/>
    </row>
    <row r="752">
      <c r="C752" s="39"/>
    </row>
    <row r="753">
      <c r="C753" s="39"/>
    </row>
    <row r="754">
      <c r="C754" s="39"/>
    </row>
    <row r="755">
      <c r="C755" s="39"/>
    </row>
    <row r="756">
      <c r="C756" s="39"/>
    </row>
    <row r="757">
      <c r="C757" s="39"/>
    </row>
    <row r="758">
      <c r="C758" s="39"/>
    </row>
    <row r="759">
      <c r="C759" s="39"/>
    </row>
    <row r="760">
      <c r="C760" s="39"/>
    </row>
    <row r="761">
      <c r="C761" s="39"/>
    </row>
    <row r="762">
      <c r="C762" s="39"/>
    </row>
    <row r="763">
      <c r="C763" s="39"/>
    </row>
    <row r="764">
      <c r="C764" s="39"/>
    </row>
    <row r="765">
      <c r="C765" s="39"/>
    </row>
    <row r="766">
      <c r="C766" s="39"/>
    </row>
    <row r="767">
      <c r="C767" s="39"/>
    </row>
    <row r="768">
      <c r="C768" s="39"/>
    </row>
    <row r="769">
      <c r="C769" s="39"/>
    </row>
    <row r="770">
      <c r="C770" s="39"/>
    </row>
    <row r="771">
      <c r="C771" s="39"/>
    </row>
    <row r="772">
      <c r="C772" s="39"/>
    </row>
    <row r="773">
      <c r="C773" s="39"/>
    </row>
    <row r="774">
      <c r="C774" s="39"/>
    </row>
    <row r="775">
      <c r="C775" s="39"/>
    </row>
    <row r="776">
      <c r="C776" s="39"/>
    </row>
    <row r="777">
      <c r="C777" s="39"/>
    </row>
    <row r="778">
      <c r="C778" s="39"/>
    </row>
    <row r="779">
      <c r="C779" s="39"/>
    </row>
    <row r="780">
      <c r="C780" s="39"/>
    </row>
    <row r="781">
      <c r="C781" s="39"/>
    </row>
    <row r="782">
      <c r="C782" s="39"/>
    </row>
    <row r="783">
      <c r="C783" s="39"/>
    </row>
    <row r="784">
      <c r="C784" s="39"/>
    </row>
    <row r="785">
      <c r="C785" s="39"/>
    </row>
    <row r="786">
      <c r="C786" s="39"/>
    </row>
    <row r="787">
      <c r="C787" s="39"/>
    </row>
    <row r="788">
      <c r="C788" s="39"/>
    </row>
    <row r="789">
      <c r="C789" s="39"/>
    </row>
    <row r="790">
      <c r="C790" s="39"/>
    </row>
    <row r="791">
      <c r="C791" s="39"/>
    </row>
    <row r="792">
      <c r="C792" s="39"/>
    </row>
    <row r="793">
      <c r="C793" s="39"/>
    </row>
    <row r="794">
      <c r="C794" s="39"/>
    </row>
    <row r="795">
      <c r="C795" s="39"/>
    </row>
    <row r="796">
      <c r="C796" s="39"/>
    </row>
    <row r="797">
      <c r="C797" s="39"/>
    </row>
    <row r="798">
      <c r="C798" s="39"/>
    </row>
    <row r="799">
      <c r="C799" s="39"/>
    </row>
    <row r="800">
      <c r="C800" s="39"/>
    </row>
    <row r="801">
      <c r="C801" s="39"/>
    </row>
    <row r="802">
      <c r="C802" s="39"/>
    </row>
    <row r="803">
      <c r="C803" s="39"/>
    </row>
    <row r="804">
      <c r="C804" s="39"/>
    </row>
    <row r="805">
      <c r="C805" s="39"/>
    </row>
    <row r="806">
      <c r="C806" s="39"/>
    </row>
    <row r="807">
      <c r="C807" s="39"/>
    </row>
    <row r="808">
      <c r="C808" s="39"/>
    </row>
    <row r="809">
      <c r="C809" s="39"/>
    </row>
    <row r="810">
      <c r="C810" s="39"/>
    </row>
    <row r="811">
      <c r="C811" s="39"/>
    </row>
    <row r="812">
      <c r="C812" s="39"/>
    </row>
    <row r="813">
      <c r="C813" s="39"/>
    </row>
    <row r="814">
      <c r="C814" s="39"/>
    </row>
    <row r="815">
      <c r="C815" s="39"/>
    </row>
    <row r="816">
      <c r="C816" s="39"/>
    </row>
    <row r="817">
      <c r="C817" s="39"/>
    </row>
    <row r="818">
      <c r="C818" s="39"/>
    </row>
    <row r="819">
      <c r="C819" s="39"/>
    </row>
    <row r="820">
      <c r="C820" s="39"/>
    </row>
    <row r="821">
      <c r="C821" s="39"/>
    </row>
    <row r="822">
      <c r="C822" s="39"/>
    </row>
    <row r="823">
      <c r="C823" s="39"/>
    </row>
    <row r="824">
      <c r="C824" s="39"/>
    </row>
    <row r="825">
      <c r="C825" s="39"/>
    </row>
    <row r="826">
      <c r="C826" s="39"/>
    </row>
    <row r="827">
      <c r="C827" s="39"/>
    </row>
    <row r="828">
      <c r="C828" s="39"/>
    </row>
    <row r="829">
      <c r="C829" s="39"/>
    </row>
    <row r="830">
      <c r="C830" s="39"/>
    </row>
    <row r="831">
      <c r="C831" s="39"/>
    </row>
    <row r="832">
      <c r="C832" s="39"/>
    </row>
    <row r="833">
      <c r="C833" s="39"/>
    </row>
    <row r="834">
      <c r="C834" s="39"/>
    </row>
    <row r="835">
      <c r="C835" s="39"/>
    </row>
    <row r="836">
      <c r="C836" s="39"/>
    </row>
    <row r="837">
      <c r="C837" s="39"/>
    </row>
    <row r="838">
      <c r="C838" s="39"/>
    </row>
    <row r="839">
      <c r="C839" s="39"/>
    </row>
    <row r="840">
      <c r="C840" s="39"/>
    </row>
    <row r="841">
      <c r="C841" s="39"/>
    </row>
    <row r="842">
      <c r="C842" s="39"/>
    </row>
    <row r="843">
      <c r="C843" s="39"/>
    </row>
    <row r="844">
      <c r="C844" s="39"/>
    </row>
    <row r="845">
      <c r="C845" s="39"/>
    </row>
    <row r="846">
      <c r="C846" s="39"/>
    </row>
    <row r="847">
      <c r="C847" s="39"/>
    </row>
    <row r="848">
      <c r="C848" s="39"/>
    </row>
    <row r="849">
      <c r="C849" s="39"/>
    </row>
    <row r="850">
      <c r="C850" s="39"/>
    </row>
    <row r="851">
      <c r="C851" s="39"/>
    </row>
    <row r="852">
      <c r="C852" s="39"/>
    </row>
    <row r="853">
      <c r="C853" s="39"/>
    </row>
    <row r="854">
      <c r="C854" s="39"/>
    </row>
    <row r="855">
      <c r="C855" s="39"/>
    </row>
    <row r="856">
      <c r="C856" s="39"/>
    </row>
    <row r="857">
      <c r="C857" s="39"/>
    </row>
    <row r="858">
      <c r="C858" s="39"/>
    </row>
    <row r="859">
      <c r="C859" s="39"/>
    </row>
    <row r="860">
      <c r="C860" s="39"/>
    </row>
    <row r="861">
      <c r="C861" s="39"/>
    </row>
    <row r="862">
      <c r="C862" s="39"/>
    </row>
    <row r="863">
      <c r="C863" s="39"/>
    </row>
    <row r="864">
      <c r="C864" s="39"/>
    </row>
    <row r="865">
      <c r="C865" s="39"/>
    </row>
    <row r="866">
      <c r="C866" s="39"/>
    </row>
    <row r="867">
      <c r="C867" s="39"/>
    </row>
    <row r="868">
      <c r="C868" s="39"/>
    </row>
    <row r="869">
      <c r="C869" s="39"/>
    </row>
    <row r="870">
      <c r="C870" s="39"/>
    </row>
    <row r="871">
      <c r="C871" s="39"/>
    </row>
    <row r="872">
      <c r="C872" s="39"/>
    </row>
    <row r="873">
      <c r="C873" s="39"/>
    </row>
    <row r="874">
      <c r="C874" s="39"/>
    </row>
    <row r="875">
      <c r="C875" s="39"/>
    </row>
    <row r="876">
      <c r="C876" s="39"/>
    </row>
    <row r="877">
      <c r="C877" s="39"/>
    </row>
    <row r="878">
      <c r="C878" s="39"/>
    </row>
    <row r="879">
      <c r="C879" s="39"/>
    </row>
    <row r="880">
      <c r="C880" s="39"/>
    </row>
    <row r="881">
      <c r="C881" s="39"/>
    </row>
    <row r="882">
      <c r="C882" s="39"/>
    </row>
    <row r="883">
      <c r="C883" s="39"/>
    </row>
    <row r="884">
      <c r="C884" s="39"/>
    </row>
    <row r="885">
      <c r="C885" s="39"/>
    </row>
    <row r="886">
      <c r="C886" s="39"/>
    </row>
    <row r="887">
      <c r="C887" s="39"/>
    </row>
    <row r="888">
      <c r="C888" s="39"/>
    </row>
    <row r="889">
      <c r="C889" s="39"/>
    </row>
    <row r="890">
      <c r="C890" s="39"/>
    </row>
    <row r="891">
      <c r="C891" s="39"/>
    </row>
    <row r="892">
      <c r="C892" s="39"/>
    </row>
    <row r="893">
      <c r="C893" s="39"/>
    </row>
    <row r="894">
      <c r="C894" s="39"/>
    </row>
    <row r="895">
      <c r="C895" s="39"/>
    </row>
    <row r="896">
      <c r="C896" s="39"/>
    </row>
    <row r="897">
      <c r="C897" s="39"/>
    </row>
    <row r="898">
      <c r="C898" s="39"/>
    </row>
    <row r="899">
      <c r="C899" s="39"/>
    </row>
    <row r="900">
      <c r="C900" s="39"/>
    </row>
    <row r="901">
      <c r="C901" s="39"/>
    </row>
    <row r="902">
      <c r="C902" s="39"/>
    </row>
    <row r="903">
      <c r="C903" s="39"/>
    </row>
    <row r="904">
      <c r="C904" s="39"/>
    </row>
    <row r="905">
      <c r="C905" s="39"/>
    </row>
    <row r="906">
      <c r="C906" s="39"/>
    </row>
    <row r="907">
      <c r="C907" s="39"/>
    </row>
    <row r="908">
      <c r="C908" s="39"/>
    </row>
    <row r="909">
      <c r="C909" s="39"/>
    </row>
    <row r="910">
      <c r="C910" s="39"/>
    </row>
    <row r="911">
      <c r="C911" s="39"/>
    </row>
    <row r="912">
      <c r="C912" s="39"/>
    </row>
    <row r="913">
      <c r="C913" s="39"/>
    </row>
    <row r="914">
      <c r="C914" s="39"/>
    </row>
    <row r="915">
      <c r="C915" s="39"/>
    </row>
    <row r="916">
      <c r="C916" s="39"/>
    </row>
    <row r="917">
      <c r="C917" s="39"/>
    </row>
    <row r="918">
      <c r="C918" s="39"/>
    </row>
    <row r="919">
      <c r="C919" s="39"/>
    </row>
    <row r="920">
      <c r="C920" s="39"/>
    </row>
    <row r="921">
      <c r="C921" s="39"/>
    </row>
    <row r="922">
      <c r="C922" s="39"/>
    </row>
    <row r="923">
      <c r="C923" s="39"/>
    </row>
    <row r="924">
      <c r="C924" s="39"/>
    </row>
    <row r="925">
      <c r="C925" s="39"/>
    </row>
    <row r="926">
      <c r="C926" s="39"/>
    </row>
    <row r="927">
      <c r="C927" s="39"/>
    </row>
    <row r="928">
      <c r="C928" s="39"/>
    </row>
    <row r="929">
      <c r="C929" s="39"/>
    </row>
    <row r="930">
      <c r="C930" s="39"/>
    </row>
    <row r="931">
      <c r="C931" s="39"/>
    </row>
    <row r="932">
      <c r="C932" s="39"/>
    </row>
    <row r="933">
      <c r="C933" s="39"/>
    </row>
    <row r="934">
      <c r="C934" s="39"/>
    </row>
    <row r="935">
      <c r="C935" s="39"/>
    </row>
    <row r="936">
      <c r="C936" s="39"/>
    </row>
    <row r="937">
      <c r="C937" s="39"/>
    </row>
    <row r="938">
      <c r="C938" s="39"/>
    </row>
    <row r="939">
      <c r="C939" s="39"/>
    </row>
    <row r="940">
      <c r="C940" s="39"/>
    </row>
    <row r="941">
      <c r="C941" s="39"/>
    </row>
    <row r="942">
      <c r="C942" s="39"/>
    </row>
    <row r="943">
      <c r="C943" s="39"/>
    </row>
    <row r="944">
      <c r="C944" s="39"/>
    </row>
    <row r="945">
      <c r="C945" s="39"/>
    </row>
    <row r="946">
      <c r="C946" s="39"/>
    </row>
    <row r="947">
      <c r="C947" s="39"/>
    </row>
    <row r="948">
      <c r="C948" s="39"/>
    </row>
    <row r="949">
      <c r="C949" s="39"/>
    </row>
    <row r="950">
      <c r="C950" s="39"/>
    </row>
    <row r="951">
      <c r="C951" s="39"/>
    </row>
    <row r="952">
      <c r="C952" s="39"/>
    </row>
    <row r="953">
      <c r="C953" s="39"/>
    </row>
    <row r="954">
      <c r="C954" s="39"/>
    </row>
    <row r="955">
      <c r="C955" s="39"/>
    </row>
    <row r="956">
      <c r="C956" s="39"/>
    </row>
    <row r="957">
      <c r="C957" s="39"/>
    </row>
    <row r="958">
      <c r="C958" s="39"/>
    </row>
    <row r="959">
      <c r="C959" s="39"/>
    </row>
    <row r="960">
      <c r="C960" s="39"/>
    </row>
    <row r="961">
      <c r="C961" s="39"/>
    </row>
    <row r="962">
      <c r="C962" s="39"/>
    </row>
    <row r="963">
      <c r="C963" s="39"/>
    </row>
    <row r="964">
      <c r="C964" s="39"/>
    </row>
    <row r="965">
      <c r="C965" s="39"/>
    </row>
    <row r="966">
      <c r="C966" s="39"/>
    </row>
    <row r="967">
      <c r="C967" s="39"/>
    </row>
    <row r="968">
      <c r="C968" s="39"/>
    </row>
    <row r="969">
      <c r="C969" s="39"/>
    </row>
    <row r="970">
      <c r="C970" s="39"/>
    </row>
    <row r="971">
      <c r="C971" s="39"/>
    </row>
    <row r="972">
      <c r="C972" s="39"/>
    </row>
    <row r="973">
      <c r="C973" s="39"/>
    </row>
    <row r="974">
      <c r="C974" s="39"/>
    </row>
    <row r="975">
      <c r="C975" s="39"/>
    </row>
    <row r="976">
      <c r="C976" s="39"/>
    </row>
    <row r="977">
      <c r="C977" s="39"/>
    </row>
    <row r="978">
      <c r="C978" s="39"/>
    </row>
    <row r="979">
      <c r="C979" s="39"/>
    </row>
    <row r="980">
      <c r="C980" s="39"/>
    </row>
    <row r="981">
      <c r="C981" s="39"/>
    </row>
    <row r="982">
      <c r="C982" s="39"/>
    </row>
    <row r="983">
      <c r="C983" s="39"/>
    </row>
    <row r="984">
      <c r="C984" s="39"/>
    </row>
    <row r="985">
      <c r="C985" s="39"/>
    </row>
    <row r="986">
      <c r="C986" s="39"/>
    </row>
    <row r="987">
      <c r="C987" s="39"/>
    </row>
    <row r="988">
      <c r="C988" s="39"/>
    </row>
    <row r="989">
      <c r="C989" s="39"/>
    </row>
    <row r="990">
      <c r="C990" s="39"/>
    </row>
    <row r="991">
      <c r="C991" s="39"/>
    </row>
    <row r="992">
      <c r="C992" s="39"/>
    </row>
    <row r="993">
      <c r="C993" s="39"/>
    </row>
    <row r="994">
      <c r="C994" s="39"/>
    </row>
    <row r="995">
      <c r="C995" s="39"/>
    </row>
    <row r="996">
      <c r="C996" s="39"/>
    </row>
    <row r="997">
      <c r="C997" s="39"/>
    </row>
    <row r="998">
      <c r="C998" s="39"/>
    </row>
    <row r="999">
      <c r="C999" s="39"/>
    </row>
    <row r="1000">
      <c r="C1000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Modelo!A:A</f>
        <v>Ordem</v>
      </c>
      <c r="B1" s="2" t="s">
        <v>176</v>
      </c>
    </row>
    <row r="2">
      <c r="A2" s="48">
        <f>Modelo!A:A</f>
        <v>1</v>
      </c>
      <c r="B2" s="48" t="str">
        <f>IF(Modelo!G2&gt;0,LN(Modelo!G2),"Sem informação")</f>
        <v>Sem informação</v>
      </c>
    </row>
    <row r="3">
      <c r="A3" s="48">
        <f>Modelo!A:A</f>
        <v>2</v>
      </c>
      <c r="B3" s="48">
        <f>IF(Modelo!G3&gt;0,LN(Modelo!G3),"Sem informação")</f>
        <v>1.029635595</v>
      </c>
    </row>
    <row r="4">
      <c r="A4" s="48">
        <f>Modelo!A:A</f>
        <v>3</v>
      </c>
      <c r="B4" s="48">
        <f>IF(Modelo!G4&gt;0,LN(Modelo!G4),"Sem informação")</f>
        <v>1.945929563</v>
      </c>
    </row>
    <row r="5">
      <c r="A5" s="48">
        <f>Modelo!A:A</f>
        <v>4</v>
      </c>
      <c r="B5" s="48">
        <f>IF(Modelo!G5&gt;0,LN(Modelo!G5),"Sem informação")</f>
        <v>-0.2512853075</v>
      </c>
    </row>
    <row r="6">
      <c r="A6" s="48">
        <f>Modelo!A:A</f>
        <v>5</v>
      </c>
      <c r="B6" s="48">
        <f>IF(Modelo!G6&gt;0,LN(Modelo!G6),"Sem informação")</f>
        <v>0.7932613778</v>
      </c>
    </row>
    <row r="7">
      <c r="A7" s="48">
        <f>Modelo!A:A</f>
        <v>6</v>
      </c>
      <c r="B7" s="48">
        <f>IF(Modelo!G7&gt;0,LN(Modelo!G7),"Sem informação")</f>
        <v>0.6466627571</v>
      </c>
    </row>
    <row r="8">
      <c r="A8" s="48">
        <f>Modelo!A:A</f>
        <v>7</v>
      </c>
      <c r="B8" s="48">
        <f>IF(Modelo!G8&gt;0,LN(Modelo!G8),"Sem informação")</f>
        <v>1.722807044</v>
      </c>
    </row>
    <row r="9">
      <c r="A9" s="48">
        <f>Modelo!A:A</f>
        <v>8</v>
      </c>
      <c r="B9" s="48">
        <f>IF(Modelo!G9&gt;0,LN(Modelo!G9),"Sem informação")</f>
        <v>0.1823781813</v>
      </c>
    </row>
    <row r="10">
      <c r="A10" s="48">
        <f>Modelo!A:A</f>
        <v>9</v>
      </c>
      <c r="B10" s="48" t="str">
        <f>IF(Modelo!G10&gt;0,LN(Modelo!G10),"Sem informação")</f>
        <v>Sem informação</v>
      </c>
    </row>
    <row r="11">
      <c r="A11" s="48">
        <f>Modelo!A:A</f>
        <v>10</v>
      </c>
      <c r="B11" s="48">
        <f>IF(Modelo!G11&gt;0,LN(Modelo!G11),"Sem informação")</f>
        <v>0.7932921173</v>
      </c>
    </row>
    <row r="12">
      <c r="A12" s="48">
        <f>Modelo!A:A</f>
        <v>11</v>
      </c>
      <c r="B12" s="48">
        <f>IF(Modelo!G12&gt;0,LN(Modelo!G12),"Sem informação")</f>
        <v>0.6466983506</v>
      </c>
    </row>
    <row r="13">
      <c r="A13" s="48">
        <f>Modelo!A:A</f>
        <v>12</v>
      </c>
      <c r="B13" s="48">
        <f>IF(Modelo!G13&gt;0,LN(Modelo!G13),"Sem informação")</f>
        <v>0.8065567591</v>
      </c>
    </row>
    <row r="14">
      <c r="A14" s="48">
        <f>Modelo!A:A</f>
        <v>13</v>
      </c>
      <c r="B14" s="48">
        <f>IF(Modelo!G14&gt;0,LN(Modelo!G14),"Sem informação")</f>
        <v>-0.7281446637</v>
      </c>
    </row>
    <row r="15">
      <c r="A15" s="48">
        <f>Modelo!A:A</f>
        <v>14</v>
      </c>
      <c r="B15" s="48">
        <f>IF(Modelo!G15&gt;0,LN(Modelo!G15),"Sem informação")</f>
        <v>-0.06889579887</v>
      </c>
    </row>
    <row r="16">
      <c r="A16" s="48">
        <f>Modelo!A:A</f>
        <v>15</v>
      </c>
      <c r="B16" s="48" t="str">
        <f>IF(Modelo!G16&gt;0,LN(Modelo!G16),"Sem informação")</f>
        <v>Sem informação</v>
      </c>
    </row>
    <row r="17">
      <c r="A17" s="48">
        <f>Modelo!A:A</f>
        <v>16</v>
      </c>
      <c r="B17" s="48">
        <f>IF(Modelo!G17&gt;0,LN(Modelo!G17),"Sem informação")</f>
        <v>0.7296021897</v>
      </c>
    </row>
    <row r="18">
      <c r="A18" s="48">
        <f>Modelo!A:A</f>
        <v>17</v>
      </c>
      <c r="B18" s="48">
        <f>IF(Modelo!G18&gt;0,LN(Modelo!G18),"Sem informação")</f>
        <v>-0.3565778713</v>
      </c>
    </row>
    <row r="19">
      <c r="A19" s="48">
        <f>Modelo!A:A</f>
        <v>18</v>
      </c>
      <c r="B19" s="48">
        <f>IF(Modelo!G19&gt;0,LN(Modelo!G19),"Sem informação")</f>
        <v>-0.01760735834</v>
      </c>
    </row>
    <row r="20">
      <c r="A20" s="48">
        <f>Modelo!A:A</f>
        <v>19</v>
      </c>
      <c r="B20" s="48">
        <f>IF(Modelo!G20&gt;0,LN(Modelo!G20),"Sem informação")</f>
        <v>-0.06889579887</v>
      </c>
    </row>
    <row r="21">
      <c r="A21" s="48">
        <f>Modelo!A:A</f>
        <v>20</v>
      </c>
      <c r="B21" s="48">
        <f>IF(Modelo!G21&gt;0,LN(Modelo!G21),"Sem informação")</f>
        <v>0.1377200684</v>
      </c>
    </row>
    <row r="22">
      <c r="A22" s="48">
        <f>Modelo!A:A</f>
        <v>21</v>
      </c>
      <c r="B22" s="48">
        <f>IF(Modelo!G22&gt;0,LN(Modelo!G22),"Sem informação")</f>
        <v>-0.4053631816</v>
      </c>
    </row>
    <row r="23">
      <c r="A23" s="48">
        <f>Modelo!A:A</f>
        <v>22</v>
      </c>
      <c r="B23" s="48">
        <f>IF(Modelo!G23&gt;0,LN(Modelo!G23),"Sem informação")</f>
        <v>-0.6930565797</v>
      </c>
    </row>
    <row r="24">
      <c r="A24" s="48">
        <f>Modelo!A:A</f>
        <v>23</v>
      </c>
      <c r="B24" s="48">
        <f>IF(Modelo!G24&gt;0,LN(Modelo!G24),"Sem informação")</f>
        <v>0.01810748837</v>
      </c>
    </row>
    <row r="25">
      <c r="A25" s="48">
        <f>Modelo!A:A</f>
        <v>24</v>
      </c>
      <c r="B25" s="48" t="str">
        <f>IF(Modelo!G25&gt;0,LN(Modelo!G25),"Sem informação")</f>
        <v>Sem informação</v>
      </c>
    </row>
    <row r="26">
      <c r="A26" s="48">
        <f>Modelo!A:A</f>
        <v>25</v>
      </c>
      <c r="B26" s="48">
        <f>IF(Modelo!G26&gt;0,LN(Modelo!G26),"Sem informação")</f>
        <v>-1.331148837</v>
      </c>
    </row>
    <row r="27">
      <c r="A27" s="48">
        <f>Modelo!A:A</f>
        <v>26</v>
      </c>
      <c r="B27" s="48">
        <f>IF(Modelo!G27&gt;0,LN(Modelo!G27),"Sem informação")</f>
        <v>1.070519069</v>
      </c>
    </row>
    <row r="28">
      <c r="A28" s="48">
        <f>Modelo!A:A</f>
        <v>27</v>
      </c>
      <c r="B28" s="48">
        <f>IF(Modelo!G28&gt;0,LN(Modelo!G28),"Sem informação")</f>
        <v>1.12501049</v>
      </c>
    </row>
    <row r="29">
      <c r="A29" s="48">
        <f>Modelo!A:A</f>
        <v>28</v>
      </c>
      <c r="B29" s="48">
        <f>IF(Modelo!G29&gt;0,LN(Modelo!G29),"Sem informação")</f>
        <v>0.3533748096</v>
      </c>
    </row>
    <row r="30">
      <c r="A30" s="48">
        <f>Modelo!A:A</f>
        <v>29</v>
      </c>
      <c r="B30" s="48">
        <f>IF(Modelo!G30&gt;0,LN(Modelo!G30),"Sem informação")</f>
        <v>-0.3731055553</v>
      </c>
    </row>
    <row r="31">
      <c r="A31" s="48">
        <f>Modelo!A:A</f>
        <v>30</v>
      </c>
      <c r="B31" s="48">
        <f>IF(Modelo!G31&gt;0,LN(Modelo!G31),"Sem informação")</f>
        <v>-0.8265750287</v>
      </c>
    </row>
    <row r="32">
      <c r="A32" s="48">
        <f>Modelo!A:A</f>
        <v>31</v>
      </c>
      <c r="B32" s="48" t="str">
        <f>IF(Modelo!G32&gt;0,LN(Modelo!G32),"Sem informação")</f>
        <v>Sem informação</v>
      </c>
    </row>
    <row r="33">
      <c r="A33" s="48">
        <f>Modelo!A:A</f>
        <v>32</v>
      </c>
      <c r="B33" s="48" t="str">
        <f>IF(Modelo!G33&gt;0,LN(Modelo!G33),"Sem informação")</f>
        <v>Sem informação</v>
      </c>
    </row>
    <row r="34">
      <c r="A34" s="48">
        <f>Modelo!A:A</f>
        <v>33</v>
      </c>
      <c r="B34" s="48">
        <f>IF(Modelo!G34&gt;0,LN(Modelo!G34),"Sem informação")</f>
        <v>-0.5995386114</v>
      </c>
    </row>
    <row r="35">
      <c r="A35" s="48">
        <f>Modelo!A:A</f>
        <v>34</v>
      </c>
      <c r="B35" s="48">
        <f>IF(Modelo!G35&gt;0,LN(Modelo!G35),"Sem informação")</f>
        <v>0.539075776</v>
      </c>
    </row>
    <row r="36">
      <c r="A36" s="48">
        <f>Modelo!A:A</f>
        <v>35</v>
      </c>
      <c r="B36" s="48">
        <f>IF(Modelo!G36&gt;0,LN(Modelo!G36),"Sem informação")</f>
        <v>-0.174272494</v>
      </c>
    </row>
    <row r="37">
      <c r="A37" s="48">
        <f>Modelo!A:A</f>
        <v>36</v>
      </c>
      <c r="B37" s="48">
        <f>IF(Modelo!G37&gt;0,LN(Modelo!G37),"Sem informação")</f>
        <v>-0.174272494</v>
      </c>
    </row>
    <row r="38">
      <c r="A38" s="48">
        <f>Modelo!A:A</f>
        <v>37</v>
      </c>
      <c r="B38" s="48">
        <f>IF(Modelo!G38&gt;0,LN(Modelo!G38),"Sem informação")</f>
        <v>-1.292685792</v>
      </c>
    </row>
    <row r="39">
      <c r="A39" s="48">
        <f>Modelo!A:A</f>
        <v>38</v>
      </c>
      <c r="B39" s="48">
        <f>IF(Modelo!G39&gt;0,LN(Modelo!G39),"Sem informação")</f>
        <v>-0.1334537353</v>
      </c>
    </row>
    <row r="40">
      <c r="A40" s="48">
        <f>Modelo!A:A</f>
        <v>39</v>
      </c>
      <c r="B40" s="48">
        <f>IF(Modelo!G40&gt;0,LN(Modelo!G40),"Sem informação")</f>
        <v>-1.292685792</v>
      </c>
    </row>
    <row r="41">
      <c r="A41" s="48">
        <f>Modelo!A:A</f>
        <v>40</v>
      </c>
      <c r="B41" s="48">
        <f>IF(Modelo!G41&gt;0,LN(Modelo!G41),"Sem informação")</f>
        <v>1.346371538</v>
      </c>
    </row>
    <row r="42">
      <c r="A42" s="48">
        <f>Modelo!A:A</f>
        <v>41</v>
      </c>
      <c r="B42" s="48">
        <f>IF(Modelo!G42&gt;0,LN(Modelo!G42),"Sem informação")</f>
        <v>0.5777232763</v>
      </c>
    </row>
    <row r="43">
      <c r="A43" s="48">
        <f>Modelo!A:A</f>
        <v>42</v>
      </c>
      <c r="B43" s="48">
        <f>IF(Modelo!G43&gt;0,LN(Modelo!G43),"Sem informação")</f>
        <v>1.346371538</v>
      </c>
    </row>
    <row r="44">
      <c r="A44" s="48">
        <f>Modelo!A:A</f>
        <v>43</v>
      </c>
      <c r="B44" s="48">
        <f>IF(Modelo!G44&gt;0,LN(Modelo!G44),"Sem informação")</f>
        <v>-1.43838466</v>
      </c>
    </row>
    <row r="45">
      <c r="A45" s="48">
        <f>Modelo!A:A</f>
        <v>44</v>
      </c>
      <c r="B45" s="48">
        <f>IF(Modelo!G45&gt;0,LN(Modelo!G45),"Sem informação")</f>
        <v>0.5420084296</v>
      </c>
    </row>
    <row r="46">
      <c r="A46" s="48">
        <f>Modelo!A:A</f>
        <v>45</v>
      </c>
      <c r="B46" s="48">
        <f>IF(Modelo!G46&gt;0,LN(Modelo!G46),"Sem informação")</f>
        <v>1.456462232</v>
      </c>
    </row>
    <row r="47">
      <c r="A47" s="48">
        <f>Modelo!A:A</f>
        <v>46</v>
      </c>
      <c r="B47" s="48">
        <f>IF(Modelo!G47&gt;0,LN(Modelo!G47),"Sem informação")</f>
        <v>0.3241807669</v>
      </c>
    </row>
    <row r="48">
      <c r="A48" s="48">
        <f>Modelo!A:A</f>
        <v>47</v>
      </c>
      <c r="B48" s="48">
        <f>IF(Modelo!G48&gt;0,LN(Modelo!G48),"Sem informação")</f>
        <v>0.9231536765</v>
      </c>
    </row>
    <row r="49">
      <c r="A49" s="48">
        <f>Modelo!A:A</f>
        <v>48</v>
      </c>
      <c r="B49" s="48">
        <f>IF(Modelo!G49&gt;0,LN(Modelo!G49),"Sem informação")</f>
        <v>0.7125451896</v>
      </c>
    </row>
    <row r="50">
      <c r="A50" s="48">
        <f>Modelo!A:A</f>
        <v>49</v>
      </c>
      <c r="B50" s="48">
        <f>IF(Modelo!G50&gt;0,LN(Modelo!G50),"Sem informação")</f>
        <v>0.5597969978</v>
      </c>
    </row>
    <row r="51">
      <c r="A51" s="48">
        <f>Modelo!A:A</f>
        <v>50</v>
      </c>
      <c r="B51" s="48">
        <f>IF(Modelo!G51&gt;0,LN(Modelo!G51),"Sem informação")</f>
        <v>-0.2270178677</v>
      </c>
    </row>
    <row r="52">
      <c r="A52" s="48">
        <f>Modelo!A:A</f>
        <v>51</v>
      </c>
      <c r="B52" s="48">
        <f>IF(Modelo!G52&gt;0,LN(Modelo!G52),"Sem informação")</f>
        <v>0.6854474826</v>
      </c>
    </row>
    <row r="53">
      <c r="A53" s="48">
        <f>Modelo!A:A</f>
        <v>52</v>
      </c>
      <c r="B53" s="48">
        <f>IF(Modelo!G53&gt;0,LN(Modelo!G53),"Sem informação")</f>
        <v>0.559848778</v>
      </c>
    </row>
    <row r="54">
      <c r="A54" s="48">
        <f>Modelo!A:A</f>
        <v>53</v>
      </c>
      <c r="B54" s="48">
        <f>IF(Modelo!G54&gt;0,LN(Modelo!G54),"Sem informação")</f>
        <v>-0.3501480679</v>
      </c>
    </row>
    <row r="55">
      <c r="A55" s="48">
        <f>Modelo!A:A</f>
        <v>54</v>
      </c>
      <c r="B55" s="48">
        <f>IF(Modelo!G55&gt;0,LN(Modelo!G55),"Sem informação")</f>
        <v>1.638211996</v>
      </c>
    </row>
    <row r="56">
      <c r="A56" s="48">
        <f>Modelo!A:A</f>
        <v>55</v>
      </c>
      <c r="B56" s="48">
        <f>IF(Modelo!G56&gt;0,LN(Modelo!G56),"Sem informação")</f>
        <v>-1.335595825</v>
      </c>
    </row>
    <row r="57">
      <c r="A57" s="48">
        <f>Modelo!A:A</f>
        <v>56</v>
      </c>
      <c r="B57" s="48">
        <f>IF(Modelo!G57&gt;0,LN(Modelo!G57),"Sem informação")</f>
        <v>1.098952084</v>
      </c>
    </row>
    <row r="58">
      <c r="A58" s="48">
        <f>Modelo!A:A</f>
        <v>57</v>
      </c>
      <c r="B58" s="48">
        <f>IF(Modelo!G58&gt;0,LN(Modelo!G58),"Sem informação")</f>
        <v>1.344305104</v>
      </c>
    </row>
    <row r="59">
      <c r="A59" s="48">
        <f>Modelo!A:A</f>
        <v>58</v>
      </c>
      <c r="B59" s="48" t="str">
        <f>IF(Modelo!G59&gt;0,LN(Modelo!G59),"Sem informação")</f>
        <v>Sem informação</v>
      </c>
    </row>
    <row r="60">
      <c r="A60" s="48">
        <f>Modelo!A:A</f>
        <v>59</v>
      </c>
      <c r="B60" s="48">
        <f>IF(Modelo!G60&gt;0,LN(Modelo!G60),"Sem informação")</f>
        <v>0.234934461</v>
      </c>
    </row>
    <row r="61">
      <c r="A61" s="48">
        <f>Modelo!A:A</f>
        <v>60</v>
      </c>
      <c r="B61" s="48">
        <f>IF(Modelo!G61&gt;0,LN(Modelo!G61),"Sem informação")</f>
        <v>0.741347766</v>
      </c>
    </row>
    <row r="62">
      <c r="A62" s="48">
        <f>Modelo!A:A</f>
        <v>61</v>
      </c>
      <c r="B62" s="48">
        <f>IF(Modelo!G62&gt;0,LN(Modelo!G62),"Sem informação")</f>
        <v>0.6462188106</v>
      </c>
    </row>
    <row r="63">
      <c r="A63" s="48">
        <f>Modelo!A:A</f>
        <v>62</v>
      </c>
      <c r="B63" s="48">
        <f>IF(Modelo!G63&gt;0,LN(Modelo!G63),"Sem informação")</f>
        <v>0.4942662974</v>
      </c>
    </row>
    <row r="64">
      <c r="A64" s="48">
        <f>Modelo!A:A</f>
        <v>63</v>
      </c>
      <c r="B64" s="48">
        <f>IF(Modelo!G64&gt;0,LN(Modelo!G64),"Sem informação")</f>
        <v>0.219344624</v>
      </c>
    </row>
    <row r="65">
      <c r="A65" s="48">
        <f>Modelo!A:A</f>
        <v>64</v>
      </c>
      <c r="B65" s="48">
        <f>IF(Modelo!G65&gt;0,LN(Modelo!G65),"Sem informação")</f>
        <v>0.0487002578</v>
      </c>
    </row>
    <row r="66">
      <c r="A66" s="48">
        <f>Modelo!A:A</f>
        <v>65</v>
      </c>
      <c r="B66" s="48">
        <f>IF(Modelo!G66&gt;0,LN(Modelo!G66),"Sem informação")</f>
        <v>-0.255017513</v>
      </c>
    </row>
    <row r="67">
      <c r="A67" s="48">
        <f>Modelo!A:A</f>
        <v>66</v>
      </c>
      <c r="B67" s="48">
        <f>IF(Modelo!G67&gt;0,LN(Modelo!G67),"Sem informação")</f>
        <v>0.3819509758</v>
      </c>
    </row>
    <row r="68">
      <c r="A68" s="48">
        <f>Modelo!A:A</f>
        <v>67</v>
      </c>
      <c r="B68" s="48">
        <f>IF(Modelo!G68&gt;0,LN(Modelo!G68),"Sem informação")</f>
        <v>-0.0560061819</v>
      </c>
    </row>
    <row r="69">
      <c r="A69" s="48">
        <f>Modelo!A:A</f>
        <v>68</v>
      </c>
      <c r="B69" s="48">
        <f>IF(Modelo!G69&gt;0,LN(Modelo!G69),"Sem informação")</f>
        <v>0.6743320775</v>
      </c>
    </row>
    <row r="70">
      <c r="A70" s="48">
        <f>Modelo!A:A</f>
        <v>69</v>
      </c>
      <c r="B70" s="48">
        <f>IF(Modelo!G70&gt;0,LN(Modelo!G70),"Sem informação")</f>
        <v>0.6939968856</v>
      </c>
    </row>
    <row r="71">
      <c r="A71" s="48">
        <f>Modelo!A:A</f>
        <v>70</v>
      </c>
      <c r="B71" s="48">
        <f>IF(Modelo!G71&gt;0,LN(Modelo!G71),"Sem informação")</f>
        <v>0.3606551997</v>
      </c>
    </row>
    <row r="72">
      <c r="A72" s="48">
        <f>Modelo!A:A</f>
        <v>71</v>
      </c>
      <c r="B72" s="48">
        <f>IF(Modelo!G72&gt;0,LN(Modelo!G72),"Sem informação")</f>
        <v>0.02997811994</v>
      </c>
    </row>
    <row r="73">
      <c r="A73" s="48">
        <f>Modelo!A:A</f>
        <v>72</v>
      </c>
      <c r="B73" s="48">
        <f>IF(Modelo!G73&gt;0,LN(Modelo!G73),"Sem informação")</f>
        <v>1.133395212</v>
      </c>
    </row>
    <row r="74">
      <c r="A74" s="48">
        <f>Modelo!A:A</f>
        <v>73</v>
      </c>
      <c r="B74" s="48">
        <f>IF(Modelo!G74&gt;0,LN(Modelo!G74),"Sem informação")</f>
        <v>0.3622660171</v>
      </c>
    </row>
    <row r="75">
      <c r="A75" s="48">
        <f>Modelo!A:A</f>
        <v>74</v>
      </c>
      <c r="B75" s="48">
        <f>IF(Modelo!G75&gt;0,LN(Modelo!G75),"Sem informação")</f>
        <v>-0.1129684803</v>
      </c>
    </row>
    <row r="76">
      <c r="A76" s="48">
        <f>Modelo!A:A</f>
        <v>75</v>
      </c>
      <c r="B76" s="48">
        <f>IF(Modelo!G76&gt;0,LN(Modelo!G76),"Sem informação")</f>
        <v>0.8741244231</v>
      </c>
    </row>
    <row r="77">
      <c r="A77" s="48">
        <f>Modelo!A:A</f>
        <v>76</v>
      </c>
      <c r="B77" s="48">
        <f>IF(Modelo!G77&gt;0,LN(Modelo!G77),"Sem informação")</f>
        <v>0.1355020683</v>
      </c>
    </row>
    <row r="78">
      <c r="A78" s="48">
        <f>Modelo!A:A</f>
        <v>77</v>
      </c>
      <c r="B78" s="48">
        <f>IF(Modelo!G78&gt;0,LN(Modelo!G78),"Sem informação")</f>
        <v>-2.063396792</v>
      </c>
    </row>
    <row r="79">
      <c r="A79" s="48">
        <f>Modelo!A:A</f>
        <v>78</v>
      </c>
      <c r="B79" s="48">
        <f>IF(Modelo!G79&gt;0,LN(Modelo!G79),"Sem informação")</f>
        <v>0.5988702371</v>
      </c>
    </row>
    <row r="80">
      <c r="A80" s="48">
        <f>Modelo!A:A</f>
        <v>79</v>
      </c>
      <c r="B80" s="48">
        <f>IF(Modelo!G80&gt;0,LN(Modelo!G80),"Sem informação")</f>
        <v>0.9368914949</v>
      </c>
    </row>
    <row r="81">
      <c r="A81" s="48">
        <f>Modelo!A:A</f>
        <v>80</v>
      </c>
      <c r="B81" s="48">
        <f>IF(Modelo!G81&gt;0,LN(Modelo!G81),"Sem informação")</f>
        <v>-0.9417881242</v>
      </c>
    </row>
    <row r="82">
      <c r="A82" s="48">
        <f>Modelo!A:A</f>
        <v>81</v>
      </c>
      <c r="B82" s="48">
        <f>IF(Modelo!G82&gt;0,LN(Modelo!G82),"Sem informação")</f>
        <v>0.1846676564</v>
      </c>
    </row>
    <row r="83">
      <c r="A83" s="48">
        <f>Modelo!A:A</f>
        <v>82</v>
      </c>
      <c r="B83" s="48">
        <f>IF(Modelo!G83&gt;0,LN(Modelo!G83),"Sem informação")</f>
        <v>-0.07525632851</v>
      </c>
    </row>
    <row r="84">
      <c r="A84" s="48">
        <f>Modelo!A:A</f>
        <v>83</v>
      </c>
      <c r="B84" s="48">
        <f>IF(Modelo!G84&gt;0,LN(Modelo!G84),"Sem informação")</f>
        <v>0.6361759418</v>
      </c>
    </row>
    <row r="85">
      <c r="A85" s="48">
        <f>Modelo!A:A</f>
        <v>84</v>
      </c>
      <c r="B85" s="48">
        <f>IF(Modelo!G85&gt;0,LN(Modelo!G85),"Sem informação")</f>
        <v>-0.003926737354</v>
      </c>
    </row>
    <row r="86">
      <c r="A86" s="48">
        <f>Modelo!A:A</f>
        <v>85</v>
      </c>
      <c r="B86" s="48">
        <f>IF(Modelo!G86&gt;0,LN(Modelo!G86),"Sem informação")</f>
        <v>0.5705617433</v>
      </c>
    </row>
    <row r="87">
      <c r="A87" s="48">
        <f>Modelo!A:A</f>
        <v>86</v>
      </c>
      <c r="B87" s="48">
        <f>IF(Modelo!G87&gt;0,LN(Modelo!G87),"Sem informação")</f>
        <v>0.8281744519</v>
      </c>
    </row>
    <row r="88">
      <c r="A88" s="48">
        <f>Modelo!A:A</f>
        <v>87</v>
      </c>
      <c r="B88" s="48">
        <f>IF(Modelo!G88&gt;0,LN(Modelo!G88),"Sem informação")</f>
        <v>0.276108614</v>
      </c>
    </row>
    <row r="89">
      <c r="A89" s="48">
        <f>Modelo!A:A</f>
        <v>88</v>
      </c>
      <c r="B89" s="48">
        <f>IF(Modelo!G89&gt;0,LN(Modelo!G89),"Sem informação")</f>
        <v>0.5268167154</v>
      </c>
    </row>
    <row r="90">
      <c r="A90" s="48">
        <f>Modelo!A:A</f>
        <v>89</v>
      </c>
      <c r="B90" s="48">
        <f>IF(Modelo!G90&gt;0,LN(Modelo!G90),"Sem informação")</f>
        <v>-0.1234796207</v>
      </c>
    </row>
    <row r="91">
      <c r="A91" s="48">
        <f>Modelo!A:A</f>
        <v>90</v>
      </c>
      <c r="B91" s="48">
        <f>IF(Modelo!G91&gt;0,LN(Modelo!G91),"Sem informação")</f>
        <v>0.06835720968</v>
      </c>
    </row>
    <row r="92">
      <c r="A92" s="48">
        <f>Modelo!A:A</f>
        <v>91</v>
      </c>
      <c r="B92" s="48">
        <f>IF(Modelo!G92&gt;0,LN(Modelo!G92),"Sem informação")</f>
        <v>0.003245093124</v>
      </c>
    </row>
    <row r="93">
      <c r="A93" s="48">
        <f>Modelo!A:A</f>
        <v>92</v>
      </c>
      <c r="B93" s="48">
        <f>IF(Modelo!G93&gt;0,LN(Modelo!G93),"Sem informação")</f>
        <v>0.8958341293</v>
      </c>
    </row>
    <row r="94">
      <c r="A94" s="48">
        <f>Modelo!A:A</f>
        <v>93</v>
      </c>
      <c r="B94" s="48">
        <f>IF(Modelo!G94&gt;0,LN(Modelo!G94),"Sem informação")</f>
        <v>-2.35400065</v>
      </c>
    </row>
    <row r="95">
      <c r="A95" s="48">
        <f>Modelo!A:A</f>
        <v>94</v>
      </c>
      <c r="B95" s="48">
        <f>IF(Modelo!G95&gt;0,LN(Modelo!G95),"Sem informação")</f>
        <v>0.3589677097</v>
      </c>
    </row>
    <row r="96">
      <c r="A96" s="48">
        <f>Modelo!A:A</f>
        <v>95</v>
      </c>
      <c r="B96" s="48">
        <f>IF(Modelo!G96&gt;0,LN(Modelo!G96),"Sem informação")</f>
        <v>0.5485191259</v>
      </c>
    </row>
    <row r="97">
      <c r="A97" s="48">
        <f>Modelo!A:A</f>
        <v>96</v>
      </c>
      <c r="B97" s="48">
        <f>IF(Modelo!G97&gt;0,LN(Modelo!G97),"Sem informação")</f>
        <v>0.2849338567</v>
      </c>
    </row>
    <row r="98">
      <c r="A98" s="48">
        <f>Modelo!A:A</f>
        <v>97</v>
      </c>
      <c r="B98" s="48">
        <f>IF(Modelo!G98&gt;0,LN(Modelo!G98),"Sem informação")</f>
        <v>0.07901720061</v>
      </c>
    </row>
    <row r="99">
      <c r="A99" s="48">
        <f>Modelo!A:A</f>
        <v>98</v>
      </c>
      <c r="B99" s="48">
        <f>IF(Modelo!G99&gt;0,LN(Modelo!G99),"Sem informação")</f>
        <v>0.8874877055</v>
      </c>
    </row>
    <row r="100">
      <c r="A100" s="48">
        <f>Modelo!A:A</f>
        <v>99</v>
      </c>
      <c r="B100" s="48">
        <f>IF(Modelo!G100&gt;0,LN(Modelo!G100),"Sem informação")</f>
        <v>-1.540557268</v>
      </c>
    </row>
    <row r="101">
      <c r="A101" s="48">
        <f>Modelo!A:A</f>
        <v>100</v>
      </c>
      <c r="B101" s="48">
        <f>IF(Modelo!G101&gt;0,LN(Modelo!G101),"Sem informação")</f>
        <v>0.06227263284</v>
      </c>
    </row>
    <row r="102">
      <c r="A102" s="48">
        <f>Modelo!A:A</f>
        <v>101</v>
      </c>
      <c r="B102" s="48">
        <f>IF(Modelo!G102&gt;0,LN(Modelo!G102),"Sem informação")</f>
        <v>0.4183334419</v>
      </c>
    </row>
    <row r="103">
      <c r="A103" s="48">
        <f>Modelo!A:A</f>
        <v>102</v>
      </c>
      <c r="B103" s="48">
        <f>IF(Modelo!G103&gt;0,LN(Modelo!G103),"Sem informação")</f>
        <v>0.5455554425</v>
      </c>
    </row>
    <row r="104">
      <c r="A104" s="48">
        <f>Modelo!A:A</f>
        <v>103</v>
      </c>
      <c r="B104" s="48">
        <f>IF(Modelo!G104&gt;0,LN(Modelo!G104),"Sem informação")</f>
        <v>-0.04906140811</v>
      </c>
    </row>
    <row r="105">
      <c r="A105" s="48">
        <f>Modelo!A:A</f>
        <v>104</v>
      </c>
      <c r="B105" s="48">
        <f>IF(Modelo!G105&gt;0,LN(Modelo!G105),"Sem informação")</f>
        <v>0.6073622504</v>
      </c>
    </row>
    <row r="106">
      <c r="A106" s="48">
        <f>Modelo!A:A</f>
        <v>105</v>
      </c>
      <c r="B106" s="48">
        <f>IF(Modelo!G106&gt;0,LN(Modelo!G106),"Sem informação")</f>
        <v>-0.09779790123</v>
      </c>
    </row>
    <row r="107">
      <c r="A107" s="48">
        <f>Modelo!A:A</f>
        <v>106</v>
      </c>
      <c r="B107" s="48" t="str">
        <f>IF(Modelo!G107&gt;0,LN(Modelo!G107),"Sem informação")</f>
        <v>Sem informação</v>
      </c>
    </row>
    <row r="108">
      <c r="A108" s="48">
        <f>Modelo!A:A</f>
        <v>107</v>
      </c>
      <c r="B108" s="48">
        <f>IF(Modelo!G108&gt;0,LN(Modelo!G108),"Sem informação")</f>
        <v>-1.368886757</v>
      </c>
    </row>
    <row r="109">
      <c r="A109" s="48">
        <f>Modelo!A:A</f>
        <v>108</v>
      </c>
      <c r="B109" s="48">
        <f>IF(Modelo!G109&gt;0,LN(Modelo!G109),"Sem informação")</f>
        <v>0.1404902992</v>
      </c>
    </row>
    <row r="110">
      <c r="A110" s="48">
        <f>Modelo!A:A</f>
        <v>109</v>
      </c>
      <c r="B110" s="48">
        <f>IF(Modelo!G110&gt;0,LN(Modelo!G110),"Sem informação")</f>
        <v>-0.1926697526</v>
      </c>
    </row>
    <row r="111">
      <c r="A111" s="48">
        <f>Modelo!A:A</f>
        <v>110</v>
      </c>
      <c r="B111" s="48">
        <f>IF(Modelo!G111&gt;0,LN(Modelo!G111),"Sem informação")</f>
        <v>-0.09221791342</v>
      </c>
    </row>
    <row r="112">
      <c r="A112" s="48">
        <f>Modelo!A:A</f>
        <v>111</v>
      </c>
      <c r="B112" s="48">
        <f>IF(Modelo!G112&gt;0,LN(Modelo!G112),"Sem informação")</f>
        <v>-0.3183843469</v>
      </c>
    </row>
    <row r="113">
      <c r="A113" s="48">
        <f>Modelo!A:A</f>
        <v>112</v>
      </c>
      <c r="B113" s="48">
        <f>IF(Modelo!G113&gt;0,LN(Modelo!G113),"Sem informação")</f>
        <v>-0.3436472857</v>
      </c>
    </row>
    <row r="114">
      <c r="A114" s="48">
        <f>Modelo!A:A</f>
        <v>113</v>
      </c>
      <c r="B114" s="48">
        <f>IF(Modelo!G114&gt;0,LN(Modelo!G114),"Sem informação")</f>
        <v>0.5305182104</v>
      </c>
    </row>
    <row r="115">
      <c r="A115" s="48">
        <f>Modelo!A:A</f>
        <v>114</v>
      </c>
      <c r="B115" s="48">
        <f>IF(Modelo!G115&gt;0,LN(Modelo!G115),"Sem informação")</f>
        <v>0.9342334807</v>
      </c>
    </row>
    <row r="116">
      <c r="A116" s="48">
        <f>Modelo!A:A</f>
        <v>115</v>
      </c>
      <c r="B116" s="48">
        <f>IF(Modelo!G116&gt;0,LN(Modelo!G116),"Sem informação")</f>
        <v>0.1523265547</v>
      </c>
    </row>
    <row r="117">
      <c r="A117" s="48">
        <f>Modelo!A:A</f>
        <v>116</v>
      </c>
      <c r="B117" s="48">
        <f>IF(Modelo!G117&gt;0,LN(Modelo!G117),"Sem informação")</f>
        <v>0.9113014168</v>
      </c>
    </row>
    <row r="118">
      <c r="A118" s="48">
        <f>Modelo!A:A</f>
        <v>117</v>
      </c>
      <c r="B118" s="48">
        <f>IF(Modelo!G118&gt;0,LN(Modelo!G118),"Sem informação")</f>
        <v>0.9460738875</v>
      </c>
    </row>
    <row r="119">
      <c r="A119" s="48">
        <f>Modelo!A:A</f>
        <v>118</v>
      </c>
      <c r="B119" s="48">
        <f>IF(Modelo!G119&gt;0,LN(Modelo!G119),"Sem informação")</f>
        <v>-0.1326359892</v>
      </c>
    </row>
    <row r="120">
      <c r="A120" s="48">
        <f>Modelo!A:A</f>
        <v>119</v>
      </c>
      <c r="B120" s="48">
        <f>IF(Modelo!G120&gt;0,LN(Modelo!G120),"Sem informação")</f>
        <v>-0.2251376529</v>
      </c>
    </row>
    <row r="121">
      <c r="A121" s="48">
        <f>Modelo!A:A</f>
        <v>120</v>
      </c>
      <c r="B121" s="48">
        <f>IF(Modelo!G121&gt;0,LN(Modelo!G121),"Sem informação")</f>
        <v>-0.7712478223</v>
      </c>
    </row>
    <row r="122">
      <c r="A122" s="48">
        <f>Modelo!A:A</f>
        <v>121</v>
      </c>
      <c r="B122" s="48">
        <f>IF(Modelo!G122&gt;0,LN(Modelo!G122),"Sem informação")</f>
        <v>0.5083835754</v>
      </c>
    </row>
    <row r="123">
      <c r="A123" s="48">
        <f>Modelo!A:A</f>
        <v>122</v>
      </c>
      <c r="B123" s="48">
        <f>IF(Modelo!G123&gt;0,LN(Modelo!G123),"Sem informação")</f>
        <v>0.5241881328</v>
      </c>
    </row>
    <row r="124">
      <c r="A124" s="48">
        <f>Modelo!A:A</f>
        <v>123</v>
      </c>
      <c r="B124" s="48">
        <f>IF(Modelo!G124&gt;0,LN(Modelo!G124),"Sem informação")</f>
        <v>0.4276410277</v>
      </c>
    </row>
    <row r="125">
      <c r="A125" s="48">
        <f>Modelo!A:A</f>
        <v>124</v>
      </c>
      <c r="B125" s="48">
        <f>IF(Modelo!G125&gt;0,LN(Modelo!G125),"Sem informação")</f>
        <v>0.82697583</v>
      </c>
    </row>
    <row r="126">
      <c r="A126" s="48">
        <f>Modelo!A:A</f>
        <v>125</v>
      </c>
      <c r="B126" s="48">
        <f>IF(Modelo!G126&gt;0,LN(Modelo!G126),"Sem informação")</f>
        <v>-0.1737086967</v>
      </c>
    </row>
    <row r="127">
      <c r="A127" s="48">
        <f>Modelo!A:A</f>
        <v>126</v>
      </c>
      <c r="B127" s="48">
        <f>IF(Modelo!G127&gt;0,LN(Modelo!G127),"Sem informação")</f>
        <v>-0.846780707</v>
      </c>
    </row>
    <row r="128">
      <c r="A128" s="48">
        <f>Modelo!A:A</f>
        <v>127</v>
      </c>
      <c r="B128" s="48">
        <f>IF(Modelo!G128&gt;0,LN(Modelo!G128),"Sem informação")</f>
        <v>-1.381114831</v>
      </c>
    </row>
    <row r="129">
      <c r="A129" s="48">
        <f>Modelo!A:A</f>
        <v>128</v>
      </c>
      <c r="B129" s="48">
        <f>IF(Modelo!G129&gt;0,LN(Modelo!G129),"Sem informação")</f>
        <v>-0.2302873734</v>
      </c>
    </row>
    <row r="130">
      <c r="A130" s="48">
        <f>Modelo!A:A</f>
        <v>129</v>
      </c>
      <c r="B130" s="48">
        <f>IF(Modelo!G130&gt;0,LN(Modelo!G130),"Sem informação")</f>
        <v>0.2881843685</v>
      </c>
    </row>
    <row r="131">
      <c r="A131" s="48">
        <f>Modelo!A:A</f>
        <v>130</v>
      </c>
      <c r="B131" s="48">
        <f>IF(Modelo!G131&gt;0,LN(Modelo!G131),"Sem informação")</f>
        <v>0.257332589</v>
      </c>
    </row>
    <row r="132">
      <c r="A132" s="48">
        <f>Modelo!A:A</f>
        <v>131</v>
      </c>
      <c r="B132" s="48">
        <f>IF(Modelo!G132&gt;0,LN(Modelo!G132),"Sem informação")</f>
        <v>-0.3071776978</v>
      </c>
    </row>
    <row r="133">
      <c r="A133" s="48">
        <f>Modelo!A:A</f>
        <v>132</v>
      </c>
      <c r="B133" s="48">
        <f>IF(Modelo!G133&gt;0,LN(Modelo!G133),"Sem informação")</f>
        <v>0.3880334387</v>
      </c>
    </row>
    <row r="134">
      <c r="A134" s="48">
        <f>Modelo!A:A</f>
        <v>133</v>
      </c>
      <c r="B134" s="48">
        <f>IF(Modelo!G134&gt;0,LN(Modelo!G134),"Sem informação")</f>
        <v>-1.613836183</v>
      </c>
    </row>
    <row r="135">
      <c r="A135" s="48">
        <f>Modelo!A:A</f>
        <v>134</v>
      </c>
      <c r="B135" s="48">
        <f>IF(Modelo!G135&gt;0,LN(Modelo!G135),"Sem informação")</f>
        <v>-1.220809341</v>
      </c>
    </row>
    <row r="136">
      <c r="A136" s="48">
        <f>Modelo!A:A</f>
        <v>135</v>
      </c>
      <c r="B136" s="48">
        <f>IF(Modelo!G136&gt;0,LN(Modelo!G136),"Sem informação")</f>
        <v>-0.1153411586</v>
      </c>
    </row>
    <row r="137">
      <c r="A137" s="48">
        <f>Modelo!A:A</f>
        <v>136</v>
      </c>
      <c r="B137" s="48">
        <f>IF(Modelo!G137&gt;0,LN(Modelo!G137),"Sem informação")</f>
        <v>0.08073372702</v>
      </c>
    </row>
    <row r="138">
      <c r="A138" s="48">
        <f>Modelo!A:A</f>
        <v>137</v>
      </c>
      <c r="B138" s="48">
        <f>IF(Modelo!G138&gt;0,LN(Modelo!G138),"Sem informação")</f>
        <v>0.08106400692</v>
      </c>
    </row>
    <row r="139">
      <c r="A139" s="48">
        <f>Modelo!A:A</f>
        <v>138</v>
      </c>
      <c r="B139" s="48">
        <f>IF(Modelo!G139&gt;0,LN(Modelo!G139),"Sem informação")</f>
        <v>-0.1005272281</v>
      </c>
    </row>
    <row r="140">
      <c r="A140" s="48">
        <f>Modelo!A:A</f>
        <v>139</v>
      </c>
      <c r="B140" s="48">
        <f>IF(Modelo!G140&gt;0,LN(Modelo!G140),"Sem informação")</f>
        <v>-0.1557813188</v>
      </c>
    </row>
    <row r="141">
      <c r="A141" s="48">
        <f>Modelo!A:A</f>
        <v>140</v>
      </c>
      <c r="B141" s="48">
        <f>IF(Modelo!G141&gt;0,LN(Modelo!G141),"Sem informação")</f>
        <v>-3.099825785</v>
      </c>
    </row>
    <row r="142">
      <c r="A142" s="48">
        <f>Modelo!A:A</f>
        <v>141</v>
      </c>
      <c r="B142" s="48">
        <f>IF(Modelo!G142&gt;0,LN(Modelo!G142),"Sem informação")</f>
        <v>-0.3788724722</v>
      </c>
    </row>
    <row r="143">
      <c r="A143" s="48">
        <f>Modelo!A:A</f>
        <v>142</v>
      </c>
      <c r="B143" s="48">
        <f>IF(Modelo!G143&gt;0,LN(Modelo!G143),"Sem informação")</f>
        <v>-0.05030643654</v>
      </c>
    </row>
    <row r="144">
      <c r="A144" s="48">
        <f>Modelo!A:A</f>
        <v>143</v>
      </c>
      <c r="B144" s="48">
        <f>IF(Modelo!G144&gt;0,LN(Modelo!G144),"Sem informação")</f>
        <v>-0.2145678838</v>
      </c>
    </row>
    <row r="145">
      <c r="A145" s="48">
        <f>Modelo!A:A</f>
        <v>144</v>
      </c>
      <c r="B145" s="48">
        <f>IF(Modelo!G145&gt;0,LN(Modelo!G145),"Sem informação")</f>
        <v>-1.301695357</v>
      </c>
    </row>
    <row r="146">
      <c r="A146" s="48">
        <f>Modelo!A:A</f>
        <v>145</v>
      </c>
      <c r="B146" s="48">
        <f>IF(Modelo!G146&gt;0,LN(Modelo!G146),"Sem informação")</f>
        <v>0.3527114938</v>
      </c>
    </row>
    <row r="147">
      <c r="A147" s="48">
        <f>Modelo!A:A</f>
        <v>146</v>
      </c>
      <c r="B147" s="48">
        <f>IF(Modelo!G147&gt;0,LN(Modelo!G147),"Sem informação")</f>
        <v>-0.1394280067</v>
      </c>
    </row>
    <row r="148">
      <c r="A148" s="48">
        <f>Modelo!A:A</f>
        <v>147</v>
      </c>
      <c r="B148" s="48">
        <f>IF(Modelo!G148&gt;0,LN(Modelo!G148),"Sem informação")</f>
        <v>0.4141564484</v>
      </c>
    </row>
    <row r="149">
      <c r="A149" s="48">
        <f>Modelo!A:A</f>
        <v>148</v>
      </c>
      <c r="B149" s="48">
        <f>IF(Modelo!G149&gt;0,LN(Modelo!G149),"Sem informação")</f>
        <v>-1.433536437</v>
      </c>
    </row>
    <row r="150">
      <c r="A150" s="48">
        <f>Modelo!A:A</f>
        <v>149</v>
      </c>
      <c r="B150" s="48">
        <f>IF(Modelo!G150&gt;0,LN(Modelo!G150),"Sem informação")</f>
        <v>0.289157422</v>
      </c>
    </row>
    <row r="151">
      <c r="A151" s="48">
        <f>Modelo!A:A</f>
        <v>150</v>
      </c>
      <c r="B151" s="48">
        <f>IF(Modelo!G151&gt;0,LN(Modelo!G151),"Sem informação")</f>
        <v>0.8557568536</v>
      </c>
    </row>
    <row r="152">
      <c r="A152" s="48">
        <f>Modelo!A:A</f>
        <v>151</v>
      </c>
      <c r="B152" s="48">
        <f>IF(Modelo!G152&gt;0,LN(Modelo!G152),"Sem informação")</f>
        <v>0.2360368524</v>
      </c>
    </row>
    <row r="153">
      <c r="A153" s="48">
        <f>Modelo!A:A</f>
        <v>152</v>
      </c>
      <c r="B153" s="48">
        <f>IF(Modelo!G153&gt;0,LN(Modelo!G153),"Sem informação")</f>
        <v>0.290665763</v>
      </c>
    </row>
    <row r="154">
      <c r="A154" s="48">
        <f>Modelo!A:A</f>
        <v>153</v>
      </c>
      <c r="B154" s="48">
        <f>IF(Modelo!G154&gt;0,LN(Modelo!G154),"Sem informação")</f>
        <v>0.3446308143</v>
      </c>
    </row>
    <row r="155">
      <c r="A155" s="48">
        <f>Modelo!A:A</f>
        <v>154</v>
      </c>
      <c r="B155" s="48">
        <f>IF(Modelo!G155&gt;0,LN(Modelo!G155),"Sem informação")</f>
        <v>-0.07815050908</v>
      </c>
    </row>
    <row r="156">
      <c r="A156" s="48">
        <f>Modelo!A:A</f>
        <v>155</v>
      </c>
      <c r="B156" s="48">
        <f>IF(Modelo!G156&gt;0,LN(Modelo!G156),"Sem informação")</f>
        <v>-0.320401961</v>
      </c>
    </row>
    <row r="157">
      <c r="A157" s="48">
        <f>Modelo!A:A</f>
        <v>156</v>
      </c>
      <c r="B157" s="48">
        <f>IF(Modelo!G157&gt;0,LN(Modelo!G157),"Sem informação")</f>
        <v>-0.4103107029</v>
      </c>
    </row>
    <row r="158">
      <c r="A158" s="48">
        <f>Modelo!A:A</f>
        <v>157</v>
      </c>
      <c r="B158" s="48">
        <f>IF(Modelo!G158&gt;0,LN(Modelo!G158),"Sem informação")</f>
        <v>0.03065821379</v>
      </c>
    </row>
    <row r="159">
      <c r="A159" s="48">
        <f>Modelo!A:A</f>
        <v>158</v>
      </c>
      <c r="B159" s="48">
        <f>IF(Modelo!G159&gt;0,LN(Modelo!G159),"Sem informação")</f>
        <v>0.378554207</v>
      </c>
    </row>
    <row r="160">
      <c r="A160" s="48">
        <f>Modelo!A:A</f>
        <v>159</v>
      </c>
      <c r="B160" s="48">
        <f>IF(Modelo!G160&gt;0,LN(Modelo!G160),"Sem informação")</f>
        <v>-0.2376183301</v>
      </c>
    </row>
    <row r="161">
      <c r="A161" s="48">
        <f>Modelo!A:A</f>
        <v>160</v>
      </c>
      <c r="B161" s="48">
        <f>IF(Modelo!G161&gt;0,LN(Modelo!G161),"Sem informação")</f>
        <v>0.4096769396</v>
      </c>
    </row>
    <row r="162">
      <c r="A162" s="48">
        <f>Modelo!A:A</f>
        <v>161</v>
      </c>
      <c r="B162" s="48" t="str">
        <f>IF(Modelo!G162&gt;0,LN(Modelo!G162),"Sem informação")</f>
        <v>Sem informação</v>
      </c>
    </row>
    <row r="163">
      <c r="A163" s="48">
        <f>Modelo!A:A</f>
        <v>162</v>
      </c>
      <c r="B163" s="48">
        <f>IF(Modelo!G163&gt;0,LN(Modelo!G163),"Sem informação")</f>
        <v>-0.1096033877</v>
      </c>
    </row>
    <row r="164">
      <c r="A164" s="48">
        <f>Modelo!A:A</f>
        <v>163</v>
      </c>
      <c r="B164" s="48">
        <f>IF(Modelo!G164&gt;0,LN(Modelo!G164),"Sem informação")</f>
        <v>-1.10288149</v>
      </c>
    </row>
    <row r="165">
      <c r="A165" s="48">
        <f>Modelo!A:A</f>
        <v>164</v>
      </c>
      <c r="B165" s="48">
        <f>IF(Modelo!G165&gt;0,LN(Modelo!G165),"Sem informação")</f>
        <v>-0.0916041482</v>
      </c>
    </row>
    <row r="166">
      <c r="A166" s="48">
        <f>Modelo!A:A</f>
        <v>165</v>
      </c>
      <c r="B166" s="48">
        <f>IF(Modelo!G166&gt;0,LN(Modelo!G166),"Sem informação")</f>
        <v>-0.1748977798</v>
      </c>
    </row>
    <row r="167">
      <c r="A167" s="48">
        <f>Modelo!A:A</f>
        <v>166</v>
      </c>
      <c r="B167" s="48">
        <f>IF(Modelo!G167&gt;0,LN(Modelo!G167),"Sem informação")</f>
        <v>0.3199076696</v>
      </c>
    </row>
    <row r="168">
      <c r="A168" s="48">
        <f>Modelo!A:A</f>
        <v>167</v>
      </c>
      <c r="B168" s="48">
        <f>IF(Modelo!G168&gt;0,LN(Modelo!G168),"Sem informação")</f>
        <v>0.2747139239</v>
      </c>
    </row>
    <row r="169">
      <c r="A169" s="48">
        <f>Modelo!A:A</f>
        <v>168</v>
      </c>
      <c r="B169" s="48">
        <f>IF(Modelo!G169&gt;0,LN(Modelo!G169),"Sem informação")</f>
        <v>-0.2195993087</v>
      </c>
    </row>
    <row r="170">
      <c r="A170" s="48">
        <f>Modelo!A:A</f>
        <v>169</v>
      </c>
      <c r="B170" s="48">
        <f>IF(Modelo!G170&gt;0,LN(Modelo!G170),"Sem informação")</f>
        <v>-1.060381516</v>
      </c>
    </row>
    <row r="171">
      <c r="A171" s="48">
        <f>Modelo!A:A</f>
        <v>170</v>
      </c>
      <c r="B171" s="48">
        <f>IF(Modelo!G171&gt;0,LN(Modelo!G171),"Sem informação")</f>
        <v>-0.0127580341</v>
      </c>
    </row>
    <row r="172">
      <c r="A172" s="48">
        <f>Modelo!A:A</f>
        <v>171</v>
      </c>
      <c r="B172" s="48">
        <f>IF(Modelo!G172&gt;0,LN(Modelo!G172),"Sem informação")</f>
        <v>0.03423941949</v>
      </c>
    </row>
    <row r="173">
      <c r="A173" s="48">
        <f>Modelo!A:A</f>
        <v>172</v>
      </c>
      <c r="B173" s="48">
        <f>IF(Modelo!G173&gt;0,LN(Modelo!G173),"Sem informação")</f>
        <v>0.3379314278</v>
      </c>
    </row>
    <row r="174">
      <c r="A174" s="48">
        <f>Modelo!A:A</f>
        <v>173</v>
      </c>
      <c r="B174" s="48">
        <f>IF(Modelo!G174&gt;0,LN(Modelo!G174),"Sem informação")</f>
        <v>0.3773151788</v>
      </c>
    </row>
    <row r="175">
      <c r="A175" s="48">
        <f>Modelo!A:A</f>
        <v>174</v>
      </c>
      <c r="B175" s="48">
        <f>IF(Modelo!G175&gt;0,LN(Modelo!G175),"Sem informação")</f>
        <v>0.2272299326</v>
      </c>
    </row>
    <row r="176">
      <c r="A176" s="48">
        <f>Modelo!A:A</f>
        <v>175</v>
      </c>
      <c r="B176" s="48">
        <f>IF(Modelo!G176&gt;0,LN(Modelo!G176),"Sem informação")</f>
        <v>-0.4703791338</v>
      </c>
    </row>
    <row r="177">
      <c r="A177" s="48">
        <f>Modelo!A:A</f>
        <v>176</v>
      </c>
      <c r="B177" s="48">
        <f>IF(Modelo!G177&gt;0,LN(Modelo!G177),"Sem informação")</f>
        <v>-1.164966125</v>
      </c>
    </row>
    <row r="178">
      <c r="A178" s="48">
        <f>Modelo!A:A</f>
        <v>177</v>
      </c>
      <c r="B178" s="48">
        <f>IF(Modelo!G178&gt;0,LN(Modelo!G178),"Sem informação")</f>
        <v>0.3075217332</v>
      </c>
    </row>
    <row r="179">
      <c r="A179" s="48">
        <f>Modelo!A:A</f>
        <v>178</v>
      </c>
      <c r="B179" s="48">
        <f>IF(Modelo!G179&gt;0,LN(Modelo!G179),"Sem informação")</f>
        <v>-0.3297393518</v>
      </c>
    </row>
    <row r="180">
      <c r="A180" s="48">
        <f>Modelo!A:A</f>
        <v>179</v>
      </c>
      <c r="B180" s="48">
        <f>IF(Modelo!G180&gt;0,LN(Modelo!G180),"Sem informação")</f>
        <v>-0.356345244</v>
      </c>
    </row>
    <row r="181">
      <c r="A181" s="48">
        <f>Modelo!A:A</f>
        <v>180</v>
      </c>
      <c r="B181" s="48">
        <f>IF(Modelo!G181&gt;0,LN(Modelo!G181),"Sem informação")</f>
        <v>0.1288308636</v>
      </c>
    </row>
    <row r="182">
      <c r="A182" s="48">
        <f>Modelo!A:A</f>
        <v>181</v>
      </c>
      <c r="B182" s="48">
        <f>IF(Modelo!G182&gt;0,LN(Modelo!G182),"Sem informação")</f>
        <v>-0.2594449029</v>
      </c>
    </row>
    <row r="183">
      <c r="A183" s="48">
        <f>Modelo!A:A</f>
        <v>182</v>
      </c>
      <c r="B183" s="48">
        <f>IF(Modelo!G183&gt;0,LN(Modelo!G183),"Sem informação")</f>
        <v>-0.08574148434</v>
      </c>
    </row>
    <row r="184">
      <c r="A184" s="48">
        <f>Modelo!A:A</f>
        <v>183</v>
      </c>
      <c r="B184" s="48">
        <f>IF(Modelo!G184&gt;0,LN(Modelo!G184),"Sem informação")</f>
        <v>-0.5883703409</v>
      </c>
    </row>
    <row r="185">
      <c r="A185" s="48">
        <f>Modelo!A:A</f>
        <v>184</v>
      </c>
      <c r="B185" s="48">
        <f>IF(Modelo!G185&gt;0,LN(Modelo!G185),"Sem informação")</f>
        <v>0.1380982175</v>
      </c>
    </row>
    <row r="186">
      <c r="A186" s="48">
        <f>Modelo!A:A</f>
        <v>185</v>
      </c>
      <c r="B186" s="48">
        <f>IF(Modelo!G186&gt;0,LN(Modelo!G186),"Sem informação")</f>
        <v>0.09235802369</v>
      </c>
    </row>
    <row r="187">
      <c r="A187" s="48">
        <f>Modelo!A:A</f>
        <v>186</v>
      </c>
      <c r="B187" s="48">
        <f>IF(Modelo!G187&gt;0,LN(Modelo!G187),"Sem informação")</f>
        <v>0.06340176207</v>
      </c>
    </row>
    <row r="188">
      <c r="A188" s="48">
        <f>Modelo!A:A</f>
        <v>187</v>
      </c>
      <c r="B188" s="48">
        <f>IF(Modelo!G188&gt;0,LN(Modelo!G188),"Sem informação")</f>
        <v>0.08500626607</v>
      </c>
    </row>
    <row r="189">
      <c r="A189" s="48">
        <f>Modelo!A:A</f>
        <v>188</v>
      </c>
      <c r="B189" s="48">
        <f>IF(Modelo!G189&gt;0,LN(Modelo!G189),"Sem informação")</f>
        <v>0.2775875858</v>
      </c>
    </row>
    <row r="190">
      <c r="A190" s="48">
        <f>Modelo!A:A</f>
        <v>189</v>
      </c>
      <c r="B190" s="48">
        <f>IF(Modelo!G190&gt;0,LN(Modelo!G190),"Sem informação")</f>
        <v>-1.140070058</v>
      </c>
    </row>
    <row r="191">
      <c r="A191" s="48">
        <f>Modelo!A:A</f>
        <v>190</v>
      </c>
      <c r="B191" s="48">
        <f>IF(Modelo!G191&gt;0,LN(Modelo!G191),"Sem informação")</f>
        <v>-0.477431479</v>
      </c>
    </row>
    <row r="192">
      <c r="A192" s="48">
        <f>Modelo!A:A</f>
        <v>191</v>
      </c>
      <c r="B192" s="48">
        <f>IF(Modelo!G192&gt;0,LN(Modelo!G192),"Sem informação")</f>
        <v>0.3975579046</v>
      </c>
    </row>
    <row r="193">
      <c r="A193" s="48">
        <f>Modelo!A:A</f>
        <v>192</v>
      </c>
      <c r="B193" s="48">
        <f>IF(Modelo!G193&gt;0,LN(Modelo!G193),"Sem informação")</f>
        <v>0.3886518865</v>
      </c>
    </row>
    <row r="194">
      <c r="A194" s="48">
        <f>Modelo!A:A</f>
        <v>193</v>
      </c>
      <c r="B194" s="48">
        <f>IF(Modelo!G194&gt;0,LN(Modelo!G194),"Sem informação")</f>
        <v>0.3711893093</v>
      </c>
    </row>
    <row r="195">
      <c r="A195" s="48">
        <f>Modelo!A:A</f>
        <v>194</v>
      </c>
      <c r="B195" s="48">
        <f>IF(Modelo!G195&gt;0,LN(Modelo!G195),"Sem informação")</f>
        <v>0.04738791597</v>
      </c>
    </row>
    <row r="196">
      <c r="A196" s="48">
        <f>Modelo!A:A</f>
        <v>195</v>
      </c>
      <c r="B196" s="48">
        <f>IF(Modelo!G196&gt;0,LN(Modelo!G196),"Sem informação")</f>
        <v>-0.06618729711</v>
      </c>
    </row>
    <row r="197">
      <c r="A197" s="48">
        <f>Modelo!A:A</f>
        <v>196</v>
      </c>
      <c r="B197" s="48">
        <f>IF(Modelo!G197&gt;0,LN(Modelo!G197),"Sem informação")</f>
        <v>-1.419735869</v>
      </c>
    </row>
    <row r="198">
      <c r="A198" s="48">
        <f>Modelo!A:A</f>
        <v>197</v>
      </c>
      <c r="B198" s="48">
        <f>IF(Modelo!G198&gt;0,LN(Modelo!G198),"Sem informação")</f>
        <v>-1.548840163</v>
      </c>
    </row>
    <row r="199">
      <c r="A199" s="48">
        <f>Modelo!A:A</f>
        <v>198</v>
      </c>
      <c r="B199" s="48">
        <f>IF(Modelo!G199&gt;0,LN(Modelo!G199),"Sem informação")</f>
        <v>-0.8020101848</v>
      </c>
    </row>
    <row r="200">
      <c r="A200" s="48">
        <f>Modelo!A:A</f>
        <v>199</v>
      </c>
      <c r="B200" s="48">
        <f>IF(Modelo!G200&gt;0,LN(Modelo!G200),"Sem informação")</f>
        <v>0.2041336167</v>
      </c>
    </row>
    <row r="201">
      <c r="A201" s="48">
        <f>Modelo!A:A</f>
        <v>200</v>
      </c>
      <c r="B201" s="48">
        <f>IF(Modelo!G201&gt;0,LN(Modelo!G201),"Sem informação")</f>
        <v>0.2378001733</v>
      </c>
    </row>
    <row r="202">
      <c r="A202" s="48">
        <f>Modelo!A:A</f>
        <v>201</v>
      </c>
      <c r="B202" s="48">
        <f>IF(Modelo!G202&gt;0,LN(Modelo!G202),"Sem informação")</f>
        <v>-0.3941794612</v>
      </c>
    </row>
    <row r="203">
      <c r="A203" s="48">
        <f>Modelo!A:A</f>
        <v>202</v>
      </c>
      <c r="B203" s="48">
        <f>IF(Modelo!G203&gt;0,LN(Modelo!G203),"Sem informação")</f>
        <v>0.2891887763</v>
      </c>
    </row>
    <row r="204">
      <c r="A204" s="48">
        <f>Modelo!A:A</f>
        <v>203</v>
      </c>
      <c r="B204" s="48">
        <f>IF(Modelo!G204&gt;0,LN(Modelo!G204),"Sem informação")</f>
        <v>-1.107311249</v>
      </c>
    </row>
    <row r="205">
      <c r="A205" s="48">
        <f>Modelo!A:A</f>
        <v>204</v>
      </c>
      <c r="B205" s="48">
        <f>IF(Modelo!G205&gt;0,LN(Modelo!G205),"Sem informação")</f>
        <v>-1.952693449</v>
      </c>
    </row>
    <row r="206">
      <c r="A206" s="48">
        <f>Modelo!A:A</f>
        <v>205</v>
      </c>
      <c r="B206" s="48">
        <f>IF(Modelo!G206&gt;0,LN(Modelo!G206),"Sem informação")</f>
        <v>0.4574961149</v>
      </c>
    </row>
    <row r="207">
      <c r="A207" s="48">
        <f>Modelo!A:A</f>
        <v>206</v>
      </c>
      <c r="B207" s="48">
        <f>IF(Modelo!G207&gt;0,LN(Modelo!G207),"Sem informação")</f>
        <v>0.5842997768</v>
      </c>
    </row>
    <row r="208">
      <c r="A208" s="48">
        <f>Modelo!A:A</f>
        <v>207</v>
      </c>
      <c r="B208" s="48">
        <f>IF(Modelo!G208&gt;0,LN(Modelo!G208),"Sem informação")</f>
        <v>0.5861540359</v>
      </c>
    </row>
    <row r="209">
      <c r="A209" s="48">
        <f>Modelo!A:A</f>
        <v>208</v>
      </c>
      <c r="B209" s="48">
        <f>IF(Modelo!G209&gt;0,LN(Modelo!G209),"Sem informação")</f>
        <v>0.3035876496</v>
      </c>
    </row>
    <row r="210">
      <c r="A210" s="48">
        <f>Modelo!A:A</f>
        <v>209</v>
      </c>
      <c r="B210" s="48">
        <f>IF(Modelo!G210&gt;0,LN(Modelo!G210),"Sem informação")</f>
        <v>0.7282726392</v>
      </c>
    </row>
    <row r="211">
      <c r="A211" s="48">
        <f>Modelo!A:A</f>
        <v>210</v>
      </c>
      <c r="B211" s="48">
        <f>IF(Modelo!G211&gt;0,LN(Modelo!G211),"Sem informação")</f>
        <v>0.2580998153</v>
      </c>
    </row>
    <row r="212">
      <c r="A212" s="48">
        <f>Modelo!A:A</f>
        <v>211</v>
      </c>
      <c r="B212" s="48">
        <f>IF(Modelo!G212&gt;0,LN(Modelo!G212),"Sem informação")</f>
        <v>-1.380835796</v>
      </c>
    </row>
    <row r="213">
      <c r="A213" s="48">
        <f>Modelo!A:A</f>
        <v>212</v>
      </c>
      <c r="B213" s="48">
        <f>IF(Modelo!G213&gt;0,LN(Modelo!G213),"Sem informação")</f>
        <v>0.009366605473</v>
      </c>
    </row>
    <row r="214">
      <c r="A214" s="48">
        <f>Modelo!A:A</f>
        <v>213</v>
      </c>
      <c r="B214" s="48">
        <f>IF(Modelo!G214&gt;0,LN(Modelo!G214),"Sem informação")</f>
        <v>0.4519652978</v>
      </c>
    </row>
    <row r="215">
      <c r="A215" s="48">
        <f>Modelo!A:A</f>
        <v>214</v>
      </c>
      <c r="B215" s="48">
        <f>IF(Modelo!G215&gt;0,LN(Modelo!G215),"Sem informação")</f>
        <v>0.1900965011</v>
      </c>
    </row>
    <row r="216">
      <c r="A216" s="48">
        <f>Modelo!A:A</f>
        <v>215</v>
      </c>
      <c r="B216" s="48">
        <f>IF(Modelo!G216&gt;0,LN(Modelo!G216),"Sem informação")</f>
        <v>0.3687289286</v>
      </c>
    </row>
    <row r="217">
      <c r="A217" s="48">
        <f>Modelo!A:A</f>
        <v>216</v>
      </c>
      <c r="B217" s="48">
        <f>IF(Modelo!G217&gt;0,LN(Modelo!G217),"Sem informação")</f>
        <v>-0.07774763815</v>
      </c>
    </row>
    <row r="218">
      <c r="A218" s="48">
        <f>Modelo!A:A</f>
        <v>217</v>
      </c>
      <c r="B218" s="48">
        <f>IF(Modelo!G218&gt;0,LN(Modelo!G218),"Sem informação")</f>
        <v>-0.1148144593</v>
      </c>
    </row>
    <row r="219">
      <c r="A219" s="48">
        <f>Modelo!A:A</f>
        <v>218</v>
      </c>
      <c r="B219" s="48">
        <f>IF(Modelo!G219&gt;0,LN(Modelo!G219),"Sem informação")</f>
        <v>-1.221136125</v>
      </c>
    </row>
    <row r="220">
      <c r="A220" s="48">
        <f>Modelo!A:A</f>
        <v>219</v>
      </c>
      <c r="B220" s="48">
        <f>IF(Modelo!G220&gt;0,LN(Modelo!G220),"Sem informação")</f>
        <v>-0.3646320923</v>
      </c>
    </row>
    <row r="221">
      <c r="A221" s="48">
        <f>Modelo!A:A</f>
        <v>220</v>
      </c>
      <c r="B221" s="48">
        <f>IF(Modelo!G221&gt;0,LN(Modelo!G221),"Sem informação")</f>
        <v>-0.744771583</v>
      </c>
    </row>
    <row r="222">
      <c r="A222" s="48">
        <f>Modelo!A:A</f>
        <v>221</v>
      </c>
      <c r="B222" s="48">
        <f>IF(Modelo!G222&gt;0,LN(Modelo!G222),"Sem informação")</f>
        <v>0.02227427143</v>
      </c>
    </row>
    <row r="223">
      <c r="A223" s="48">
        <f>Modelo!A:A</f>
        <v>222</v>
      </c>
      <c r="B223" s="48">
        <f>IF(Modelo!G223&gt;0,LN(Modelo!G223),"Sem informação")</f>
        <v>0.3771888617</v>
      </c>
    </row>
    <row r="224">
      <c r="A224" s="48">
        <f>Modelo!A:A</f>
        <v>223</v>
      </c>
      <c r="B224" s="48">
        <f>IF(Modelo!G224&gt;0,LN(Modelo!G224),"Sem informação")</f>
        <v>0.132123778</v>
      </c>
    </row>
    <row r="225">
      <c r="A225" s="48">
        <f>Modelo!A:A</f>
        <v>224</v>
      </c>
      <c r="B225" s="48">
        <f>IF(Modelo!G225&gt;0,LN(Modelo!G225),"Sem informação")</f>
        <v>0.02127227153</v>
      </c>
    </row>
    <row r="226">
      <c r="A226" s="48">
        <f>Modelo!A:A</f>
        <v>225</v>
      </c>
      <c r="B226" s="48">
        <f>IF(Modelo!G226&gt;0,LN(Modelo!G226),"Sem informação")</f>
        <v>-1.176922862</v>
      </c>
    </row>
    <row r="227">
      <c r="A227" s="48">
        <f>Modelo!A:A</f>
        <v>226</v>
      </c>
      <c r="B227" s="48">
        <f>IF(Modelo!G227&gt;0,LN(Modelo!G227),"Sem informação")</f>
        <v>0.360284063</v>
      </c>
    </row>
    <row r="228">
      <c r="A228" s="48">
        <f>Modelo!A:A</f>
        <v>227</v>
      </c>
      <c r="B228" s="48">
        <f>IF(Modelo!G228&gt;0,LN(Modelo!G228),"Sem informação")</f>
        <v>0.340459961</v>
      </c>
    </row>
    <row r="229">
      <c r="A229" s="48">
        <f>Modelo!A:A</f>
        <v>228</v>
      </c>
      <c r="B229" s="48">
        <f>IF(Modelo!G229&gt;0,LN(Modelo!G229),"Sem informação")</f>
        <v>0.3367289902</v>
      </c>
    </row>
    <row r="230">
      <c r="A230" s="48">
        <f>Modelo!A:A</f>
        <v>229</v>
      </c>
      <c r="B230" s="48">
        <f>IF(Modelo!G230&gt;0,LN(Modelo!G230),"Sem informação")</f>
        <v>1.131873662</v>
      </c>
    </row>
    <row r="231">
      <c r="A231" s="48">
        <f>Modelo!A:A</f>
        <v>230</v>
      </c>
      <c r="B231" s="48">
        <f>IF(Modelo!G231&gt;0,LN(Modelo!G231),"Sem informação")</f>
        <v>0.08652250787</v>
      </c>
    </row>
    <row r="232">
      <c r="A232" s="48">
        <f>Modelo!A:A</f>
        <v>231</v>
      </c>
      <c r="B232" s="48">
        <f>IF(Modelo!G232&gt;0,LN(Modelo!G232),"Sem informação")</f>
        <v>-0.8752920865</v>
      </c>
    </row>
    <row r="233">
      <c r="A233" s="48">
        <f>Modelo!A:A</f>
        <v>232</v>
      </c>
      <c r="B233" s="48">
        <f>IF(Modelo!G233&gt;0,LN(Modelo!G233),"Sem informação")</f>
        <v>-1.016058376</v>
      </c>
    </row>
    <row r="234">
      <c r="A234" s="48">
        <f>Modelo!A:A</f>
        <v>233</v>
      </c>
      <c r="B234" s="48">
        <f>IF(Modelo!G234&gt;0,LN(Modelo!G234),"Sem informação")</f>
        <v>0.1333751122</v>
      </c>
    </row>
    <row r="235">
      <c r="A235" s="48">
        <f>Modelo!A:A</f>
        <v>234</v>
      </c>
      <c r="B235" s="48">
        <f>IF(Modelo!G235&gt;0,LN(Modelo!G235),"Sem informação")</f>
        <v>0.4396369289</v>
      </c>
    </row>
    <row r="236">
      <c r="A236" s="48">
        <f>Modelo!A:A</f>
        <v>235</v>
      </c>
      <c r="B236" s="48">
        <f>IF(Modelo!G236&gt;0,LN(Modelo!G236),"Sem informação")</f>
        <v>-0.5232675844</v>
      </c>
    </row>
    <row r="237">
      <c r="A237" s="48">
        <f>Modelo!A:A</f>
        <v>236</v>
      </c>
      <c r="B237" s="48">
        <f>IF(Modelo!G237&gt;0,LN(Modelo!G237),"Sem informação")</f>
        <v>0.4655890253</v>
      </c>
    </row>
    <row r="238">
      <c r="A238" s="48">
        <f>Modelo!A:A</f>
        <v>237</v>
      </c>
      <c r="B238" s="48">
        <f>IF(Modelo!G238&gt;0,LN(Modelo!G238),"Sem informação")</f>
        <v>-0.5415334627</v>
      </c>
    </row>
    <row r="239">
      <c r="A239" s="48">
        <f>Modelo!A:A</f>
        <v>238</v>
      </c>
      <c r="B239" s="48">
        <f>IF(Modelo!G239&gt;0,LN(Modelo!G239),"Sem informação")</f>
        <v>-0.3571710007</v>
      </c>
    </row>
    <row r="240">
      <c r="A240" s="48">
        <f>Modelo!A:A</f>
        <v>239</v>
      </c>
      <c r="B240" s="48">
        <f>IF(Modelo!G240&gt;0,LN(Modelo!G240),"Sem informação")</f>
        <v>-1.741860566</v>
      </c>
    </row>
    <row r="241">
      <c r="A241" s="48">
        <f>Modelo!A:A</f>
        <v>240</v>
      </c>
      <c r="B241" s="48">
        <f>IF(Modelo!G241&gt;0,LN(Modelo!G241),"Sem informação")</f>
        <v>0.3324313399</v>
      </c>
    </row>
    <row r="242">
      <c r="A242" s="48">
        <f>Modelo!A:A</f>
        <v>241</v>
      </c>
      <c r="B242" s="48">
        <f>IF(Modelo!G242&gt;0,LN(Modelo!G242),"Sem informação")</f>
        <v>0.1846428095</v>
      </c>
    </row>
    <row r="243">
      <c r="A243" s="48">
        <f>Modelo!A:A</f>
        <v>242</v>
      </c>
      <c r="B243" s="48">
        <f>IF(Modelo!G243&gt;0,LN(Modelo!G243),"Sem informação")</f>
        <v>0.4064834842</v>
      </c>
    </row>
    <row r="244">
      <c r="A244" s="48">
        <f>Modelo!A:A</f>
        <v>243</v>
      </c>
      <c r="B244" s="48">
        <f>IF(Modelo!G244&gt;0,LN(Modelo!G244),"Sem informação")</f>
        <v>0.0992738276</v>
      </c>
    </row>
    <row r="245">
      <c r="A245" s="48">
        <f>Modelo!A:A</f>
        <v>244</v>
      </c>
      <c r="B245" s="48">
        <f>IF(Modelo!G245&gt;0,LN(Modelo!G245),"Sem informação")</f>
        <v>0.1507758756</v>
      </c>
    </row>
    <row r="246">
      <c r="A246" s="48">
        <f>Modelo!A:A</f>
        <v>245</v>
      </c>
      <c r="B246" s="48">
        <f>IF(Modelo!G246&gt;0,LN(Modelo!G246),"Sem informação")</f>
        <v>-1.092987619</v>
      </c>
    </row>
    <row r="247">
      <c r="A247" s="48">
        <f>Modelo!A:A</f>
        <v>246</v>
      </c>
      <c r="B247" s="48">
        <f>IF(Modelo!G247&gt;0,LN(Modelo!G247),"Sem informação")</f>
        <v>-1.420797045</v>
      </c>
    </row>
    <row r="248">
      <c r="A248" s="48">
        <f>Modelo!A:A</f>
        <v>247</v>
      </c>
      <c r="B248" s="48">
        <f>IF(Modelo!G248&gt;0,LN(Modelo!G248),"Sem informação")</f>
        <v>0.1364035311</v>
      </c>
    </row>
    <row r="249">
      <c r="A249" s="48">
        <f>Modelo!A:A</f>
        <v>248</v>
      </c>
      <c r="B249" s="48">
        <f>IF(Modelo!G249&gt;0,LN(Modelo!G249),"Sem informação")</f>
        <v>0.2789539979</v>
      </c>
    </row>
    <row r="250">
      <c r="A250" s="48">
        <f>Modelo!A:A</f>
        <v>249</v>
      </c>
      <c r="B250" s="48">
        <f>IF(Modelo!G250&gt;0,LN(Modelo!G250),"Sem informação")</f>
        <v>0.08910771802</v>
      </c>
    </row>
    <row r="251">
      <c r="A251" s="48">
        <f>Modelo!A:A</f>
        <v>250</v>
      </c>
      <c r="B251" s="48">
        <f>IF(Modelo!G251&gt;0,LN(Modelo!G251),"Sem informação")</f>
        <v>-0.03499004923</v>
      </c>
    </row>
    <row r="252">
      <c r="A252" s="48">
        <f>Modelo!A:A</f>
        <v>251</v>
      </c>
      <c r="B252" s="48">
        <f>IF(Modelo!G252&gt;0,LN(Modelo!G252),"Sem informação")</f>
        <v>-0.01920811892</v>
      </c>
    </row>
    <row r="253">
      <c r="A253" s="48">
        <f>Modelo!A:A</f>
        <v>252</v>
      </c>
      <c r="B253" s="48">
        <f>IF(Modelo!G253&gt;0,LN(Modelo!G253),"Sem informação")</f>
        <v>-0.4069357265</v>
      </c>
    </row>
    <row r="254">
      <c r="A254" s="48">
        <f>Modelo!A:A</f>
        <v>253</v>
      </c>
      <c r="B254" s="48">
        <f>IF(Modelo!G254&gt;0,LN(Modelo!G254),"Sem informação")</f>
        <v>-1.388213103</v>
      </c>
    </row>
    <row r="255">
      <c r="A255" s="48">
        <f>Modelo!A:A</f>
        <v>254</v>
      </c>
      <c r="B255" s="48">
        <f>IF(Modelo!G255&gt;0,LN(Modelo!G255),"Sem informação")</f>
        <v>0.2619984022</v>
      </c>
    </row>
    <row r="256">
      <c r="A256" s="48">
        <f>Modelo!A:A</f>
        <v>255</v>
      </c>
      <c r="B256" s="48">
        <f>IF(Modelo!G256&gt;0,LN(Modelo!G256),"Sem informação")</f>
        <v>-0.05498120013</v>
      </c>
    </row>
    <row r="257">
      <c r="A257" s="48">
        <f>Modelo!A:A</f>
        <v>256</v>
      </c>
      <c r="B257" s="48">
        <f>IF(Modelo!G257&gt;0,LN(Modelo!G257),"Sem informação")</f>
        <v>-0.04269487633</v>
      </c>
    </row>
    <row r="258">
      <c r="A258" s="48">
        <f>Modelo!A:A</f>
        <v>257</v>
      </c>
      <c r="B258" s="48">
        <f>IF(Modelo!G258&gt;0,LN(Modelo!G258),"Sem informação")</f>
        <v>0.2136511706</v>
      </c>
    </row>
    <row r="259">
      <c r="A259" s="48">
        <f>Modelo!A:A</f>
        <v>258</v>
      </c>
      <c r="B259" s="48">
        <f>IF(Modelo!G259&gt;0,LN(Modelo!G259),"Sem informação")</f>
        <v>0.09114841814</v>
      </c>
    </row>
    <row r="260">
      <c r="A260" s="48">
        <f>Modelo!A:A</f>
        <v>259</v>
      </c>
      <c r="B260" s="48">
        <f>IF(Modelo!G260&gt;0,LN(Modelo!G260),"Sem informação")</f>
        <v>-0.1987215503</v>
      </c>
    </row>
    <row r="261">
      <c r="A261" s="48">
        <f>Modelo!A:A</f>
        <v>260</v>
      </c>
      <c r="B261" s="48">
        <f>IF(Modelo!G261&gt;0,LN(Modelo!G261),"Sem informação")</f>
        <v>-0.7440044997</v>
      </c>
    </row>
    <row r="262">
      <c r="A262" s="48">
        <f>Modelo!A:A</f>
        <v>261</v>
      </c>
      <c r="B262" s="48">
        <f>IF(Modelo!G262&gt;0,LN(Modelo!G262),"Sem informação")</f>
        <v>0.1509319624</v>
      </c>
    </row>
    <row r="263">
      <c r="A263" s="48">
        <f>Modelo!A:A</f>
        <v>262</v>
      </c>
      <c r="B263" s="48">
        <f>IF(Modelo!G263&gt;0,LN(Modelo!G263),"Sem informação")</f>
        <v>0.5112604762</v>
      </c>
    </row>
    <row r="264">
      <c r="A264" s="48">
        <f>Modelo!A:A</f>
        <v>263</v>
      </c>
      <c r="B264" s="48">
        <f>IF(Modelo!G264&gt;0,LN(Modelo!G264),"Sem informação")</f>
        <v>0.2693060379</v>
      </c>
    </row>
    <row r="265">
      <c r="A265" s="48">
        <f>Modelo!A:A</f>
        <v>264</v>
      </c>
      <c r="B265" s="48">
        <f>IF(Modelo!G265&gt;0,LN(Modelo!G265),"Sem informação")</f>
        <v>0.02487919677</v>
      </c>
    </row>
    <row r="266">
      <c r="A266" s="48">
        <f>Modelo!A:A</f>
        <v>265</v>
      </c>
      <c r="B266" s="48">
        <f>IF(Modelo!G266&gt;0,LN(Modelo!G266),"Sem informação")</f>
        <v>0.136512358</v>
      </c>
    </row>
    <row r="267">
      <c r="A267" s="48">
        <f>Modelo!A:A</f>
        <v>266</v>
      </c>
      <c r="B267" s="48">
        <f>IF(Modelo!G267&gt;0,LN(Modelo!G267),"Sem informação")</f>
        <v>-0.7995468631</v>
      </c>
    </row>
    <row r="268">
      <c r="A268" s="48">
        <f>Modelo!A:A</f>
        <v>267</v>
      </c>
      <c r="B268" s="48">
        <f>IF(Modelo!G268&gt;0,LN(Modelo!G268),"Sem informação")</f>
        <v>-1.243116644</v>
      </c>
    </row>
    <row r="269">
      <c r="A269" s="48">
        <f>Modelo!A:A</f>
        <v>268</v>
      </c>
      <c r="B269" s="48">
        <f>IF(Modelo!G269&gt;0,LN(Modelo!G269),"Sem informação")</f>
        <v>0.04421190563</v>
      </c>
    </row>
    <row r="270">
      <c r="A270" s="48">
        <f>Modelo!A:A</f>
        <v>269</v>
      </c>
      <c r="B270" s="48">
        <f>IF(Modelo!G270&gt;0,LN(Modelo!G270),"Sem informação")</f>
        <v>0.2887137188</v>
      </c>
    </row>
    <row r="271">
      <c r="A271" s="48">
        <f>Modelo!A:A</f>
        <v>270</v>
      </c>
      <c r="B271" s="48">
        <f>IF(Modelo!G271&gt;0,LN(Modelo!G271),"Sem informação")</f>
        <v>0.5954728296</v>
      </c>
    </row>
    <row r="272">
      <c r="A272" s="48">
        <f>Modelo!A:A</f>
        <v>271</v>
      </c>
      <c r="B272" s="48">
        <f>IF(Modelo!G272&gt;0,LN(Modelo!G272),"Sem informação")</f>
        <v>-0.06055569851</v>
      </c>
    </row>
    <row r="273">
      <c r="A273" s="48">
        <f>Modelo!A:A</f>
        <v>272</v>
      </c>
      <c r="B273" s="48">
        <f>IF(Modelo!G273&gt;0,LN(Modelo!G273),"Sem informação")</f>
        <v>-0.6878106227</v>
      </c>
    </row>
    <row r="274">
      <c r="A274" s="48">
        <f>Modelo!A:A</f>
        <v>273</v>
      </c>
      <c r="B274" s="48">
        <f>IF(Modelo!G274&gt;0,LN(Modelo!G274),"Sem informação")</f>
        <v>-1.993274761</v>
      </c>
    </row>
    <row r="275">
      <c r="A275" s="48">
        <f>Modelo!A:A</f>
        <v>274</v>
      </c>
      <c r="B275" s="48">
        <f>IF(Modelo!G275&gt;0,LN(Modelo!G275),"Sem informação")</f>
        <v>-0.7051156643</v>
      </c>
    </row>
    <row r="276">
      <c r="A276" s="48">
        <f>Modelo!A:A</f>
        <v>275</v>
      </c>
      <c r="B276" s="48">
        <f>IF(Modelo!G276&gt;0,LN(Modelo!G276),"Sem informação")</f>
        <v>0.3525072798</v>
      </c>
    </row>
    <row r="277">
      <c r="A277" s="48">
        <f>Modelo!A:A</f>
        <v>276</v>
      </c>
      <c r="B277" s="48">
        <f>IF(Modelo!G277&gt;0,LN(Modelo!G277),"Sem informação")</f>
        <v>0.4305614761</v>
      </c>
    </row>
    <row r="278">
      <c r="A278" s="48">
        <f>Modelo!A:A</f>
        <v>277</v>
      </c>
      <c r="B278" s="48">
        <f>IF(Modelo!G278&gt;0,LN(Modelo!G278),"Sem informação")</f>
        <v>0.5064120176</v>
      </c>
    </row>
    <row r="279">
      <c r="A279" s="48">
        <f>Modelo!A:A</f>
        <v>278</v>
      </c>
      <c r="B279" s="48">
        <f>IF(Modelo!G279&gt;0,LN(Modelo!G279),"Sem informação")</f>
        <v>-0.05025458175</v>
      </c>
    </row>
    <row r="280">
      <c r="A280" s="48">
        <f>Modelo!A:A</f>
        <v>279</v>
      </c>
      <c r="B280" s="48">
        <f>IF(Modelo!G280&gt;0,LN(Modelo!G280),"Sem informação")</f>
        <v>-0.2300085821</v>
      </c>
    </row>
    <row r="281">
      <c r="A281" s="48">
        <f>Modelo!A:A</f>
        <v>280</v>
      </c>
      <c r="B281" s="48">
        <f>IF(Modelo!G281&gt;0,LN(Modelo!G281),"Sem informação")</f>
        <v>-0.9947717244</v>
      </c>
    </row>
    <row r="282">
      <c r="A282" s="48">
        <f>Modelo!A:A</f>
        <v>281</v>
      </c>
      <c r="B282" s="48">
        <f>IF(Modelo!G282&gt;0,LN(Modelo!G282),"Sem informação")</f>
        <v>-0.9538777739</v>
      </c>
    </row>
    <row r="283">
      <c r="A283" s="48">
        <f>Modelo!A:A</f>
        <v>282</v>
      </c>
      <c r="B283" s="48">
        <f>IF(Modelo!G283&gt;0,LN(Modelo!G283),"Sem informação")</f>
        <v>0.2305174341</v>
      </c>
    </row>
    <row r="284">
      <c r="A284" s="48">
        <f>Modelo!A:A</f>
        <v>283</v>
      </c>
      <c r="B284" s="48">
        <f>IF(Modelo!G284&gt;0,LN(Modelo!G284),"Sem informação")</f>
        <v>0.62492792</v>
      </c>
    </row>
    <row r="285">
      <c r="A285" s="48">
        <f>Modelo!A:A</f>
        <v>284</v>
      </c>
      <c r="B285" s="48">
        <f>IF(Modelo!G285&gt;0,LN(Modelo!G285),"Sem informação")</f>
        <v>0.4859673164</v>
      </c>
    </row>
    <row r="286">
      <c r="A286" s="48">
        <f>Modelo!A:A</f>
        <v>285</v>
      </c>
      <c r="B286" s="48">
        <f>IF(Modelo!G286&gt;0,LN(Modelo!G286),"Sem informação")</f>
        <v>0.3726715796</v>
      </c>
    </row>
    <row r="287">
      <c r="A287" s="48">
        <f>Modelo!A:A</f>
        <v>286</v>
      </c>
      <c r="B287" s="48">
        <f>IF(Modelo!G287&gt;0,LN(Modelo!G287),"Sem informação")</f>
        <v>0.4592142607</v>
      </c>
    </row>
    <row r="288">
      <c r="A288" s="48">
        <f>Modelo!A:A</f>
        <v>287</v>
      </c>
      <c r="B288" s="48">
        <f>IF(Modelo!G288&gt;0,LN(Modelo!G288),"Sem informação")</f>
        <v>0.09835308703</v>
      </c>
    </row>
    <row r="289">
      <c r="A289" s="48">
        <f>Modelo!A:A</f>
        <v>288</v>
      </c>
      <c r="B289" s="48" t="str">
        <f>IF(Modelo!G289&gt;0,LN(Modelo!G289),"Sem informação")</f>
        <v>Sem informação</v>
      </c>
    </row>
    <row r="290">
      <c r="A290" s="48">
        <f>Modelo!A:A</f>
        <v>289</v>
      </c>
      <c r="B290" s="48">
        <f>IF(Modelo!G290&gt;0,LN(Modelo!G290),"Sem informação")</f>
        <v>-0.222957599</v>
      </c>
    </row>
    <row r="291">
      <c r="A291" s="48">
        <f>Modelo!A:A</f>
        <v>290</v>
      </c>
      <c r="B291" s="48">
        <f>IF(Modelo!G291&gt;0,LN(Modelo!G291),"Sem informação")</f>
        <v>0.5638959224</v>
      </c>
    </row>
    <row r="292">
      <c r="A292" s="48">
        <f>Modelo!A:A</f>
        <v>291</v>
      </c>
      <c r="B292" s="48">
        <f>IF(Modelo!G292&gt;0,LN(Modelo!G292),"Sem informação")</f>
        <v>0.6144130491</v>
      </c>
    </row>
    <row r="293">
      <c r="A293" s="48">
        <f>Modelo!A:A</f>
        <v>292</v>
      </c>
      <c r="B293" s="48">
        <f>IF(Modelo!G293&gt;0,LN(Modelo!G293),"Sem informação")</f>
        <v>0.4767610292</v>
      </c>
    </row>
    <row r="294">
      <c r="A294" s="48">
        <f>Modelo!A:A</f>
        <v>293</v>
      </c>
      <c r="B294" s="48">
        <f>IF(Modelo!G294&gt;0,LN(Modelo!G294),"Sem informação")</f>
        <v>-0.03937340082</v>
      </c>
    </row>
    <row r="295">
      <c r="A295" s="48">
        <f>Modelo!A:A</f>
        <v>294</v>
      </c>
      <c r="B295" s="48">
        <f>IF(Modelo!G295&gt;0,LN(Modelo!G295),"Sem informação")</f>
        <v>-0.2057089632</v>
      </c>
    </row>
    <row r="296">
      <c r="A296" s="48">
        <f>Modelo!A:A</f>
        <v>295</v>
      </c>
      <c r="B296" s="48">
        <f>IF(Modelo!G296&gt;0,LN(Modelo!G296),"Sem informação")</f>
        <v>-1.763884479</v>
      </c>
    </row>
    <row r="297">
      <c r="A297" s="48">
        <f>Modelo!A:A</f>
        <v>296</v>
      </c>
      <c r="B297" s="48">
        <f>IF(Modelo!G297&gt;0,LN(Modelo!G297),"Sem informação")</f>
        <v>-0.4376391345</v>
      </c>
    </row>
    <row r="298">
      <c r="A298" s="48">
        <f>Modelo!A:A</f>
        <v>297</v>
      </c>
      <c r="B298" s="48">
        <f>IF(Modelo!G298&gt;0,LN(Modelo!G298),"Sem informação")</f>
        <v>0.3609946909</v>
      </c>
    </row>
    <row r="299">
      <c r="A299" s="48">
        <f>Modelo!A:A</f>
        <v>298</v>
      </c>
      <c r="B299" s="48">
        <f>IF(Modelo!G299&gt;0,LN(Modelo!G299),"Sem informação")</f>
        <v>0.0573275047</v>
      </c>
    </row>
    <row r="300">
      <c r="A300" s="48">
        <f>Modelo!A:A</f>
        <v>299</v>
      </c>
      <c r="B300" s="48">
        <f>IF(Modelo!G300&gt;0,LN(Modelo!G300),"Sem informação")</f>
        <v>0.2832342323</v>
      </c>
    </row>
    <row r="301">
      <c r="A301" s="48">
        <f>Modelo!A:A</f>
        <v>300</v>
      </c>
      <c r="B301" s="48">
        <f>IF(Modelo!G301&gt;0,LN(Modelo!G301),"Sem informação")</f>
        <v>0.0174169842</v>
      </c>
    </row>
    <row r="302">
      <c r="A302" s="48">
        <f>Modelo!A:A</f>
        <v>301</v>
      </c>
      <c r="B302" s="48">
        <f>IF(Modelo!G302&gt;0,LN(Modelo!G302),"Sem informação")</f>
        <v>-1.071411762</v>
      </c>
    </row>
    <row r="303">
      <c r="A303" s="48">
        <f>Modelo!A:A</f>
        <v>302</v>
      </c>
      <c r="B303" s="48">
        <f>IF(Modelo!G303&gt;0,LN(Modelo!G303),"Sem informação")</f>
        <v>-1.83618469</v>
      </c>
    </row>
    <row r="304">
      <c r="A304" s="48">
        <f>Modelo!A:A</f>
        <v>303</v>
      </c>
      <c r="B304" s="48">
        <f>IF(Modelo!G304&gt;0,LN(Modelo!G304),"Sem informação")</f>
        <v>-0.3091939725</v>
      </c>
    </row>
    <row r="305">
      <c r="A305" s="48">
        <f>Modelo!A:A</f>
        <v>304</v>
      </c>
      <c r="B305" s="48">
        <f>IF(Modelo!G305&gt;0,LN(Modelo!G305),"Sem informação")</f>
        <v>0.198342094</v>
      </c>
    </row>
    <row r="306">
      <c r="A306" s="48">
        <f>Modelo!A:A</f>
        <v>305</v>
      </c>
      <c r="B306" s="48">
        <f>IF(Modelo!G306&gt;0,LN(Modelo!G306),"Sem informação")</f>
        <v>0.2943337929</v>
      </c>
    </row>
    <row r="307">
      <c r="A307" s="48">
        <f>Modelo!A:A</f>
        <v>306</v>
      </c>
      <c r="B307" s="48">
        <f>IF(Modelo!G307&gt;0,LN(Modelo!G307),"Sem informação")</f>
        <v>0.3430489295</v>
      </c>
    </row>
    <row r="308">
      <c r="A308" s="48">
        <f>Modelo!A:A</f>
        <v>307</v>
      </c>
      <c r="B308" s="48">
        <f>IF(Modelo!G308&gt;0,LN(Modelo!G308),"Sem informação")</f>
        <v>0.4237250443</v>
      </c>
    </row>
    <row r="309">
      <c r="A309" s="48">
        <f>Modelo!A:A</f>
        <v>308</v>
      </c>
      <c r="B309" s="48">
        <f>IF(Modelo!G309&gt;0,LN(Modelo!G309),"Sem informação")</f>
        <v>-0.19124576</v>
      </c>
    </row>
    <row r="310">
      <c r="A310" s="48">
        <f>Modelo!A:A</f>
        <v>309</v>
      </c>
      <c r="B310" s="48">
        <f>IF(Modelo!G310&gt;0,LN(Modelo!G310),"Sem informação")</f>
        <v>-1.322792104</v>
      </c>
    </row>
    <row r="311">
      <c r="A311" s="48">
        <f>Modelo!A:A</f>
        <v>310</v>
      </c>
      <c r="B311" s="48">
        <f>IF(Modelo!G311&gt;0,LN(Modelo!G311),"Sem informação")</f>
        <v>-0.1414203013</v>
      </c>
    </row>
    <row r="312">
      <c r="A312" s="48">
        <f>Modelo!A:A</f>
        <v>311</v>
      </c>
      <c r="B312" s="48">
        <f>IF(Modelo!G312&gt;0,LN(Modelo!G312),"Sem informação")</f>
        <v>0.3445549193</v>
      </c>
    </row>
    <row r="313">
      <c r="A313" s="48">
        <f>Modelo!A:A</f>
        <v>312</v>
      </c>
      <c r="B313" s="48">
        <f>IF(Modelo!G313&gt;0,LN(Modelo!G313),"Sem informação")</f>
        <v>0.2657342631</v>
      </c>
    </row>
    <row r="314">
      <c r="A314" s="48">
        <f>Modelo!A:A</f>
        <v>313</v>
      </c>
      <c r="B314" s="48">
        <f>IF(Modelo!G314&gt;0,LN(Modelo!G314),"Sem informação")</f>
        <v>0.2168178906</v>
      </c>
    </row>
    <row r="315">
      <c r="A315" s="48">
        <f>Modelo!A:A</f>
        <v>314</v>
      </c>
      <c r="B315" s="48">
        <f>IF(Modelo!G315&gt;0,LN(Modelo!G315),"Sem informação")</f>
        <v>0.2525757456</v>
      </c>
    </row>
    <row r="316">
      <c r="A316" s="48">
        <f>Modelo!A:A</f>
        <v>315</v>
      </c>
      <c r="B316" s="48">
        <f>IF(Modelo!G316&gt;0,LN(Modelo!G316),"Sem informação")</f>
        <v>-0.7588680482</v>
      </c>
    </row>
    <row r="317">
      <c r="A317" s="48">
        <f>Modelo!A:A</f>
        <v>316</v>
      </c>
      <c r="B317" s="48">
        <f>IF(Modelo!G317&gt;0,LN(Modelo!G317),"Sem informação")</f>
        <v>-1.738925138</v>
      </c>
    </row>
    <row r="318">
      <c r="A318" s="48">
        <f>Modelo!A:A</f>
        <v>317</v>
      </c>
      <c r="B318" s="48">
        <f>IF(Modelo!G318&gt;0,LN(Modelo!G318),"Sem informação")</f>
        <v>-0.07863136048</v>
      </c>
    </row>
    <row r="319">
      <c r="A319" s="48">
        <f>Modelo!A:A</f>
        <v>318</v>
      </c>
      <c r="B319" s="48">
        <f>IF(Modelo!G319&gt;0,LN(Modelo!G319),"Sem informação")</f>
        <v>0.52820954</v>
      </c>
    </row>
    <row r="320">
      <c r="A320" s="48">
        <f>Modelo!A:A</f>
        <v>319</v>
      </c>
      <c r="B320" s="48">
        <f>IF(Modelo!G320&gt;0,LN(Modelo!G320),"Sem informação")</f>
        <v>0.1776012896</v>
      </c>
    </row>
    <row r="321">
      <c r="A321" s="48">
        <f>Modelo!A:A</f>
        <v>320</v>
      </c>
      <c r="B321" s="48">
        <f>IF(Modelo!G321&gt;0,LN(Modelo!G321),"Sem informação")</f>
        <v>-0.08960955419</v>
      </c>
    </row>
    <row r="322">
      <c r="A322" s="48">
        <f>Modelo!A:A</f>
        <v>321</v>
      </c>
      <c r="B322" s="48">
        <f>IF(Modelo!G322&gt;0,LN(Modelo!G322),"Sem informação")</f>
        <v>0.1910123271</v>
      </c>
    </row>
    <row r="323">
      <c r="A323" s="48">
        <f>Modelo!A:A</f>
        <v>322</v>
      </c>
      <c r="B323" s="48">
        <f>IF(Modelo!G323&gt;0,LN(Modelo!G323),"Sem informação")</f>
        <v>-0.2395343238</v>
      </c>
    </row>
    <row r="324">
      <c r="A324" s="48">
        <f>Modelo!A:A</f>
        <v>323</v>
      </c>
      <c r="B324" s="48">
        <f>IF(Modelo!G324&gt;0,LN(Modelo!G324),"Sem informação")</f>
        <v>-1.583258735</v>
      </c>
    </row>
    <row r="325">
      <c r="A325" s="48">
        <f>Modelo!A:A</f>
        <v>324</v>
      </c>
      <c r="B325" s="48">
        <f>IF(Modelo!G325&gt;0,LN(Modelo!G325),"Sem informação")</f>
        <v>-0.0832817575</v>
      </c>
    </row>
    <row r="326">
      <c r="A326" s="48">
        <f>Modelo!A:A</f>
        <v>325</v>
      </c>
      <c r="B326" s="48">
        <f>IF(Modelo!G326&gt;0,LN(Modelo!G326),"Sem informação")</f>
        <v>0.6793010048</v>
      </c>
    </row>
    <row r="327">
      <c r="A327" s="48">
        <f>Modelo!A:A</f>
        <v>326</v>
      </c>
      <c r="B327" s="48">
        <f>IF(Modelo!G327&gt;0,LN(Modelo!G327),"Sem informação")</f>
        <v>0.9249606164</v>
      </c>
    </row>
    <row r="328">
      <c r="A328" s="48">
        <f>Modelo!A:A</f>
        <v>327</v>
      </c>
      <c r="B328" s="48">
        <f>IF(Modelo!G328&gt;0,LN(Modelo!G328),"Sem informação")</f>
        <v>0.7777680944</v>
      </c>
    </row>
    <row r="329">
      <c r="A329" s="48">
        <f>Modelo!A:A</f>
        <v>328</v>
      </c>
      <c r="B329" s="48">
        <f>IF(Modelo!G329&gt;0,LN(Modelo!G329),"Sem informação")</f>
        <v>0.5122409478</v>
      </c>
    </row>
    <row r="330">
      <c r="A330" s="48">
        <f>Modelo!A:A</f>
        <v>329</v>
      </c>
      <c r="B330" s="48">
        <f>IF(Modelo!G330&gt;0,LN(Modelo!G330),"Sem informação")</f>
        <v>0.05712685978</v>
      </c>
    </row>
    <row r="331">
      <c r="A331" s="48">
        <f>Modelo!A:A</f>
        <v>330</v>
      </c>
      <c r="B331" s="48">
        <f>IF(Modelo!G331&gt;0,LN(Modelo!G331),"Sem informação")</f>
        <v>-1.889775867</v>
      </c>
    </row>
    <row r="332">
      <c r="A332" s="48">
        <f>Modelo!A:A</f>
        <v>331</v>
      </c>
      <c r="B332" s="48">
        <f>IF(Modelo!G332&gt;0,LN(Modelo!G332),"Sem informação")</f>
        <v>-0.1035344878</v>
      </c>
    </row>
    <row r="333">
      <c r="A333" s="48">
        <f>Modelo!A:A</f>
        <v>332</v>
      </c>
      <c r="B333" s="48">
        <f>IF(Modelo!G333&gt;0,LN(Modelo!G333),"Sem informação")</f>
        <v>0.6464083749</v>
      </c>
    </row>
    <row r="334">
      <c r="A334" s="48">
        <f>Modelo!A:A</f>
        <v>333</v>
      </c>
      <c r="B334" s="48">
        <f>IF(Modelo!G334&gt;0,LN(Modelo!G334),"Sem informação")</f>
        <v>0.5473881417</v>
      </c>
    </row>
    <row r="335">
      <c r="A335" s="48">
        <f>Modelo!A:A</f>
        <v>334</v>
      </c>
      <c r="B335" s="48">
        <f>IF(Modelo!G335&gt;0,LN(Modelo!G335),"Sem informação")</f>
        <v>0.1280513937</v>
      </c>
    </row>
    <row r="336">
      <c r="A336" s="48">
        <f>Modelo!A:A</f>
        <v>335</v>
      </c>
      <c r="B336" s="48">
        <f>IF(Modelo!G336&gt;0,LN(Modelo!G336),"Sem informação")</f>
        <v>0.1810734486</v>
      </c>
    </row>
    <row r="337">
      <c r="A337" s="48">
        <f>Modelo!A:A</f>
        <v>336</v>
      </c>
      <c r="B337" s="48">
        <f>IF(Modelo!G337&gt;0,LN(Modelo!G337),"Sem informação")</f>
        <v>-0.6449659635</v>
      </c>
    </row>
    <row r="338">
      <c r="A338" s="48">
        <f>Modelo!A:A</f>
        <v>337</v>
      </c>
      <c r="B338" s="48">
        <f>IF(Modelo!G338&gt;0,LN(Modelo!G338),"Sem informação")</f>
        <v>-1.30840939</v>
      </c>
    </row>
    <row r="339">
      <c r="A339" s="48">
        <f>Modelo!A:A</f>
        <v>338</v>
      </c>
      <c r="B339" s="48">
        <f>IF(Modelo!G339&gt;0,LN(Modelo!G339),"Sem informação")</f>
        <v>-0.3608237375</v>
      </c>
    </row>
    <row r="340">
      <c r="A340" s="48">
        <f>Modelo!A:A</f>
        <v>339</v>
      </c>
      <c r="B340" s="48">
        <f>IF(Modelo!G340&gt;0,LN(Modelo!G340),"Sem informação")</f>
        <v>0.3609634972</v>
      </c>
    </row>
    <row r="341">
      <c r="A341" s="48">
        <f>Modelo!A:A</f>
        <v>340</v>
      </c>
      <c r="B341" s="48">
        <f>IF(Modelo!G341&gt;0,LN(Modelo!G341),"Sem informação")</f>
        <v>0.5667074175</v>
      </c>
    </row>
    <row r="342">
      <c r="A342" s="48">
        <f>Modelo!A:A</f>
        <v>341</v>
      </c>
      <c r="B342" s="48">
        <f>IF(Modelo!G342&gt;0,LN(Modelo!G342),"Sem informação")</f>
        <v>0.339562771</v>
      </c>
    </row>
    <row r="343">
      <c r="A343" s="48">
        <f>Modelo!A:A</f>
        <v>342</v>
      </c>
      <c r="B343" s="48">
        <f>IF(Modelo!G343&gt;0,LN(Modelo!G343),"Sem informação")</f>
        <v>0.2845140541</v>
      </c>
    </row>
    <row r="344">
      <c r="A344" s="48">
        <f>Modelo!A:A</f>
        <v>343</v>
      </c>
      <c r="B344" s="48">
        <f>IF(Modelo!G344&gt;0,LN(Modelo!G344),"Sem informação")</f>
        <v>-0.1459915947</v>
      </c>
    </row>
    <row r="345">
      <c r="A345" s="48">
        <f>Modelo!A:A</f>
        <v>344</v>
      </c>
      <c r="B345" s="48">
        <f>IF(Modelo!G345&gt;0,LN(Modelo!G345),"Sem informação")</f>
        <v>-0.728039237</v>
      </c>
    </row>
    <row r="346">
      <c r="A346" s="48">
        <f>Modelo!A:A</f>
        <v>345</v>
      </c>
      <c r="B346" s="48">
        <f>IF(Modelo!G346&gt;0,LN(Modelo!G346),"Sem informação")</f>
        <v>0.03703932381</v>
      </c>
    </row>
    <row r="347">
      <c r="A347" s="48">
        <f>Modelo!A:A</f>
        <v>346</v>
      </c>
      <c r="B347" s="48">
        <f>IF(Modelo!G347&gt;0,LN(Modelo!G347),"Sem informação")</f>
        <v>0.2909510473</v>
      </c>
    </row>
    <row r="348">
      <c r="A348" s="48">
        <f>Modelo!A:A</f>
        <v>347</v>
      </c>
      <c r="B348" s="48">
        <f>IF(Modelo!G348&gt;0,LN(Modelo!G348),"Sem informação")</f>
        <v>0.3534549361</v>
      </c>
    </row>
    <row r="349">
      <c r="A349" s="48">
        <f>Modelo!A:A</f>
        <v>348</v>
      </c>
      <c r="B349" s="48">
        <f>IF(Modelo!G349&gt;0,LN(Modelo!G349),"Sem informação")</f>
        <v>0.3941887231</v>
      </c>
    </row>
    <row r="350">
      <c r="A350" s="48">
        <f>Modelo!A:A</f>
        <v>349</v>
      </c>
      <c r="B350" s="48">
        <f>IF(Modelo!G350&gt;0,LN(Modelo!G350),"Sem informação")</f>
        <v>0.2460099719</v>
      </c>
    </row>
    <row r="351">
      <c r="A351" s="48">
        <f>Modelo!A:A</f>
        <v>350</v>
      </c>
      <c r="B351" s="48">
        <f>IF(Modelo!G351&gt;0,LN(Modelo!G351),"Sem informação")</f>
        <v>0.05540441114</v>
      </c>
    </row>
    <row r="352">
      <c r="A352" s="48">
        <f>Modelo!A:A</f>
        <v>351</v>
      </c>
      <c r="B352" s="48">
        <f>IF(Modelo!G352&gt;0,LN(Modelo!G352),"Sem informação")</f>
        <v>-1.431604741</v>
      </c>
    </row>
    <row r="353">
      <c r="A353" s="48">
        <f>Modelo!A:A</f>
        <v>352</v>
      </c>
      <c r="B353" s="48">
        <f>IF(Modelo!G353&gt;0,LN(Modelo!G353),"Sem informação")</f>
        <v>-0.4532054525</v>
      </c>
    </row>
    <row r="354">
      <c r="A354" s="48">
        <f>Modelo!A:A</f>
        <v>353</v>
      </c>
      <c r="B354" s="48">
        <f>IF(Modelo!G354&gt;0,LN(Modelo!G354),"Sem informação")</f>
        <v>0.410354822</v>
      </c>
    </row>
    <row r="355">
      <c r="A355" s="48">
        <f>Modelo!A:A</f>
        <v>354</v>
      </c>
      <c r="B355" s="48">
        <f>IF(Modelo!G355&gt;0,LN(Modelo!G355),"Sem informação")</f>
        <v>0.5008146261</v>
      </c>
    </row>
    <row r="356">
      <c r="A356" s="48">
        <f>Modelo!A:A</f>
        <v>355</v>
      </c>
      <c r="B356" s="48">
        <f>IF(Modelo!G356&gt;0,LN(Modelo!G356),"Sem informação")</f>
        <v>0.2319399335</v>
      </c>
    </row>
    <row r="357">
      <c r="A357" s="48">
        <f>Modelo!A:A</f>
        <v>356</v>
      </c>
      <c r="B357" s="48">
        <f>IF(Modelo!G357&gt;0,LN(Modelo!G357),"Sem informação")</f>
        <v>0.3231756231</v>
      </c>
    </row>
    <row r="358">
      <c r="A358" s="48">
        <f>Modelo!A:A</f>
        <v>357</v>
      </c>
      <c r="B358" s="48">
        <f>IF(Modelo!G358&gt;0,LN(Modelo!G358),"Sem informação")</f>
        <v>0.2359926641</v>
      </c>
    </row>
    <row r="359">
      <c r="A359" s="48">
        <f>Modelo!A:A</f>
        <v>358</v>
      </c>
      <c r="B359" s="48">
        <f>IF(Modelo!G359&gt;0,LN(Modelo!G359),"Sem informação")</f>
        <v>-0.4731722155</v>
      </c>
    </row>
    <row r="360">
      <c r="A360" s="48">
        <f>Modelo!A:A</f>
        <v>359</v>
      </c>
      <c r="B360" s="48">
        <f>IF(Modelo!G360&gt;0,LN(Modelo!G360),"Sem informação")</f>
        <v>0.007897308785</v>
      </c>
    </row>
    <row r="361">
      <c r="A361" s="48">
        <f>Modelo!A:A</f>
        <v>360</v>
      </c>
      <c r="B361" s="48">
        <f>IF(Modelo!G361&gt;0,LN(Modelo!G361),"Sem informação")</f>
        <v>0.1196327482</v>
      </c>
    </row>
    <row r="362">
      <c r="A362" s="48">
        <f>Modelo!A:A</f>
        <v>361</v>
      </c>
      <c r="B362" s="48">
        <f>IF(Modelo!G362&gt;0,LN(Modelo!G362),"Sem informação")</f>
        <v>0.5993930066</v>
      </c>
    </row>
    <row r="363">
      <c r="A363" s="48">
        <f>Modelo!A:A</f>
        <v>362</v>
      </c>
      <c r="B363" s="48">
        <f>IF(Modelo!G363&gt;0,LN(Modelo!G363),"Sem informação")</f>
        <v>0.3371544817</v>
      </c>
    </row>
    <row r="364">
      <c r="A364" s="48">
        <f>Modelo!A:A</f>
        <v>363</v>
      </c>
      <c r="B364" s="48">
        <f>IF(Modelo!G364&gt;0,LN(Modelo!G364),"Sem informação")</f>
        <v>0.1548769565</v>
      </c>
    </row>
    <row r="365">
      <c r="A365" s="48">
        <f>Modelo!A:A</f>
        <v>364</v>
      </c>
      <c r="B365" s="48">
        <f>IF(Modelo!G365&gt;0,LN(Modelo!G365),"Sem informação")</f>
        <v>-0.6773678706</v>
      </c>
    </row>
    <row r="366">
      <c r="A366" s="48">
        <f>Modelo!A:A</f>
        <v>365</v>
      </c>
      <c r="B366" s="48">
        <f>IF(Modelo!G366&gt;0,LN(Modelo!G366),"Sem informação")</f>
        <v>-0.4810830238</v>
      </c>
    </row>
    <row r="367">
      <c r="A367" s="48">
        <f>Modelo!A:A</f>
        <v>366</v>
      </c>
      <c r="B367" s="48">
        <f>IF(Modelo!G367&gt;0,LN(Modelo!G367),"Sem informação")</f>
        <v>-0.05035917158</v>
      </c>
    </row>
    <row r="368">
      <c r="A368" s="48">
        <f>Modelo!A:A</f>
        <v>367</v>
      </c>
      <c r="B368" s="48">
        <f>IF(Modelo!G368&gt;0,LN(Modelo!G368),"Sem informação")</f>
        <v>0.2070311174</v>
      </c>
    </row>
    <row r="369">
      <c r="A369" s="48">
        <f>Modelo!A:A</f>
        <v>368</v>
      </c>
      <c r="B369" s="48">
        <f>IF(Modelo!G369&gt;0,LN(Modelo!G369),"Sem informação")</f>
        <v>0.1767914397</v>
      </c>
    </row>
    <row r="370">
      <c r="A370" s="48">
        <f>Modelo!A:A</f>
        <v>369</v>
      </c>
      <c r="B370" s="48">
        <f>IF(Modelo!G370&gt;0,LN(Modelo!G370),"Sem informação")</f>
        <v>0.04993569802</v>
      </c>
    </row>
    <row r="371">
      <c r="A371" s="48">
        <f>Modelo!A:A</f>
        <v>370</v>
      </c>
      <c r="B371" s="48">
        <f>IF(Modelo!G371&gt;0,LN(Modelo!G371),"Sem informação")</f>
        <v>-0.5224337087</v>
      </c>
    </row>
    <row r="372">
      <c r="A372" s="48">
        <f>Modelo!A:A</f>
        <v>371</v>
      </c>
      <c r="B372" s="48">
        <f>IF(Modelo!G372&gt;0,LN(Modelo!G372),"Sem informação")</f>
        <v>-0.8467811589</v>
      </c>
    </row>
    <row r="373">
      <c r="A373" s="48">
        <f>Modelo!A:A</f>
        <v>372</v>
      </c>
      <c r="B373" s="48">
        <f>IF(Modelo!G373&gt;0,LN(Modelo!G373),"Sem informação")</f>
        <v>-1.186258958</v>
      </c>
    </row>
    <row r="374">
      <c r="A374" s="48">
        <f>Modelo!A:A</f>
        <v>373</v>
      </c>
      <c r="B374" s="48">
        <f>IF(Modelo!G374&gt;0,LN(Modelo!G374),"Sem informação")</f>
        <v>-0.1739357303</v>
      </c>
    </row>
    <row r="375">
      <c r="A375" s="48">
        <f>Modelo!A:A</f>
        <v>374</v>
      </c>
      <c r="B375" s="48">
        <f>IF(Modelo!G375&gt;0,LN(Modelo!G375),"Sem informação")</f>
        <v>0.05711239122</v>
      </c>
    </row>
    <row r="376">
      <c r="A376" s="48">
        <f>Modelo!A:A</f>
        <v>375</v>
      </c>
      <c r="B376" s="48">
        <f>IF(Modelo!G376&gt;0,LN(Modelo!G376),"Sem informação")</f>
        <v>0.380784383</v>
      </c>
    </row>
    <row r="377">
      <c r="A377" s="48">
        <f>Modelo!A:A</f>
        <v>376</v>
      </c>
      <c r="B377" s="48">
        <f>IF(Modelo!G377&gt;0,LN(Modelo!G377),"Sem informação")</f>
        <v>-0.5465817933</v>
      </c>
    </row>
    <row r="378">
      <c r="A378" s="48">
        <f>Modelo!A:A</f>
        <v>377</v>
      </c>
      <c r="B378" s="48">
        <f>IF(Modelo!G378&gt;0,LN(Modelo!G378),"Sem informação")</f>
        <v>0.1817574606</v>
      </c>
    </row>
    <row r="379">
      <c r="A379" s="48">
        <f>Modelo!A:A</f>
        <v>378</v>
      </c>
      <c r="B379" s="48">
        <f>IF(Modelo!G379&gt;0,LN(Modelo!G379),"Sem informação")</f>
        <v>-0.3819023012</v>
      </c>
    </row>
    <row r="380">
      <c r="A380" s="48">
        <f>Modelo!A:A</f>
        <v>379</v>
      </c>
      <c r="B380" s="48">
        <f>IF(Modelo!G380&gt;0,LN(Modelo!G380),"Sem informação")</f>
        <v>-0.4918541925</v>
      </c>
    </row>
    <row r="381">
      <c r="A381" s="48">
        <f>Modelo!A:A</f>
        <v>380</v>
      </c>
      <c r="B381" s="48">
        <f>IF(Modelo!G381&gt;0,LN(Modelo!G381),"Sem informação")</f>
        <v>-0.03305256773</v>
      </c>
    </row>
    <row r="382">
      <c r="A382" s="48">
        <f>Modelo!A:A</f>
        <v>381</v>
      </c>
      <c r="B382" s="48">
        <f>IF(Modelo!G382&gt;0,LN(Modelo!G382),"Sem informação")</f>
        <v>0.3131123945</v>
      </c>
    </row>
    <row r="383">
      <c r="A383" s="48">
        <f>Modelo!A:A</f>
        <v>382</v>
      </c>
      <c r="B383" s="48">
        <f>IF(Modelo!G383&gt;0,LN(Modelo!G383),"Sem informação")</f>
        <v>0.1933745741</v>
      </c>
    </row>
    <row r="384">
      <c r="A384" s="48">
        <f>Modelo!A:A</f>
        <v>383</v>
      </c>
      <c r="B384" s="48">
        <f>IF(Modelo!G384&gt;0,LN(Modelo!G384),"Sem informação")</f>
        <v>0.2679685044</v>
      </c>
    </row>
    <row r="385">
      <c r="A385" s="48">
        <f>Modelo!A:A</f>
        <v>384</v>
      </c>
      <c r="B385" s="48">
        <f>IF(Modelo!G385&gt;0,LN(Modelo!G385),"Sem informação")</f>
        <v>0.07140645118</v>
      </c>
    </row>
    <row r="386">
      <c r="A386" s="48">
        <f>Modelo!A:A</f>
        <v>385</v>
      </c>
      <c r="B386" s="48">
        <f>IF(Modelo!G386&gt;0,LN(Modelo!G386),"Sem informação")</f>
        <v>-0.2567232947</v>
      </c>
    </row>
    <row r="387">
      <c r="A387" s="48">
        <f>Modelo!A:A</f>
        <v>386</v>
      </c>
      <c r="B387" s="48">
        <f>IF(Modelo!G387&gt;0,LN(Modelo!G387),"Sem informação")</f>
        <v>-0.4588603402</v>
      </c>
    </row>
    <row r="388">
      <c r="A388" s="48">
        <f>Modelo!A:A</f>
        <v>387</v>
      </c>
      <c r="B388" s="48">
        <f>IF(Modelo!G388&gt;0,LN(Modelo!G388),"Sem informação")</f>
        <v>-0.08558593718</v>
      </c>
    </row>
    <row r="389">
      <c r="A389" s="48">
        <f>Modelo!A:A</f>
        <v>388</v>
      </c>
      <c r="B389" s="48">
        <f>IF(Modelo!G389&gt;0,LN(Modelo!G389),"Sem informação")</f>
        <v>0.02807437138</v>
      </c>
    </row>
    <row r="390">
      <c r="A390" s="48">
        <f>Modelo!A:A</f>
        <v>389</v>
      </c>
      <c r="B390" s="48">
        <f>IF(Modelo!G390&gt;0,LN(Modelo!G390),"Sem informação")</f>
        <v>-0.4988063625</v>
      </c>
    </row>
    <row r="391">
      <c r="A391" s="48">
        <f>Modelo!A:A</f>
        <v>390</v>
      </c>
      <c r="B391" s="48">
        <f>IF(Modelo!G391&gt;0,LN(Modelo!G391),"Sem informação")</f>
        <v>-0.1380368961</v>
      </c>
    </row>
    <row r="392">
      <c r="A392" s="48">
        <f>Modelo!A:A</f>
        <v>391</v>
      </c>
      <c r="B392" s="48">
        <f>IF(Modelo!G392&gt;0,LN(Modelo!G392),"Sem informação")</f>
        <v>0.132158793</v>
      </c>
    </row>
    <row r="393">
      <c r="A393" s="48">
        <f>Modelo!A:A</f>
        <v>392</v>
      </c>
      <c r="B393" s="48">
        <f>IF(Modelo!G393&gt;0,LN(Modelo!G393),"Sem informação")</f>
        <v>-0.3575151999</v>
      </c>
    </row>
    <row r="394">
      <c r="A394" s="48">
        <f>Modelo!A:A</f>
        <v>393</v>
      </c>
      <c r="B394" s="48">
        <f>IF(Modelo!G394&gt;0,LN(Modelo!G394),"Sem informação")</f>
        <v>-0.3362919008</v>
      </c>
    </row>
    <row r="395">
      <c r="A395" s="48">
        <f>Modelo!A:A</f>
        <v>394</v>
      </c>
      <c r="B395" s="48">
        <f>IF(Modelo!G395&gt;0,LN(Modelo!G395),"Sem informação")</f>
        <v>-0.1995920089</v>
      </c>
    </row>
    <row r="396">
      <c r="A396" s="48">
        <f>Modelo!A:A</f>
        <v>395</v>
      </c>
      <c r="B396" s="48">
        <f>IF(Modelo!G396&gt;0,LN(Modelo!G396),"Sem informação")</f>
        <v>0.1333644373</v>
      </c>
    </row>
    <row r="397">
      <c r="A397" s="48">
        <f>Modelo!A:A</f>
        <v>396</v>
      </c>
      <c r="B397" s="48">
        <f>IF(Modelo!G397&gt;0,LN(Modelo!G397),"Sem informação")</f>
        <v>0.4889625416</v>
      </c>
    </row>
    <row r="398">
      <c r="A398" s="48">
        <f>Modelo!A:A</f>
        <v>397</v>
      </c>
      <c r="B398" s="48">
        <f>IF(Modelo!G398&gt;0,LN(Modelo!G398),"Sem informação")</f>
        <v>0.008898385042</v>
      </c>
    </row>
    <row r="399">
      <c r="A399" s="48">
        <f>Modelo!A:A</f>
        <v>398</v>
      </c>
      <c r="B399" s="48">
        <f>IF(Modelo!G399&gt;0,LN(Modelo!G399),"Sem informação")</f>
        <v>-0.01979923695</v>
      </c>
    </row>
    <row r="400">
      <c r="A400" s="48">
        <f>Modelo!A:A</f>
        <v>399</v>
      </c>
      <c r="B400" s="48">
        <f>IF(Modelo!G400&gt;0,LN(Modelo!G400),"Sem informação")</f>
        <v>0.2623959367</v>
      </c>
    </row>
    <row r="401">
      <c r="A401" s="48">
        <f>Modelo!A:A</f>
        <v>400</v>
      </c>
      <c r="B401" s="48">
        <f>IF(Modelo!G401&gt;0,LN(Modelo!G401),"Sem informação")</f>
        <v>-0.5324153736</v>
      </c>
    </row>
    <row r="402">
      <c r="A402" s="48">
        <f>Modelo!A:A</f>
        <v>401</v>
      </c>
      <c r="B402" s="48">
        <f>IF(Modelo!G402&gt;0,LN(Modelo!G402),"Sem informação")</f>
        <v>-0.2522883459</v>
      </c>
    </row>
    <row r="403">
      <c r="A403" s="48">
        <f>Modelo!A:A</f>
        <v>402</v>
      </c>
      <c r="B403" s="48">
        <f>IF(Modelo!G403&gt;0,LN(Modelo!G403),"Sem informação")</f>
        <v>0.0667602752</v>
      </c>
    </row>
    <row r="404">
      <c r="A404" s="48">
        <f>Modelo!A:A</f>
        <v>403</v>
      </c>
      <c r="B404" s="48">
        <f>IF(Modelo!G404&gt;0,LN(Modelo!G404),"Sem informação")</f>
        <v>-0.07750090967</v>
      </c>
    </row>
    <row r="405">
      <c r="A405" s="48">
        <f>Modelo!A:A</f>
        <v>404</v>
      </c>
      <c r="B405" s="48">
        <f>IF(Modelo!G405&gt;0,LN(Modelo!G405),"Sem informação")</f>
        <v>-0.02058630829</v>
      </c>
    </row>
    <row r="406">
      <c r="A406" s="48">
        <f>Modelo!A:A</f>
        <v>405</v>
      </c>
      <c r="B406" s="48">
        <f>IF(Modelo!G406&gt;0,LN(Modelo!G406),"Sem informação")</f>
        <v>-0.1430169708</v>
      </c>
    </row>
    <row r="407">
      <c r="A407" s="48">
        <f>Modelo!A:A</f>
        <v>406</v>
      </c>
      <c r="B407" s="48">
        <f>IF(Modelo!G407&gt;0,LN(Modelo!G407),"Sem informação")</f>
        <v>-0.3226787909</v>
      </c>
    </row>
    <row r="408">
      <c r="A408" s="48">
        <f>Modelo!A:A</f>
        <v>407</v>
      </c>
      <c r="B408" s="48">
        <f>IF(Modelo!G408&gt;0,LN(Modelo!G408),"Sem informação")</f>
        <v>-1.220314811</v>
      </c>
    </row>
    <row r="409">
      <c r="A409" s="48">
        <f>Modelo!A:A</f>
        <v>408</v>
      </c>
      <c r="B409" s="48">
        <f>IF(Modelo!G409&gt;0,LN(Modelo!G409),"Sem informação")</f>
        <v>0.09720064314</v>
      </c>
    </row>
    <row r="410">
      <c r="A410" s="48">
        <f>Modelo!A:A</f>
        <v>409</v>
      </c>
      <c r="B410" s="48">
        <f>IF(Modelo!G410&gt;0,LN(Modelo!G410),"Sem informação")</f>
        <v>0.3099473411</v>
      </c>
    </row>
    <row r="411">
      <c r="A411" s="48">
        <f>Modelo!A:A</f>
        <v>410</v>
      </c>
      <c r="B411" s="48">
        <f>IF(Modelo!G411&gt;0,LN(Modelo!G411),"Sem informação")</f>
        <v>0.4457617062</v>
      </c>
    </row>
    <row r="412">
      <c r="A412" s="48">
        <f>Modelo!A:A</f>
        <v>411</v>
      </c>
      <c r="B412" s="48">
        <f>IF(Modelo!G412&gt;0,LN(Modelo!G412),"Sem informação")</f>
        <v>0.3484916896</v>
      </c>
    </row>
    <row r="413">
      <c r="A413" s="48">
        <f>Modelo!A:A</f>
        <v>412</v>
      </c>
      <c r="B413" s="48">
        <f>IF(Modelo!G413&gt;0,LN(Modelo!G413),"Sem informação")</f>
        <v>-0.08001562646</v>
      </c>
    </row>
    <row r="414">
      <c r="A414" s="48">
        <f>Modelo!A:A</f>
        <v>413</v>
      </c>
      <c r="B414" s="48">
        <f>IF(Modelo!G414&gt;0,LN(Modelo!G414),"Sem informação")</f>
        <v>-1.266384171</v>
      </c>
    </row>
    <row r="415">
      <c r="A415" s="48">
        <f>Modelo!A:A</f>
        <v>414</v>
      </c>
      <c r="B415" s="48">
        <f>IF(Modelo!G415&gt;0,LN(Modelo!G415),"Sem informação")</f>
        <v>-0.7367140292</v>
      </c>
    </row>
    <row r="416">
      <c r="A416" s="48">
        <f>Modelo!A:A</f>
        <v>415</v>
      </c>
      <c r="B416" s="48">
        <f>IF(Modelo!G416&gt;0,LN(Modelo!G416),"Sem informação")</f>
        <v>-0.17188474</v>
      </c>
    </row>
    <row r="417">
      <c r="A417" s="48">
        <f>Modelo!A:A</f>
        <v>416</v>
      </c>
      <c r="B417" s="48">
        <f>IF(Modelo!G417&gt;0,LN(Modelo!G417),"Sem informação")</f>
        <v>0.7009109263</v>
      </c>
    </row>
    <row r="418">
      <c r="A418" s="48">
        <f>Modelo!A:A</f>
        <v>417</v>
      </c>
      <c r="B418" s="48">
        <f>IF(Modelo!G418&gt;0,LN(Modelo!G418),"Sem informação")</f>
        <v>0.2541341377</v>
      </c>
    </row>
    <row r="419">
      <c r="A419" s="48">
        <f>Modelo!A:A</f>
        <v>418</v>
      </c>
      <c r="B419" s="48">
        <f>IF(Modelo!G419&gt;0,LN(Modelo!G419),"Sem informação")</f>
        <v>0.5165419202</v>
      </c>
    </row>
    <row r="420">
      <c r="A420" s="48">
        <f>Modelo!A:A</f>
        <v>419</v>
      </c>
      <c r="B420" s="48">
        <f>IF(Modelo!G420&gt;0,LN(Modelo!G420),"Sem informação")</f>
        <v>0.2819397581</v>
      </c>
    </row>
    <row r="421">
      <c r="A421" s="48">
        <f>Modelo!A:A</f>
        <v>420</v>
      </c>
      <c r="B421" s="48">
        <f>IF(Modelo!G421&gt;0,LN(Modelo!G421),"Sem informação")</f>
        <v>-0.6170155009</v>
      </c>
    </row>
    <row r="422">
      <c r="A422" s="48">
        <f>Modelo!A:A</f>
        <v>421</v>
      </c>
      <c r="B422" s="48">
        <f>IF(Modelo!G422&gt;0,LN(Modelo!G422),"Sem informação")</f>
        <v>-1.041323565</v>
      </c>
    </row>
    <row r="423">
      <c r="A423" s="48">
        <f>Modelo!A:A</f>
        <v>422</v>
      </c>
      <c r="B423" s="48">
        <f>IF(Modelo!G423&gt;0,LN(Modelo!G423),"Sem informação")</f>
        <v>-0.1370657781</v>
      </c>
    </row>
    <row r="424">
      <c r="A424" s="48">
        <f>Modelo!A:A</f>
        <v>423</v>
      </c>
      <c r="B424" s="48">
        <f>IF(Modelo!G424&gt;0,LN(Modelo!G424),"Sem informação")</f>
        <v>0.4042003286</v>
      </c>
    </row>
    <row r="425">
      <c r="A425" s="48">
        <f>Modelo!A:A</f>
        <v>424</v>
      </c>
      <c r="B425" s="48">
        <f>IF(Modelo!G425&gt;0,LN(Modelo!G425),"Sem informação")</f>
        <v>0.2087439412</v>
      </c>
    </row>
    <row r="426">
      <c r="A426" s="48">
        <f>Modelo!A:A</f>
        <v>425</v>
      </c>
      <c r="B426" s="48">
        <f>IF(Modelo!G426&gt;0,LN(Modelo!G426),"Sem informação")</f>
        <v>0.111276519</v>
      </c>
    </row>
    <row r="427">
      <c r="A427" s="48">
        <f>Modelo!A:A</f>
        <v>426</v>
      </c>
      <c r="B427" s="48">
        <f>IF(Modelo!G427&gt;0,LN(Modelo!G427),"Sem informação")</f>
        <v>0.1505333699</v>
      </c>
    </row>
    <row r="428">
      <c r="A428" s="48">
        <f>Modelo!A:A</f>
        <v>427</v>
      </c>
      <c r="B428" s="48">
        <f>IF(Modelo!G428&gt;0,LN(Modelo!G428),"Sem informação")</f>
        <v>-0.5686220153</v>
      </c>
    </row>
    <row r="429">
      <c r="A429" s="48">
        <f>Modelo!A:A</f>
        <v>428</v>
      </c>
      <c r="B429" s="48">
        <f>IF(Modelo!G429&gt;0,LN(Modelo!G429),"Sem informação")</f>
        <v>-0.5335746982</v>
      </c>
    </row>
    <row r="430">
      <c r="A430" s="48">
        <f>Modelo!A:A</f>
        <v>429</v>
      </c>
      <c r="B430" s="48">
        <f>IF(Modelo!G430&gt;0,LN(Modelo!G430),"Sem informação")</f>
        <v>-0.7352512708</v>
      </c>
    </row>
    <row r="431">
      <c r="A431" s="48">
        <f>Modelo!A:A</f>
        <v>430</v>
      </c>
      <c r="B431" s="48">
        <f>IF(Modelo!G431&gt;0,LN(Modelo!G431),"Sem informação")</f>
        <v>0.3954019109</v>
      </c>
    </row>
    <row r="432">
      <c r="A432" s="48">
        <f>Modelo!A:A</f>
        <v>431</v>
      </c>
      <c r="B432" s="48">
        <f>IF(Modelo!G432&gt;0,LN(Modelo!G432),"Sem informação")</f>
        <v>-0.07467774119</v>
      </c>
    </row>
    <row r="433">
      <c r="A433" s="48">
        <f>Modelo!A:A</f>
        <v>432</v>
      </c>
      <c r="B433" s="48">
        <f>IF(Modelo!G433&gt;0,LN(Modelo!G433),"Sem informação")</f>
        <v>0.2469071474</v>
      </c>
    </row>
    <row r="434">
      <c r="A434" s="48">
        <f>Modelo!A:A</f>
        <v>433</v>
      </c>
      <c r="B434" s="48">
        <f>IF(Modelo!G434&gt;0,LN(Modelo!G434),"Sem informação")</f>
        <v>-0.02426096868</v>
      </c>
    </row>
    <row r="435">
      <c r="A435" s="48">
        <f>Modelo!A:A</f>
        <v>434</v>
      </c>
      <c r="B435" s="48">
        <f>IF(Modelo!G435&gt;0,LN(Modelo!G435),"Sem informação")</f>
        <v>-0.1824134016</v>
      </c>
    </row>
    <row r="436">
      <c r="A436" s="48">
        <f>Modelo!A:A</f>
        <v>435</v>
      </c>
      <c r="B436" s="48">
        <f>IF(Modelo!G436&gt;0,LN(Modelo!G436),"Sem informação")</f>
        <v>-1.668358088</v>
      </c>
    </row>
    <row r="437">
      <c r="A437" s="48">
        <f>Modelo!A:A</f>
        <v>436</v>
      </c>
      <c r="B437" s="48">
        <f>IF(Modelo!G437&gt;0,LN(Modelo!G437),"Sem informação")</f>
        <v>-0.2551400308</v>
      </c>
    </row>
    <row r="438">
      <c r="A438" s="48">
        <f>Modelo!A:A</f>
        <v>437</v>
      </c>
      <c r="B438" s="48">
        <f>IF(Modelo!G438&gt;0,LN(Modelo!G438),"Sem informação")</f>
        <v>0.2221285954</v>
      </c>
    </row>
    <row r="439">
      <c r="A439" s="48">
        <f>Modelo!A:A</f>
        <v>438</v>
      </c>
      <c r="B439" s="48">
        <f>IF(Modelo!G439&gt;0,LN(Modelo!G439),"Sem informação")</f>
        <v>0.142610645</v>
      </c>
    </row>
    <row r="440">
      <c r="A440" s="48">
        <f>Modelo!A:A</f>
        <v>439</v>
      </c>
      <c r="B440" s="48">
        <f>IF(Modelo!G440&gt;0,LN(Modelo!G440),"Sem informação")</f>
        <v>0.2000471628</v>
      </c>
    </row>
    <row r="441">
      <c r="A441" s="48">
        <f>Modelo!A:A</f>
        <v>440</v>
      </c>
      <c r="B441" s="48">
        <f>IF(Modelo!G441&gt;0,LN(Modelo!G441),"Sem informação")</f>
        <v>0.2816143391</v>
      </c>
    </row>
    <row r="442">
      <c r="A442" s="48">
        <f>Modelo!A:A</f>
        <v>441</v>
      </c>
      <c r="B442" s="48">
        <f>IF(Modelo!G442&gt;0,LN(Modelo!G442),"Sem informação")</f>
        <v>-0.7129202463</v>
      </c>
    </row>
    <row r="443">
      <c r="A443" s="48">
        <f>Modelo!A:A</f>
        <v>442</v>
      </c>
      <c r="B443" s="48">
        <f>IF(Modelo!G443&gt;0,LN(Modelo!G443),"Sem informação")</f>
        <v>-1.808098272</v>
      </c>
    </row>
    <row r="444">
      <c r="A444" s="48">
        <f>Modelo!A:A</f>
        <v>443</v>
      </c>
      <c r="B444" s="48">
        <f>IF(Modelo!G444&gt;0,LN(Modelo!G444),"Sem informação")</f>
        <v>0.07311881165</v>
      </c>
    </row>
    <row r="445">
      <c r="A445" s="48">
        <f>Modelo!A:A</f>
        <v>444</v>
      </c>
      <c r="B445" s="48">
        <f>IF(Modelo!G445&gt;0,LN(Modelo!G445),"Sem informação")</f>
        <v>0.3857374498</v>
      </c>
    </row>
    <row r="446">
      <c r="A446" s="48">
        <f>Modelo!A:A</f>
        <v>445</v>
      </c>
      <c r="B446" s="48">
        <f>IF(Modelo!G446&gt;0,LN(Modelo!G446),"Sem informação")</f>
        <v>0.269124267</v>
      </c>
    </row>
    <row r="447">
      <c r="A447" s="48">
        <f>Modelo!A:A</f>
        <v>446</v>
      </c>
      <c r="B447" s="48">
        <f>IF(Modelo!G447&gt;0,LN(Modelo!G447),"Sem informação")</f>
        <v>0.1265886696</v>
      </c>
    </row>
    <row r="448">
      <c r="A448" s="48">
        <f>Modelo!A:A</f>
        <v>447</v>
      </c>
      <c r="B448" s="48">
        <f>IF(Modelo!G448&gt;0,LN(Modelo!G448),"Sem informação")</f>
        <v>0.1625482926</v>
      </c>
    </row>
    <row r="449">
      <c r="A449" s="48">
        <f>Modelo!A:A</f>
        <v>448</v>
      </c>
      <c r="B449" s="48">
        <f>IF(Modelo!G449&gt;0,LN(Modelo!G449),"Sem informação")</f>
        <v>-0.8837782584</v>
      </c>
    </row>
    <row r="450">
      <c r="A450" s="48">
        <f>Modelo!A:A</f>
        <v>449</v>
      </c>
      <c r="B450" s="48">
        <f>IF(Modelo!G450&gt;0,LN(Modelo!G450),"Sem informação")</f>
        <v>-1.452348369</v>
      </c>
    </row>
    <row r="451">
      <c r="A451" s="48">
        <f>Modelo!A:A</f>
        <v>450</v>
      </c>
      <c r="B451" s="48">
        <f>IF(Modelo!G451&gt;0,LN(Modelo!G451),"Sem informação")</f>
        <v>-0.06717362576</v>
      </c>
    </row>
    <row r="452">
      <c r="A452" s="48">
        <f>Modelo!A:A</f>
        <v>451</v>
      </c>
      <c r="B452" s="48">
        <f>IF(Modelo!G452&gt;0,LN(Modelo!G452),"Sem informação")</f>
        <v>0.08213564346</v>
      </c>
    </row>
    <row r="453">
      <c r="A453" s="48">
        <f>Modelo!A:A</f>
        <v>452</v>
      </c>
      <c r="B453" s="48">
        <f>IF(Modelo!G453&gt;0,LN(Modelo!G453),"Sem informação")</f>
        <v>0.136891756</v>
      </c>
    </row>
    <row r="454">
      <c r="A454" s="48">
        <f>Modelo!A:A</f>
        <v>453</v>
      </c>
      <c r="B454" s="48">
        <f>IF(Modelo!G454&gt;0,LN(Modelo!G454),"Sem informação")</f>
        <v>0.1678294928</v>
      </c>
    </row>
    <row r="455">
      <c r="A455" s="48">
        <f>Modelo!A:A</f>
        <v>454</v>
      </c>
      <c r="B455" s="48">
        <f>IF(Modelo!G455&gt;0,LN(Modelo!G455),"Sem informação")</f>
        <v>-0.2969214242</v>
      </c>
    </row>
    <row r="456">
      <c r="A456" s="48">
        <f>Modelo!A:A</f>
        <v>455</v>
      </c>
      <c r="B456" s="48">
        <f>IF(Modelo!G456&gt;0,LN(Modelo!G456),"Sem informação")</f>
        <v>-0.7088610018</v>
      </c>
    </row>
    <row r="457">
      <c r="A457" s="48">
        <f>Modelo!A:A</f>
        <v>456</v>
      </c>
      <c r="B457" s="48">
        <f>IF(Modelo!G457&gt;0,LN(Modelo!G457),"Sem informação")</f>
        <v>-1.579924473</v>
      </c>
    </row>
    <row r="458">
      <c r="A458" s="48">
        <f>Modelo!A:A</f>
        <v>457</v>
      </c>
      <c r="B458" s="48">
        <f>IF(Modelo!G458&gt;0,LN(Modelo!G458),"Sem informação")</f>
        <v>0.0454625042</v>
      </c>
    </row>
    <row r="459">
      <c r="A459" s="48">
        <f>Modelo!A:A</f>
        <v>458</v>
      </c>
      <c r="B459" s="48">
        <f>IF(Modelo!G459&gt;0,LN(Modelo!G459),"Sem informação")</f>
        <v>-0.1771088196</v>
      </c>
    </row>
    <row r="460">
      <c r="A460" s="48">
        <f>Modelo!A:A</f>
        <v>459</v>
      </c>
      <c r="B460" s="48">
        <f>IF(Modelo!G460&gt;0,LN(Modelo!G460),"Sem informação")</f>
        <v>0.1766506089</v>
      </c>
    </row>
    <row r="461">
      <c r="A461" s="48">
        <f>Modelo!A:A</f>
        <v>460</v>
      </c>
      <c r="B461" s="48">
        <f>IF(Modelo!G461&gt;0,LN(Modelo!G461),"Sem informação")</f>
        <v>0.1546454559</v>
      </c>
    </row>
    <row r="462">
      <c r="A462" s="48">
        <f>Modelo!A:A</f>
        <v>461</v>
      </c>
      <c r="B462" s="48">
        <f>IF(Modelo!G462&gt;0,LN(Modelo!G462),"Sem informação")</f>
        <v>0.2761464192</v>
      </c>
    </row>
    <row r="463">
      <c r="A463" s="48">
        <f>Modelo!A:A</f>
        <v>462</v>
      </c>
      <c r="B463" s="48">
        <f>IF(Modelo!G463&gt;0,LN(Modelo!G463),"Sem informação")</f>
        <v>-0.5057257054</v>
      </c>
    </row>
    <row r="464">
      <c r="A464" s="48">
        <f>Modelo!A:A</f>
        <v>463</v>
      </c>
      <c r="B464" s="48">
        <f>IF(Modelo!G464&gt;0,LN(Modelo!G464),"Sem informação")</f>
        <v>-3.209345909</v>
      </c>
    </row>
    <row r="465">
      <c r="A465" s="48">
        <f>Modelo!A:A</f>
        <v>464</v>
      </c>
      <c r="B465" s="48">
        <f>IF(Modelo!G465&gt;0,LN(Modelo!G465),"Sem informação")</f>
        <v>0.2185428373</v>
      </c>
    </row>
    <row r="466">
      <c r="A466" s="48">
        <f>Modelo!A:A</f>
        <v>465</v>
      </c>
      <c r="B466" s="48">
        <f>IF(Modelo!G466&gt;0,LN(Modelo!G466),"Sem informação")</f>
        <v>0.3221348593</v>
      </c>
    </row>
    <row r="467">
      <c r="A467" s="48">
        <f>Modelo!A:A</f>
        <v>466</v>
      </c>
      <c r="B467" s="48">
        <f>IF(Modelo!G467&gt;0,LN(Modelo!G467),"Sem informação")</f>
        <v>0.3820942914</v>
      </c>
    </row>
    <row r="468">
      <c r="A468" s="48">
        <f>Modelo!A:A</f>
        <v>467</v>
      </c>
      <c r="B468" s="48">
        <f>IF(Modelo!G468&gt;0,LN(Modelo!G468),"Sem informação")</f>
        <v>0.4128209396</v>
      </c>
    </row>
    <row r="469">
      <c r="A469" s="48">
        <f>Modelo!A:A</f>
        <v>468</v>
      </c>
      <c r="B469" s="48">
        <f>IF(Modelo!G469&gt;0,LN(Modelo!G469),"Sem informação")</f>
        <v>0.4011100188</v>
      </c>
    </row>
    <row r="470">
      <c r="A470" s="48">
        <f>Modelo!A:A</f>
        <v>469</v>
      </c>
      <c r="B470" s="48">
        <f>IF(Modelo!G470&gt;0,LN(Modelo!G470),"Sem informação")</f>
        <v>-0.541060122</v>
      </c>
    </row>
    <row r="471">
      <c r="A471" s="48">
        <f>Modelo!A:A</f>
        <v>470</v>
      </c>
      <c r="B471" s="48">
        <f>IF(Modelo!G471&gt;0,LN(Modelo!G471),"Sem informação")</f>
        <v>-1.343196941</v>
      </c>
    </row>
    <row r="472">
      <c r="A472" s="48">
        <f>Modelo!A:A</f>
        <v>471</v>
      </c>
      <c r="B472" s="48">
        <f>IF(Modelo!G472&gt;0,LN(Modelo!G472),"Sem informação")</f>
        <v>0.2138513482</v>
      </c>
    </row>
    <row r="473">
      <c r="A473" s="48">
        <f>Modelo!A:A</f>
        <v>472</v>
      </c>
      <c r="B473" s="48">
        <f>IF(Modelo!G473&gt;0,LN(Modelo!G473),"Sem informação")</f>
        <v>0.3936442026</v>
      </c>
    </row>
    <row r="474">
      <c r="A474" s="48">
        <f>Modelo!A:A</f>
        <v>473</v>
      </c>
      <c r="B474" s="48">
        <f>IF(Modelo!G474&gt;0,LN(Modelo!G474),"Sem informação")</f>
        <v>0.1941700809</v>
      </c>
    </row>
    <row r="475">
      <c r="A475" s="48">
        <f>Modelo!A:A</f>
        <v>474</v>
      </c>
      <c r="B475" s="48">
        <f>IF(Modelo!G475&gt;0,LN(Modelo!G475),"Sem informação")</f>
        <v>0.4291750726</v>
      </c>
    </row>
    <row r="476">
      <c r="A476" s="48">
        <f>Modelo!A:A</f>
        <v>475</v>
      </c>
      <c r="B476" s="48">
        <f>IF(Modelo!G476&gt;0,LN(Modelo!G476),"Sem informação")</f>
        <v>0.1863481572</v>
      </c>
    </row>
    <row r="477">
      <c r="A477" s="48">
        <f>Modelo!A:A</f>
        <v>476</v>
      </c>
      <c r="B477" s="48">
        <f>IF(Modelo!G477&gt;0,LN(Modelo!G477),"Sem informação")</f>
        <v>-0.5454138595</v>
      </c>
    </row>
    <row r="478">
      <c r="A478" s="48">
        <f>Modelo!A:A</f>
        <v>477</v>
      </c>
      <c r="B478" s="48">
        <f>IF(Modelo!G478&gt;0,LN(Modelo!G478),"Sem informação")</f>
        <v>-2.558966109</v>
      </c>
    </row>
    <row r="479">
      <c r="A479" s="48">
        <f>Modelo!A:A</f>
        <v>478</v>
      </c>
      <c r="B479" s="48">
        <f>IF(Modelo!G479&gt;0,LN(Modelo!G479),"Sem informação")</f>
        <v>0.1959147128</v>
      </c>
    </row>
    <row r="480">
      <c r="A480" s="48">
        <f>Modelo!A:A</f>
        <v>479</v>
      </c>
      <c r="B480" s="48">
        <f>IF(Modelo!G480&gt;0,LN(Modelo!G480),"Sem informação")</f>
        <v>0.4827219189</v>
      </c>
    </row>
    <row r="481">
      <c r="A481" s="48">
        <f>Modelo!A:A</f>
        <v>480</v>
      </c>
      <c r="B481" s="48">
        <f>IF(Modelo!G481&gt;0,LN(Modelo!G481),"Sem informação")</f>
        <v>-0.1954871871</v>
      </c>
    </row>
    <row r="482">
      <c r="A482" s="48">
        <f>Modelo!A:A</f>
        <v>481</v>
      </c>
      <c r="B482" s="48">
        <f>IF(Modelo!G482&gt;0,LN(Modelo!G482),"Sem informação")</f>
        <v>-0.4527107481</v>
      </c>
    </row>
    <row r="483">
      <c r="A483" s="48">
        <f>Modelo!A:A</f>
        <v>482</v>
      </c>
      <c r="B483" s="48">
        <f>IF(Modelo!G483&gt;0,LN(Modelo!G483),"Sem informação")</f>
        <v>-0.09394235385</v>
      </c>
    </row>
    <row r="484">
      <c r="A484" s="48">
        <f>Modelo!A:A</f>
        <v>483</v>
      </c>
      <c r="B484" s="48">
        <f>IF(Modelo!G484&gt;0,LN(Modelo!G484),"Sem informação")</f>
        <v>-0.9232130742</v>
      </c>
    </row>
    <row r="485">
      <c r="A485" s="48">
        <f>Modelo!A:A</f>
        <v>484</v>
      </c>
      <c r="B485" s="48">
        <f>IF(Modelo!G485&gt;0,LN(Modelo!G485),"Sem informação")</f>
        <v>-0.9352895956</v>
      </c>
    </row>
    <row r="486">
      <c r="A486" s="48">
        <f>Modelo!A:A</f>
        <v>485</v>
      </c>
      <c r="B486" s="48">
        <f>IF(Modelo!G486&gt;0,LN(Modelo!G486),"Sem informação")</f>
        <v>-0.2139708801</v>
      </c>
    </row>
    <row r="487">
      <c r="A487" s="48">
        <f>Modelo!A:A</f>
        <v>486</v>
      </c>
      <c r="B487" s="48">
        <f>IF(Modelo!G487&gt;0,LN(Modelo!G487),"Sem informação")</f>
        <v>0.29703538</v>
      </c>
    </row>
    <row r="488">
      <c r="A488" s="48">
        <f>Modelo!A:A</f>
        <v>487</v>
      </c>
      <c r="B488" s="48">
        <f>IF(Modelo!G488&gt;0,LN(Modelo!G488),"Sem informação")</f>
        <v>0.6364240527</v>
      </c>
    </row>
    <row r="489">
      <c r="A489" s="48">
        <f>Modelo!A:A</f>
        <v>488</v>
      </c>
      <c r="B489" s="48">
        <f>IF(Modelo!G489&gt;0,LN(Modelo!G489),"Sem informação")</f>
        <v>0.3125039989</v>
      </c>
    </row>
    <row r="490">
      <c r="A490" s="48">
        <f>Modelo!A:A</f>
        <v>489</v>
      </c>
      <c r="B490" s="48">
        <f>IF(Modelo!G490&gt;0,LN(Modelo!G490),"Sem informação")</f>
        <v>0.4369889392</v>
      </c>
    </row>
    <row r="491">
      <c r="A491" s="48">
        <f>Modelo!A:A</f>
        <v>490</v>
      </c>
      <c r="B491" s="48">
        <f>IF(Modelo!G491&gt;0,LN(Modelo!G491),"Sem informação")</f>
        <v>-0.8052793222</v>
      </c>
    </row>
    <row r="492">
      <c r="A492" s="48">
        <f>Modelo!A:A</f>
        <v>491</v>
      </c>
      <c r="B492" s="48">
        <f>IF(Modelo!G492&gt;0,LN(Modelo!G492),"Sem informação")</f>
        <v>-1.708479117</v>
      </c>
    </row>
    <row r="493">
      <c r="A493" s="48">
        <f>Modelo!A:A</f>
        <v>492</v>
      </c>
      <c r="B493" s="48">
        <f>IF(Modelo!G493&gt;0,LN(Modelo!G493),"Sem informação")</f>
        <v>-0.03088387026</v>
      </c>
    </row>
    <row r="494">
      <c r="A494" s="48">
        <f>Modelo!A:A</f>
        <v>493</v>
      </c>
      <c r="B494" s="48">
        <f>IF(Modelo!G494&gt;0,LN(Modelo!G494),"Sem informação")</f>
        <v>0.6412897573</v>
      </c>
    </row>
    <row r="495">
      <c r="A495" s="48">
        <f>Modelo!A:A</f>
        <v>494</v>
      </c>
      <c r="B495" s="48">
        <f>IF(Modelo!G495&gt;0,LN(Modelo!G495),"Sem informação")</f>
        <v>0.5934569236</v>
      </c>
    </row>
    <row r="496">
      <c r="A496" s="48">
        <f>Modelo!A:A</f>
        <v>495</v>
      </c>
      <c r="B496" s="48">
        <f>IF(Modelo!G496&gt;0,LN(Modelo!G496),"Sem informação")</f>
        <v>0.2303383064</v>
      </c>
    </row>
    <row r="497">
      <c r="A497" s="48">
        <f>Modelo!A:A</f>
        <v>496</v>
      </c>
      <c r="B497" s="48">
        <f>IF(Modelo!G497&gt;0,LN(Modelo!G497),"Sem informação")</f>
        <v>0.231486995</v>
      </c>
    </row>
    <row r="498">
      <c r="A498" s="48">
        <f>Modelo!A:A</f>
        <v>497</v>
      </c>
      <c r="B498" s="48">
        <f>IF(Modelo!G498&gt;0,LN(Modelo!G498),"Sem informação")</f>
        <v>-0.8568994864</v>
      </c>
    </row>
    <row r="499">
      <c r="A499" s="48">
        <f>Modelo!A:A</f>
        <v>498</v>
      </c>
      <c r="B499" s="48">
        <f>IF(Modelo!G499&gt;0,LN(Modelo!G499),"Sem informação")</f>
        <v>-1.434044554</v>
      </c>
    </row>
    <row r="500">
      <c r="A500" s="48">
        <f>Modelo!A:A</f>
        <v>499</v>
      </c>
      <c r="B500" s="48">
        <f>IF(Modelo!G500&gt;0,LN(Modelo!G500),"Sem informação")</f>
        <v>-0.1077676331</v>
      </c>
    </row>
    <row r="501">
      <c r="A501" s="48">
        <f>Modelo!A:A</f>
        <v>500</v>
      </c>
      <c r="B501" s="48">
        <f>IF(Modelo!G501&gt;0,LN(Modelo!G501),"Sem informação")</f>
        <v>0.3393262672</v>
      </c>
    </row>
    <row r="502">
      <c r="A502" s="48">
        <f>Modelo!A:A</f>
        <v>501</v>
      </c>
      <c r="B502" s="48">
        <f>IF(Modelo!G502&gt;0,LN(Modelo!G502),"Sem informação")</f>
        <v>0.3980987006</v>
      </c>
    </row>
    <row r="503">
      <c r="A503" s="48">
        <f>Modelo!A:A</f>
        <v>502</v>
      </c>
      <c r="B503" s="48">
        <f>IF(Modelo!G503&gt;0,LN(Modelo!G503),"Sem informação")</f>
        <v>0.2676033882</v>
      </c>
    </row>
    <row r="504">
      <c r="A504" s="48">
        <f>Modelo!A:A</f>
        <v>503</v>
      </c>
      <c r="B504" s="48">
        <f>IF(Modelo!G504&gt;0,LN(Modelo!G504),"Sem informação")</f>
        <v>0.2925116328</v>
      </c>
    </row>
    <row r="505">
      <c r="A505" s="48">
        <f>Modelo!A:A</f>
        <v>504</v>
      </c>
      <c r="B505" s="48">
        <f>IF(Modelo!G505&gt;0,LN(Modelo!G505),"Sem informação")</f>
        <v>-0.8313785003</v>
      </c>
    </row>
    <row r="506">
      <c r="A506" s="48">
        <f>Modelo!A:A</f>
        <v>505</v>
      </c>
      <c r="B506" s="48">
        <f>IF(Modelo!G506&gt;0,LN(Modelo!G506),"Sem informação")</f>
        <v>-2.240802004</v>
      </c>
    </row>
    <row r="507">
      <c r="A507" s="48">
        <f>Modelo!A:A</f>
        <v>506</v>
      </c>
      <c r="B507" s="48">
        <f>IF(Modelo!G507&gt;0,LN(Modelo!G507),"Sem informação")</f>
        <v>-0.03059359748</v>
      </c>
    </row>
    <row r="508">
      <c r="A508" s="48">
        <f>Modelo!A:A</f>
        <v>507</v>
      </c>
      <c r="B508" s="48">
        <f>IF(Modelo!G508&gt;0,LN(Modelo!G508),"Sem informação")</f>
        <v>0.3042390238</v>
      </c>
    </row>
    <row r="509">
      <c r="A509" s="48">
        <f>Modelo!A:A</f>
        <v>508</v>
      </c>
      <c r="B509" s="48">
        <f>IF(Modelo!G509&gt;0,LN(Modelo!G509),"Sem informação")</f>
        <v>0.2909867742</v>
      </c>
    </row>
    <row r="510">
      <c r="A510" s="48">
        <f>Modelo!A:A</f>
        <v>509</v>
      </c>
      <c r="B510" s="48">
        <f>IF(Modelo!G510&gt;0,LN(Modelo!G510),"Sem informação")</f>
        <v>0.202824962</v>
      </c>
    </row>
    <row r="511">
      <c r="A511" s="48">
        <f>Modelo!A:A</f>
        <v>510</v>
      </c>
      <c r="B511" s="48">
        <f>IF(Modelo!G511&gt;0,LN(Modelo!G511),"Sem informação")</f>
        <v>0.2120536199</v>
      </c>
    </row>
    <row r="512">
      <c r="A512" s="48">
        <f>Modelo!A:A</f>
        <v>511</v>
      </c>
      <c r="B512" s="48">
        <f>IF(Modelo!G512&gt;0,LN(Modelo!G512),"Sem informação")</f>
        <v>-0.9790013019</v>
      </c>
    </row>
    <row r="513">
      <c r="A513" s="48">
        <f>Modelo!A:A</f>
        <v>512</v>
      </c>
      <c r="B513" s="48">
        <f>IF(Modelo!G513&gt;0,LN(Modelo!G513),"Sem informação")</f>
        <v>-1.692945429</v>
      </c>
    </row>
    <row r="514">
      <c r="A514" s="48">
        <f>Modelo!A:A</f>
        <v>513</v>
      </c>
      <c r="B514" s="48">
        <f>IF(Modelo!G514&gt;0,LN(Modelo!G514),"Sem informação")</f>
        <v>-0.1626514507</v>
      </c>
    </row>
    <row r="515">
      <c r="A515" s="48">
        <f>Modelo!A:A</f>
        <v>514</v>
      </c>
      <c r="B515" s="48">
        <f>IF(Modelo!G515&gt;0,LN(Modelo!G515),"Sem informação")</f>
        <v>0.3570966003</v>
      </c>
    </row>
    <row r="516">
      <c r="A516" s="48">
        <f>Modelo!A:A</f>
        <v>515</v>
      </c>
      <c r="B516" s="48">
        <f>IF(Modelo!G516&gt;0,LN(Modelo!G516),"Sem informação")</f>
        <v>0.162028615</v>
      </c>
    </row>
    <row r="517">
      <c r="A517" s="48">
        <f>Modelo!A:A</f>
        <v>516</v>
      </c>
      <c r="B517" s="48">
        <f>IF(Modelo!G517&gt;0,LN(Modelo!G517),"Sem informação")</f>
        <v>0.3126369433</v>
      </c>
    </row>
    <row r="518">
      <c r="A518" s="48">
        <f>Modelo!A:A</f>
        <v>517</v>
      </c>
      <c r="B518" s="48">
        <f>IF(Modelo!G518&gt;0,LN(Modelo!G518),"Sem informação")</f>
        <v>0.3891148953</v>
      </c>
    </row>
    <row r="519">
      <c r="A519" s="48">
        <f>Modelo!A:A</f>
        <v>518</v>
      </c>
      <c r="B519" s="48" t="str">
        <f>IF(Modelo!G519&gt;0,LN(Modelo!G519),"Sem informação")</f>
        <v>Sem informação</v>
      </c>
    </row>
    <row r="520">
      <c r="A520" s="48">
        <f>Modelo!A:A</f>
        <v>519</v>
      </c>
      <c r="B520" s="48">
        <f>IF(Modelo!G520&gt;0,LN(Modelo!G520),"Sem informação")</f>
        <v>-0.1502425263</v>
      </c>
    </row>
    <row r="521">
      <c r="A521" s="48">
        <f>Modelo!A:A</f>
        <v>520</v>
      </c>
      <c r="B521" s="48">
        <f>IF(Modelo!G521&gt;0,LN(Modelo!G521),"Sem informação")</f>
        <v>0.2671683353</v>
      </c>
    </row>
    <row r="522">
      <c r="A522" s="48">
        <f>Modelo!A:A</f>
        <v>521</v>
      </c>
      <c r="B522" s="48">
        <f>IF(Modelo!G522&gt;0,LN(Modelo!G522),"Sem informação")</f>
        <v>0.4005463617</v>
      </c>
    </row>
    <row r="523">
      <c r="A523" s="48">
        <f>Modelo!A:A</f>
        <v>522</v>
      </c>
      <c r="B523" s="48">
        <f>IF(Modelo!G523&gt;0,LN(Modelo!G523),"Sem informação")</f>
        <v>0.5059236626</v>
      </c>
    </row>
    <row r="524">
      <c r="A524" s="48">
        <f>Modelo!A:A</f>
        <v>523</v>
      </c>
      <c r="B524" s="48">
        <f>IF(Modelo!G524&gt;0,LN(Modelo!G524),"Sem informação")</f>
        <v>0.126829766</v>
      </c>
    </row>
    <row r="525">
      <c r="A525" s="48">
        <f>Modelo!A:A</f>
        <v>524</v>
      </c>
      <c r="B525" s="48">
        <f>IF(Modelo!G525&gt;0,LN(Modelo!G525),"Sem informação")</f>
        <v>0.1963137523</v>
      </c>
    </row>
    <row r="526">
      <c r="A526" s="48">
        <f>Modelo!A:A</f>
        <v>525</v>
      </c>
      <c r="B526" s="48">
        <f>IF(Modelo!G526&gt;0,LN(Modelo!G526),"Sem informação")</f>
        <v>-0.9247713922</v>
      </c>
    </row>
    <row r="527">
      <c r="A527" s="48">
        <f>Modelo!A:A</f>
        <v>526</v>
      </c>
      <c r="B527" s="48">
        <f>IF(Modelo!G527&gt;0,LN(Modelo!G527),"Sem informação")</f>
        <v>-1.597355961</v>
      </c>
    </row>
    <row r="528">
      <c r="A528" s="48">
        <f>Modelo!A:A</f>
        <v>527</v>
      </c>
      <c r="B528" s="48">
        <f>IF(Modelo!G528&gt;0,LN(Modelo!G528),"Sem informação")</f>
        <v>-0.6349228858</v>
      </c>
    </row>
    <row r="529">
      <c r="A529" s="48">
        <f>Modelo!A:A</f>
        <v>528</v>
      </c>
      <c r="B529" s="48">
        <f>IF(Modelo!G529&gt;0,LN(Modelo!G529),"Sem informação")</f>
        <v>-0.4644427705</v>
      </c>
    </row>
    <row r="530">
      <c r="A530" s="48">
        <f>Modelo!A:A</f>
        <v>529</v>
      </c>
      <c r="B530" s="48">
        <f>IF(Modelo!G530&gt;0,LN(Modelo!G530),"Sem informação")</f>
        <v>-0.6088333988</v>
      </c>
    </row>
    <row r="531">
      <c r="A531" s="48">
        <f>Modelo!A:A</f>
        <v>530</v>
      </c>
      <c r="B531" s="48">
        <f>IF(Modelo!G531&gt;0,LN(Modelo!G531),"Sem informação")</f>
        <v>0.1250289866</v>
      </c>
    </row>
    <row r="532">
      <c r="A532" s="48">
        <f>Modelo!A:A</f>
        <v>531</v>
      </c>
      <c r="B532" s="48">
        <f>IF(Modelo!G532&gt;0,LN(Modelo!G532),"Sem informação")</f>
        <v>0.04406954491</v>
      </c>
    </row>
    <row r="533">
      <c r="A533" s="48">
        <f>Modelo!A:A</f>
        <v>532</v>
      </c>
      <c r="B533" s="48">
        <f>IF(Modelo!G533&gt;0,LN(Modelo!G533),"Sem informação")</f>
        <v>-0.6387509563</v>
      </c>
    </row>
    <row r="534">
      <c r="A534" s="48">
        <f>Modelo!A:A</f>
        <v>533</v>
      </c>
      <c r="B534" s="48">
        <f>IF(Modelo!G534&gt;0,LN(Modelo!G534),"Sem informação")</f>
        <v>-1.561290164</v>
      </c>
    </row>
    <row r="535">
      <c r="A535" s="48">
        <f>Modelo!A:A</f>
        <v>534</v>
      </c>
      <c r="B535" s="48">
        <f>IF(Modelo!G535&gt;0,LN(Modelo!G535),"Sem informação")</f>
        <v>-0.06919531383</v>
      </c>
    </row>
    <row r="536">
      <c r="A536" s="48">
        <f>Modelo!A:A</f>
        <v>535</v>
      </c>
      <c r="B536" s="48">
        <f>IF(Modelo!G536&gt;0,LN(Modelo!G536),"Sem informação")</f>
        <v>0.2057768088</v>
      </c>
    </row>
    <row r="537">
      <c r="A537" s="48">
        <f>Modelo!A:A</f>
        <v>536</v>
      </c>
      <c r="B537" s="48">
        <f>IF(Modelo!G537&gt;0,LN(Modelo!G537),"Sem informação")</f>
        <v>0.3114570927</v>
      </c>
    </row>
    <row r="538">
      <c r="A538" s="48">
        <f>Modelo!A:A</f>
        <v>537</v>
      </c>
      <c r="B538" s="48">
        <f>IF(Modelo!G538&gt;0,LN(Modelo!G538),"Sem informação")</f>
        <v>0.1494468077</v>
      </c>
    </row>
    <row r="539">
      <c r="A539" s="48">
        <f>Modelo!A:A</f>
        <v>538</v>
      </c>
      <c r="B539" s="48">
        <f>IF(Modelo!G539&gt;0,LN(Modelo!G539),"Sem informação")</f>
        <v>0.1317566611</v>
      </c>
    </row>
    <row r="540">
      <c r="A540" s="48">
        <f>Modelo!A:A</f>
        <v>539</v>
      </c>
      <c r="B540" s="48">
        <f>IF(Modelo!G540&gt;0,LN(Modelo!G540),"Sem informação")</f>
        <v>-0.502614038</v>
      </c>
    </row>
    <row r="541">
      <c r="A541" s="48">
        <f>Modelo!A:A</f>
        <v>540</v>
      </c>
      <c r="B541" s="48">
        <f>IF(Modelo!G541&gt;0,LN(Modelo!G541),"Sem informação")</f>
        <v>-1.161366118</v>
      </c>
    </row>
    <row r="542">
      <c r="A542" s="48">
        <f>Modelo!A:A</f>
        <v>541</v>
      </c>
      <c r="B542" s="48">
        <f>IF(Modelo!G542&gt;0,LN(Modelo!G542),"Sem informação")</f>
        <v>0.3049709509</v>
      </c>
    </row>
    <row r="543">
      <c r="A543" s="48">
        <f>Modelo!A:A</f>
        <v>542</v>
      </c>
      <c r="B543" s="48">
        <f>IF(Modelo!G543&gt;0,LN(Modelo!G543),"Sem informação")</f>
        <v>0.06357215393</v>
      </c>
    </row>
    <row r="544">
      <c r="A544" s="48">
        <f>Modelo!A:A</f>
        <v>543</v>
      </c>
      <c r="B544" s="48">
        <f>IF(Modelo!G544&gt;0,LN(Modelo!G544),"Sem informação")</f>
        <v>0.1937483371</v>
      </c>
    </row>
    <row r="545">
      <c r="A545" s="48">
        <f>Modelo!A:A</f>
        <v>544</v>
      </c>
      <c r="B545" s="48">
        <f>IF(Modelo!G545&gt;0,LN(Modelo!G545),"Sem informação")</f>
        <v>0.001260885436</v>
      </c>
    </row>
    <row r="546">
      <c r="A546" s="48">
        <f>Modelo!A:A</f>
        <v>545</v>
      </c>
      <c r="B546" s="48">
        <f>IF(Modelo!G546&gt;0,LN(Modelo!G546),"Sem informação")</f>
        <v>0.1748692165</v>
      </c>
    </row>
    <row r="547">
      <c r="A547" s="48">
        <f>Modelo!A:A</f>
        <v>546</v>
      </c>
      <c r="B547" s="48">
        <f>IF(Modelo!G547&gt;0,LN(Modelo!G547),"Sem informação")</f>
        <v>-0.05282775777</v>
      </c>
    </row>
    <row r="548">
      <c r="A548" s="48">
        <f>Modelo!A:A</f>
        <v>547</v>
      </c>
      <c r="B548" s="48">
        <f>IF(Modelo!G548&gt;0,LN(Modelo!G548),"Sem informação")</f>
        <v>-1.446235105</v>
      </c>
    </row>
    <row r="549">
      <c r="A549" s="48">
        <f>Modelo!A:A</f>
        <v>548</v>
      </c>
      <c r="B549" s="48">
        <f>IF(Modelo!G549&gt;0,LN(Modelo!G549),"Sem informação")</f>
        <v>-0.2238755587</v>
      </c>
    </row>
    <row r="550">
      <c r="A550" s="48">
        <f>Modelo!A:A</f>
        <v>549</v>
      </c>
      <c r="B550" s="48">
        <f>IF(Modelo!G550&gt;0,LN(Modelo!G550),"Sem informação")</f>
        <v>0.2036787424</v>
      </c>
    </row>
    <row r="551">
      <c r="A551" s="48">
        <f>Modelo!A:A</f>
        <v>550</v>
      </c>
      <c r="B551" s="48">
        <f>IF(Modelo!G551&gt;0,LN(Modelo!G551),"Sem informação")</f>
        <v>0.2289091879</v>
      </c>
    </row>
    <row r="552">
      <c r="A552" s="48">
        <f>Modelo!A:A</f>
        <v>551</v>
      </c>
      <c r="B552" s="48">
        <f>IF(Modelo!G552&gt;0,LN(Modelo!G552),"Sem informação")</f>
        <v>-0.04422462725</v>
      </c>
    </row>
    <row r="553">
      <c r="A553" s="48">
        <f>Modelo!A:A</f>
        <v>552</v>
      </c>
      <c r="B553" s="48">
        <f>IF(Modelo!G553&gt;0,LN(Modelo!G553),"Sem informação")</f>
        <v>-0.1138136408</v>
      </c>
    </row>
    <row r="554">
      <c r="A554" s="48">
        <f>Modelo!A:A</f>
        <v>553</v>
      </c>
      <c r="B554" s="48">
        <f>IF(Modelo!G554&gt;0,LN(Modelo!G554),"Sem informação")</f>
        <v>-1.098058342</v>
      </c>
    </row>
    <row r="555">
      <c r="A555" s="48">
        <f>Modelo!A:A</f>
        <v>554</v>
      </c>
      <c r="B555" s="48">
        <f>IF(Modelo!G555&gt;0,LN(Modelo!G555),"Sem informação")</f>
        <v>-1.573167783</v>
      </c>
    </row>
    <row r="556">
      <c r="A556" s="48">
        <f>Modelo!A:A</f>
        <v>555</v>
      </c>
      <c r="B556" s="48">
        <f>IF(Modelo!G556&gt;0,LN(Modelo!G556),"Sem informação")</f>
        <v>0.2034732309</v>
      </c>
    </row>
    <row r="557">
      <c r="A557" s="48">
        <f>Modelo!A:A</f>
        <v>556</v>
      </c>
      <c r="B557" s="48">
        <f>IF(Modelo!G557&gt;0,LN(Modelo!G557),"Sem informação")</f>
        <v>0.1037988686</v>
      </c>
    </row>
    <row r="558">
      <c r="A558" s="48">
        <f>Modelo!A:A</f>
        <v>557</v>
      </c>
      <c r="B558" s="48">
        <f>IF(Modelo!G558&gt;0,LN(Modelo!G558),"Sem informação")</f>
        <v>-0.1365709073</v>
      </c>
    </row>
    <row r="559">
      <c r="A559" s="48">
        <f>Modelo!A:A</f>
        <v>558</v>
      </c>
      <c r="B559" s="48">
        <f>IF(Modelo!G559&gt;0,LN(Modelo!G559),"Sem informação")</f>
        <v>0.001727976431</v>
      </c>
    </row>
    <row r="560">
      <c r="A560" s="48">
        <f>Modelo!A:A</f>
        <v>559</v>
      </c>
      <c r="B560" s="48">
        <f>IF(Modelo!G560&gt;0,LN(Modelo!G560),"Sem informação")</f>
        <v>0.3643144339</v>
      </c>
    </row>
    <row r="561">
      <c r="A561" s="48">
        <f>Modelo!A:A</f>
        <v>560</v>
      </c>
      <c r="B561" s="48" t="str">
        <f>IF(Modelo!G561&gt;0,LN(Modelo!G561),"Sem informação")</f>
        <v>Sem informação</v>
      </c>
    </row>
    <row r="562">
      <c r="A562" s="48">
        <f>Modelo!A:A</f>
        <v>561</v>
      </c>
      <c r="B562" s="48" t="str">
        <f>IF(Modelo!G562&gt;0,LN(Modelo!G562),"Sem informação")</f>
        <v>Sem informação</v>
      </c>
    </row>
    <row r="563">
      <c r="A563" s="48">
        <f>Modelo!A:A</f>
        <v>562</v>
      </c>
      <c r="B563" s="48" t="str">
        <f>IF(Modelo!G563&gt;0,LN(Modelo!G563),"Sem informação")</f>
        <v>Sem informação</v>
      </c>
    </row>
    <row r="564">
      <c r="A564" s="48">
        <f>Modelo!A:A</f>
        <v>563</v>
      </c>
      <c r="B564" s="48" t="str">
        <f>IF(Modelo!G564&gt;0,LN(Modelo!G564),"Sem informação")</f>
        <v>Sem informação</v>
      </c>
    </row>
    <row r="565">
      <c r="A565" s="48">
        <f>Modelo!A:A</f>
        <v>564</v>
      </c>
      <c r="B565" s="48">
        <f>IF(Modelo!G565&gt;0,LN(Modelo!G565),"Sem informação")</f>
        <v>0.3997338639</v>
      </c>
    </row>
    <row r="566">
      <c r="A566" s="48">
        <f>Modelo!A:A</f>
        <v>565</v>
      </c>
      <c r="B566" s="48">
        <f>IF(Modelo!G566&gt;0,LN(Modelo!G566),"Sem informação")</f>
        <v>0.669749611</v>
      </c>
    </row>
    <row r="567">
      <c r="A567" s="48">
        <f>Modelo!A:A</f>
        <v>566</v>
      </c>
      <c r="B567" s="48">
        <f>IF(Modelo!G567&gt;0,LN(Modelo!G567),"Sem informação")</f>
        <v>0.7152896592</v>
      </c>
    </row>
    <row r="568">
      <c r="A568" s="48">
        <f>Modelo!A:A</f>
        <v>567</v>
      </c>
      <c r="B568" s="48" t="str">
        <f>IF(Modelo!G568&gt;0,LN(Modelo!G568),"Sem informação")</f>
        <v>Sem informação</v>
      </c>
    </row>
    <row r="569">
      <c r="A569" s="48">
        <f>Modelo!A:A</f>
        <v>568</v>
      </c>
      <c r="B569" s="48" t="str">
        <f>IF(Modelo!G569&gt;0,LN(Modelo!G569),"Sem informação")</f>
        <v>Sem informação</v>
      </c>
    </row>
    <row r="570">
      <c r="A570" s="48">
        <f>Modelo!A:A</f>
        <v>569</v>
      </c>
      <c r="B570" s="48">
        <f>IF(Modelo!G570&gt;0,LN(Modelo!G570),"Sem informação")</f>
        <v>0.8778374934</v>
      </c>
    </row>
    <row r="571">
      <c r="A571" s="48">
        <f>Modelo!A:A</f>
        <v>570</v>
      </c>
      <c r="B571" s="48">
        <f>IF(Modelo!G571&gt;0,LN(Modelo!G571),"Sem informação")</f>
        <v>0.2375706135</v>
      </c>
    </row>
    <row r="572">
      <c r="A572" s="48">
        <f>Modelo!A:A</f>
        <v>571</v>
      </c>
      <c r="B572" s="48">
        <f>IF(Modelo!G572&gt;0,LN(Modelo!G572),"Sem informação")</f>
        <v>-0.1726565209</v>
      </c>
    </row>
    <row r="573">
      <c r="A573" s="48">
        <f>Modelo!A:A</f>
        <v>572</v>
      </c>
      <c r="B573" s="48">
        <f>IF(Modelo!G573&gt;0,LN(Modelo!G573),"Sem informação")</f>
        <v>-0.6677123402</v>
      </c>
    </row>
    <row r="574">
      <c r="A574" s="48">
        <f>Modelo!A:A</f>
        <v>573</v>
      </c>
      <c r="B574" s="48">
        <f>IF(Modelo!G574&gt;0,LN(Modelo!G574),"Sem informação")</f>
        <v>-1.220360124</v>
      </c>
    </row>
    <row r="575">
      <c r="A575" s="48">
        <f>Modelo!A:A</f>
        <v>574</v>
      </c>
      <c r="B575" s="48" t="str">
        <f>IF(Modelo!G575&gt;0,LN(Modelo!G575),"Sem informação")</f>
        <v>Sem informação</v>
      </c>
    </row>
    <row r="576">
      <c r="A576" s="48">
        <f>Modelo!A:A</f>
        <v>575</v>
      </c>
      <c r="B576" s="48" t="str">
        <f>IF(Modelo!G576&gt;0,LN(Modelo!G576),"Sem informação")</f>
        <v>Sem informação</v>
      </c>
    </row>
    <row r="577">
      <c r="A577" s="48">
        <f>Modelo!A:A</f>
        <v>576</v>
      </c>
      <c r="B577" s="48">
        <f>IF(Modelo!G577&gt;0,LN(Modelo!G577),"Sem informação")</f>
        <v>0.6171075936</v>
      </c>
    </row>
    <row r="578">
      <c r="A578" s="48">
        <f>Modelo!A:A</f>
        <v>577</v>
      </c>
      <c r="B578" s="48">
        <f>IF(Modelo!G578&gt;0,LN(Modelo!G578),"Sem informação")</f>
        <v>0.138775826</v>
      </c>
    </row>
    <row r="579">
      <c r="A579" s="48">
        <f>Modelo!A:A</f>
        <v>578</v>
      </c>
      <c r="B579" s="48">
        <f>IF(Modelo!G579&gt;0,LN(Modelo!G579),"Sem informação")</f>
        <v>-0.2160746261</v>
      </c>
    </row>
    <row r="580">
      <c r="A580" s="48">
        <f>Modelo!A:A</f>
        <v>579</v>
      </c>
      <c r="B580" s="48">
        <f>IF(Modelo!G580&gt;0,LN(Modelo!G580),"Sem informação")</f>
        <v>-0.5390946483</v>
      </c>
    </row>
    <row r="581">
      <c r="A581" s="48">
        <f>Modelo!A:A</f>
        <v>580</v>
      </c>
      <c r="B581" s="48">
        <f>IF(Modelo!G581&gt;0,LN(Modelo!G581),"Sem informação")</f>
        <v>0.03635821592</v>
      </c>
    </row>
    <row r="582">
      <c r="A582" s="48">
        <f>Modelo!A:A</f>
        <v>581</v>
      </c>
      <c r="B582" s="48" t="str">
        <f>IF(Modelo!G582&gt;0,LN(Modelo!G582),"Sem informação")</f>
        <v>Sem informação</v>
      </c>
    </row>
    <row r="583">
      <c r="A583" s="48">
        <f>Modelo!A:A</f>
        <v>582</v>
      </c>
      <c r="B583" s="48" t="str">
        <f>IF(Modelo!G583&gt;0,LN(Modelo!G583),"Sem informação")</f>
        <v>Sem informação</v>
      </c>
    </row>
    <row r="584">
      <c r="A584" s="48">
        <f>Modelo!A:A</f>
        <v>583</v>
      </c>
      <c r="B584" s="48" t="str">
        <f>IF(Modelo!G584&gt;0,LN(Modelo!G584),"Sem informação")</f>
        <v>Sem informação</v>
      </c>
    </row>
    <row r="585">
      <c r="A585" s="48">
        <f>Modelo!A:A</f>
        <v>584</v>
      </c>
      <c r="B585" s="48" t="str">
        <f>IF(Modelo!G585&gt;0,LN(Modelo!G585),"Sem informação")</f>
        <v>Sem informação</v>
      </c>
    </row>
    <row r="586">
      <c r="A586" s="48">
        <f>Modelo!A:A</f>
        <v>585</v>
      </c>
      <c r="B586" s="48">
        <f>IF(Modelo!G586&gt;0,LN(Modelo!G586),"Sem informação")</f>
        <v>0.9482423583</v>
      </c>
    </row>
    <row r="587">
      <c r="A587" s="48">
        <f>Modelo!A:A</f>
        <v>586</v>
      </c>
      <c r="B587" s="48">
        <f>IF(Modelo!G587&gt;0,LN(Modelo!G587),"Sem informação")</f>
        <v>0.9023610883</v>
      </c>
    </row>
    <row r="588">
      <c r="A588" s="48">
        <f>Modelo!A:A</f>
        <v>587</v>
      </c>
      <c r="B588" s="48">
        <f>IF(Modelo!G588&gt;0,LN(Modelo!G588),"Sem informação")</f>
        <v>0.2837586407</v>
      </c>
    </row>
    <row r="589">
      <c r="A589" s="48">
        <f>Modelo!A:A</f>
        <v>588</v>
      </c>
      <c r="B589" s="48" t="str">
        <f>IF(Modelo!G589&gt;0,LN(Modelo!G589),"Sem informação")</f>
        <v>Sem informação</v>
      </c>
    </row>
    <row r="590">
      <c r="A590" s="48">
        <f>Modelo!A:A</f>
        <v>589</v>
      </c>
      <c r="B590" s="48" t="str">
        <f>IF(Modelo!G590&gt;0,LN(Modelo!G590),"Sem informação")</f>
        <v>Sem informação</v>
      </c>
    </row>
    <row r="591">
      <c r="A591" s="48">
        <f>Modelo!A:A</f>
        <v>590</v>
      </c>
      <c r="B591" s="48">
        <f>IF(Modelo!G591&gt;0,LN(Modelo!G591),"Sem informação")</f>
        <v>0.831197393</v>
      </c>
    </row>
    <row r="592">
      <c r="A592" s="48">
        <f>Modelo!A:A</f>
        <v>591</v>
      </c>
      <c r="B592" s="48">
        <f>IF(Modelo!G592&gt;0,LN(Modelo!G592),"Sem informação")</f>
        <v>0.3230785712</v>
      </c>
    </row>
    <row r="593">
      <c r="A593" s="48">
        <f>Modelo!A:A</f>
        <v>592</v>
      </c>
      <c r="B593" s="48">
        <f>IF(Modelo!G593&gt;0,LN(Modelo!G593),"Sem informação")</f>
        <v>0.148483765</v>
      </c>
    </row>
    <row r="594">
      <c r="A594" s="48">
        <f>Modelo!A:A</f>
        <v>593</v>
      </c>
      <c r="B594" s="48">
        <f>IF(Modelo!G594&gt;0,LN(Modelo!G594),"Sem informação")</f>
        <v>-0.5586640698</v>
      </c>
    </row>
    <row r="595">
      <c r="A595" s="48">
        <f>Modelo!A:A</f>
        <v>594</v>
      </c>
      <c r="B595" s="48">
        <f>IF(Modelo!G595&gt;0,LN(Modelo!G595),"Sem informação")</f>
        <v>0.3771531824</v>
      </c>
    </row>
    <row r="596">
      <c r="A596" s="48">
        <f>Modelo!A:A</f>
        <v>595</v>
      </c>
      <c r="B596" s="48" t="str">
        <f>IF(Modelo!G596&gt;0,LN(Modelo!G596),"Sem informação")</f>
        <v>Sem informação</v>
      </c>
    </row>
    <row r="597">
      <c r="A597" s="48">
        <f>Modelo!A:A</f>
        <v>596</v>
      </c>
      <c r="B597" s="48" t="str">
        <f>IF(Modelo!G597&gt;0,LN(Modelo!G597),"Sem informação")</f>
        <v>Sem informação</v>
      </c>
    </row>
    <row r="598">
      <c r="A598" s="48">
        <f>Modelo!A:A</f>
        <v>597</v>
      </c>
      <c r="B598" s="48" t="str">
        <f>IF(Modelo!G598&gt;0,LN(Modelo!G598),"Sem informação")</f>
        <v>Sem informação</v>
      </c>
    </row>
    <row r="599">
      <c r="A599" s="48">
        <f>Modelo!A:A</f>
        <v>598</v>
      </c>
      <c r="B599" s="48">
        <f>IF(Modelo!G599&gt;0,LN(Modelo!G599),"Sem informação")</f>
        <v>0.3283206825</v>
      </c>
    </row>
    <row r="600">
      <c r="A600" s="48">
        <f>Modelo!A:A</f>
        <v>599</v>
      </c>
      <c r="B600" s="48">
        <f>IF(Modelo!G600&gt;0,LN(Modelo!G600),"Sem informação")</f>
        <v>-0.5153177453</v>
      </c>
    </row>
    <row r="601">
      <c r="A601" s="48">
        <f>Modelo!A:A</f>
        <v>600</v>
      </c>
      <c r="B601" s="48">
        <f>IF(Modelo!G601&gt;0,LN(Modelo!G601),"Sem informação")</f>
        <v>-0.09258241454</v>
      </c>
    </row>
    <row r="602">
      <c r="A602" s="48">
        <f>Modelo!A:A</f>
        <v>601</v>
      </c>
      <c r="B602" s="48">
        <f>IF(Modelo!G602&gt;0,LN(Modelo!G602),"Sem informação")</f>
        <v>-0.2653921868</v>
      </c>
    </row>
    <row r="603">
      <c r="A603" s="48">
        <f>Modelo!A:A</f>
        <v>602</v>
      </c>
      <c r="B603" s="48" t="str">
        <f>IF(Modelo!G603&gt;0,LN(Modelo!G603),"Sem informação")</f>
        <v>Sem informação</v>
      </c>
    </row>
    <row r="604">
      <c r="A604" s="48">
        <f>Modelo!A:A</f>
        <v>603</v>
      </c>
      <c r="B604" s="48" t="str">
        <f>IF(Modelo!G604&gt;0,LN(Modelo!G604),"Sem informação")</f>
        <v>Sem informação</v>
      </c>
    </row>
    <row r="605">
      <c r="A605" s="48">
        <f>Modelo!A:A</f>
        <v>604</v>
      </c>
      <c r="B605" s="48">
        <f>IF(Modelo!G605&gt;0,LN(Modelo!G605),"Sem informação")</f>
        <v>0.2838741195</v>
      </c>
    </row>
    <row r="606">
      <c r="A606" s="48">
        <f>Modelo!A:A</f>
        <v>605</v>
      </c>
      <c r="B606" s="48">
        <f>IF(Modelo!G606&gt;0,LN(Modelo!G606),"Sem informação")</f>
        <v>0.167870361</v>
      </c>
    </row>
    <row r="607">
      <c r="A607" s="48">
        <f>Modelo!A:A</f>
        <v>606</v>
      </c>
      <c r="B607" s="48">
        <f>IF(Modelo!G607&gt;0,LN(Modelo!G607),"Sem informação")</f>
        <v>-0.3822364774</v>
      </c>
    </row>
    <row r="608">
      <c r="A608" s="48">
        <f>Modelo!A:A</f>
        <v>607</v>
      </c>
      <c r="B608" s="48">
        <f>IF(Modelo!G608&gt;0,LN(Modelo!G608),"Sem informação")</f>
        <v>-1.17026338</v>
      </c>
    </row>
    <row r="609">
      <c r="A609" s="48">
        <f>Modelo!A:A</f>
        <v>608</v>
      </c>
      <c r="B609" s="48">
        <f>IF(Modelo!G609&gt;0,LN(Modelo!G609),"Sem informação")</f>
        <v>-0.3528522039</v>
      </c>
    </row>
    <row r="610">
      <c r="A610" s="48">
        <f>Modelo!A:A</f>
        <v>609</v>
      </c>
      <c r="B610" s="48" t="str">
        <f>IF(Modelo!G610&gt;0,LN(Modelo!G610),"Sem informação")</f>
        <v>Sem informação</v>
      </c>
    </row>
    <row r="611">
      <c r="A611" s="48">
        <f>Modelo!A:A</f>
        <v>610</v>
      </c>
      <c r="B611" s="48" t="str">
        <f>IF(Modelo!G611&gt;0,LN(Modelo!G611),"Sem informação")</f>
        <v>Sem informação</v>
      </c>
    </row>
    <row r="612">
      <c r="A612" s="48">
        <f>Modelo!A:A</f>
        <v>611</v>
      </c>
      <c r="B612" s="48">
        <f>IF(Modelo!G612&gt;0,LN(Modelo!G612),"Sem informação")</f>
        <v>-0.01142183395</v>
      </c>
    </row>
    <row r="613">
      <c r="A613" s="48">
        <f>Modelo!A:A</f>
        <v>612</v>
      </c>
      <c r="B613" s="48">
        <f>IF(Modelo!G613&gt;0,LN(Modelo!G613),"Sem informação")</f>
        <v>-0.6673876161</v>
      </c>
    </row>
    <row r="614">
      <c r="A614" s="48">
        <f>Modelo!A:A</f>
        <v>613</v>
      </c>
      <c r="B614" s="48">
        <f>IF(Modelo!G614&gt;0,LN(Modelo!G614),"Sem informação")</f>
        <v>0.1004523846</v>
      </c>
    </row>
    <row r="615">
      <c r="A615" s="48">
        <f>Modelo!A:A</f>
        <v>614</v>
      </c>
      <c r="B615" s="48">
        <f>IF(Modelo!G615&gt;0,LN(Modelo!G615),"Sem informação")</f>
        <v>-0.3563189649</v>
      </c>
    </row>
    <row r="616">
      <c r="A616" s="48">
        <f>Modelo!A:A</f>
        <v>615</v>
      </c>
      <c r="B616" s="48">
        <f>IF(Modelo!G616&gt;0,LN(Modelo!G616),"Sem informação")</f>
        <v>0.251631567</v>
      </c>
    </row>
    <row r="617">
      <c r="A617" s="48">
        <f>Modelo!A:A</f>
        <v>616</v>
      </c>
      <c r="B617" s="48" t="str">
        <f>IF(Modelo!G617&gt;0,LN(Modelo!G617),"Sem informação")</f>
        <v>Sem informação</v>
      </c>
    </row>
    <row r="618">
      <c r="A618" s="48">
        <f>Modelo!A:A</f>
        <v>617</v>
      </c>
      <c r="B618" s="48" t="str">
        <f>IF(Modelo!G618&gt;0,LN(Modelo!G618),"Sem informação")</f>
        <v>Sem informação</v>
      </c>
    </row>
    <row r="619">
      <c r="A619" s="48">
        <f>Modelo!A:A</f>
        <v>618</v>
      </c>
      <c r="B619" s="48">
        <f>IF(Modelo!G619&gt;0,LN(Modelo!G619),"Sem informação")</f>
        <v>0.4474419969</v>
      </c>
    </row>
    <row r="620">
      <c r="A620" s="48">
        <f>Modelo!A:A</f>
        <v>619</v>
      </c>
      <c r="B620" s="48">
        <f>IF(Modelo!G620&gt;0,LN(Modelo!G620),"Sem informação")</f>
        <v>0.1603910556</v>
      </c>
    </row>
    <row r="621">
      <c r="A621" s="48">
        <f>Modelo!A:A</f>
        <v>620</v>
      </c>
      <c r="B621" s="48" t="str">
        <f>IF(Modelo!G621&gt;0,LN(Modelo!G621),"Sem informação")</f>
        <v>Sem informação</v>
      </c>
    </row>
    <row r="622">
      <c r="A622" s="48">
        <f>Modelo!A:A</f>
        <v>621</v>
      </c>
      <c r="B622" s="48">
        <f>IF(Modelo!G622&gt;0,LN(Modelo!G622),"Sem informação")</f>
        <v>0.3955263088</v>
      </c>
    </row>
    <row r="623">
      <c r="A623" s="48">
        <f>Modelo!A:A</f>
        <v>622</v>
      </c>
      <c r="B623" s="48">
        <f>IF(Modelo!G623&gt;0,LN(Modelo!G623),"Sem informação")</f>
        <v>0.6492472749</v>
      </c>
    </row>
    <row r="624">
      <c r="A624" s="48">
        <f>Modelo!A:A</f>
        <v>623</v>
      </c>
      <c r="B624" s="48" t="str">
        <f>IF(Modelo!G624&gt;0,LN(Modelo!G624),"Sem informação")</f>
        <v>Sem informação</v>
      </c>
    </row>
    <row r="625">
      <c r="A625" s="48">
        <f>Modelo!A:A</f>
        <v>624</v>
      </c>
      <c r="B625" s="48" t="str">
        <f>IF(Modelo!G625&gt;0,LN(Modelo!G625),"Sem informação")</f>
        <v>Sem informação</v>
      </c>
    </row>
    <row r="626">
      <c r="A626" s="48">
        <f>Modelo!A:A</f>
        <v>625</v>
      </c>
      <c r="B626" s="48">
        <f>IF(Modelo!G626&gt;0,LN(Modelo!G626),"Sem informação")</f>
        <v>0.8119382872</v>
      </c>
    </row>
    <row r="627">
      <c r="A627" s="48">
        <f>Modelo!A:A</f>
        <v>626</v>
      </c>
      <c r="B627" s="48">
        <f>IF(Modelo!G627&gt;0,LN(Modelo!G627),"Sem informação")</f>
        <v>1.107820421</v>
      </c>
    </row>
    <row r="628">
      <c r="A628" s="48">
        <f>Modelo!A:A</f>
        <v>627</v>
      </c>
      <c r="B628" s="48">
        <f>IF(Modelo!G628&gt;0,LN(Modelo!G628),"Sem informação")</f>
        <v>0.7993708221</v>
      </c>
    </row>
    <row r="629">
      <c r="A629" s="48">
        <f>Modelo!A:A</f>
        <v>628</v>
      </c>
      <c r="B629" s="48">
        <f>IF(Modelo!G629&gt;0,LN(Modelo!G629),"Sem informação")</f>
        <v>0.1600113527</v>
      </c>
    </row>
    <row r="630">
      <c r="A630" s="48">
        <f>Modelo!A:A</f>
        <v>629</v>
      </c>
      <c r="B630" s="48">
        <f>IF(Modelo!G630&gt;0,LN(Modelo!G630),"Sem informação")</f>
        <v>-0.372908145</v>
      </c>
    </row>
    <row r="631">
      <c r="A631" s="48">
        <f>Modelo!A:A</f>
        <v>630</v>
      </c>
      <c r="B631" s="48" t="str">
        <f>IF(Modelo!G631&gt;0,LN(Modelo!G631),"Sem informação")</f>
        <v>Sem informação</v>
      </c>
    </row>
    <row r="632">
      <c r="A632" s="48">
        <f>Modelo!A:A</f>
        <v>631</v>
      </c>
      <c r="B632" s="48" t="str">
        <f>IF(Modelo!G632&gt;0,LN(Modelo!G632),"Sem informação")</f>
        <v>Sem informação</v>
      </c>
    </row>
    <row r="633">
      <c r="A633" s="48">
        <f>Modelo!A:A</f>
        <v>632</v>
      </c>
      <c r="B633" s="48">
        <f>IF(Modelo!G633&gt;0,LN(Modelo!G633),"Sem informação")</f>
        <v>0.04523292441</v>
      </c>
    </row>
    <row r="634">
      <c r="A634" s="48">
        <f>Modelo!A:A</f>
        <v>633</v>
      </c>
      <c r="B634" s="48">
        <f>IF(Modelo!G634&gt;0,LN(Modelo!G634),"Sem informação")</f>
        <v>0.235388333</v>
      </c>
    </row>
    <row r="635">
      <c r="A635" s="48">
        <f>Modelo!A:A</f>
        <v>634</v>
      </c>
      <c r="B635" s="48">
        <f>IF(Modelo!G635&gt;0,LN(Modelo!G635),"Sem informação")</f>
        <v>0.08628308349</v>
      </c>
    </row>
    <row r="636">
      <c r="A636" s="48">
        <f>Modelo!A:A</f>
        <v>635</v>
      </c>
      <c r="B636" s="48">
        <f>IF(Modelo!G636&gt;0,LN(Modelo!G636),"Sem informação")</f>
        <v>0.4909141626</v>
      </c>
    </row>
    <row r="637">
      <c r="A637" s="48">
        <f>Modelo!A:A</f>
        <v>636</v>
      </c>
      <c r="B637" s="48" t="str">
        <f>IF(Modelo!G637&gt;0,LN(Modelo!G637),"Sem informação")</f>
        <v>Sem informação</v>
      </c>
    </row>
    <row r="638">
      <c r="A638" s="48">
        <f>Modelo!A:A</f>
        <v>637</v>
      </c>
      <c r="B638" s="48" t="str">
        <f>IF(Modelo!G638&gt;0,LN(Modelo!G638),"Sem informação")</f>
        <v>Sem informação</v>
      </c>
    </row>
    <row r="639">
      <c r="A639" s="48">
        <f>Modelo!A:A</f>
        <v>638</v>
      </c>
      <c r="B639" s="48" t="str">
        <f>IF(Modelo!G639&gt;0,LN(Modelo!G639),"Sem informação")</f>
        <v>Sem informação</v>
      </c>
    </row>
    <row r="640">
      <c r="A640" s="48">
        <f>Modelo!A:A</f>
        <v>639</v>
      </c>
      <c r="B640" s="48">
        <f>IF(Modelo!G640&gt;0,LN(Modelo!G640),"Sem informação")</f>
        <v>1.720057797</v>
      </c>
    </row>
    <row r="641">
      <c r="A641" s="48">
        <f>Modelo!A:A</f>
        <v>640</v>
      </c>
      <c r="B641" s="48">
        <f>IF(Modelo!G641&gt;0,LN(Modelo!G641),"Sem informação")</f>
        <v>0.418308303</v>
      </c>
    </row>
    <row r="642">
      <c r="A642" s="48">
        <f>Modelo!A:A</f>
        <v>641</v>
      </c>
      <c r="B642" s="48">
        <f>IF(Modelo!G642&gt;0,LN(Modelo!G642),"Sem informação")</f>
        <v>0.4172222709</v>
      </c>
    </row>
    <row r="643">
      <c r="A643" s="48">
        <f>Modelo!A:A</f>
        <v>642</v>
      </c>
      <c r="B643" s="48" t="str">
        <f>IF(Modelo!G643&gt;0,LN(Modelo!G643),"Sem informação")</f>
        <v>Sem informação</v>
      </c>
    </row>
    <row r="644">
      <c r="A644" s="48">
        <f>Modelo!A:A</f>
        <v>643</v>
      </c>
      <c r="B644" s="48" t="str">
        <f>IF(Modelo!G644&gt;0,LN(Modelo!G644),"Sem informação")</f>
        <v>Sem informação</v>
      </c>
    </row>
    <row r="645">
      <c r="A645" s="48">
        <f>Modelo!A:A</f>
        <v>644</v>
      </c>
      <c r="B645" s="48" t="str">
        <f>IF(Modelo!G645&gt;0,LN(Modelo!G645),"Sem informação")</f>
        <v>Sem informação</v>
      </c>
    </row>
    <row r="646">
      <c r="A646" s="48">
        <f>Modelo!A:A</f>
        <v>645</v>
      </c>
      <c r="B646" s="48" t="str">
        <f>IF(Modelo!G646&gt;0,LN(Modelo!G646),"Sem informação")</f>
        <v>Sem informação</v>
      </c>
    </row>
    <row r="647">
      <c r="A647" s="48">
        <f>Modelo!A:A</f>
        <v>646</v>
      </c>
      <c r="B647" s="48">
        <f>IF(Modelo!G647&gt;0,LN(Modelo!G647),"Sem informação")</f>
        <v>0.5713260203</v>
      </c>
    </row>
    <row r="648">
      <c r="A648" s="48">
        <f>Modelo!A:A</f>
        <v>647</v>
      </c>
      <c r="B648" s="48">
        <f>IF(Modelo!G648&gt;0,LN(Modelo!G648),"Sem informação")</f>
        <v>0.4743897154</v>
      </c>
    </row>
    <row r="649">
      <c r="A649" s="48">
        <f>Modelo!A:A</f>
        <v>648</v>
      </c>
      <c r="B649" s="48">
        <f>IF(Modelo!G649&gt;0,LN(Modelo!G649),"Sem informação")</f>
        <v>-0.2997987818</v>
      </c>
    </row>
    <row r="650">
      <c r="A650" s="48">
        <f>Modelo!A:A</f>
        <v>649</v>
      </c>
      <c r="B650" s="48">
        <f>IF(Modelo!G650&gt;0,LN(Modelo!G650),"Sem informação")</f>
        <v>1.770320438</v>
      </c>
    </row>
    <row r="651">
      <c r="A651" s="48">
        <f>Modelo!A:A</f>
        <v>650</v>
      </c>
      <c r="B651" s="48">
        <f>IF(Modelo!G651&gt;0,LN(Modelo!G651),"Sem informação")</f>
        <v>1.612297207</v>
      </c>
    </row>
    <row r="652">
      <c r="A652" s="48">
        <f>Modelo!A:A</f>
        <v>651</v>
      </c>
      <c r="B652" s="48" t="str">
        <f>IF(Modelo!G652&gt;0,LN(Modelo!G652),"Sem informação")</f>
        <v>Sem informação</v>
      </c>
    </row>
    <row r="653">
      <c r="A653" s="48">
        <f>Modelo!A:A</f>
        <v>652</v>
      </c>
      <c r="B653" s="48" t="str">
        <f>IF(Modelo!G653&gt;0,LN(Modelo!G653),"Sem informação")</f>
        <v>Sem informação</v>
      </c>
    </row>
    <row r="654">
      <c r="A654" s="48">
        <f>Modelo!A:A</f>
        <v>653</v>
      </c>
      <c r="B654" s="48">
        <f>IF(Modelo!G654&gt;0,LN(Modelo!G654),"Sem informação")</f>
        <v>2.596240905</v>
      </c>
    </row>
    <row r="655">
      <c r="A655" s="48">
        <f>Modelo!A:A</f>
        <v>654</v>
      </c>
      <c r="B655" s="48">
        <f>IF(Modelo!G655&gt;0,LN(Modelo!G655),"Sem informação")</f>
        <v>0.9515208307</v>
      </c>
    </row>
    <row r="656">
      <c r="A656" s="48">
        <f>Modelo!A:A</f>
        <v>655</v>
      </c>
      <c r="B656" s="48">
        <f>IF(Modelo!G656&gt;0,LN(Modelo!G656),"Sem informação")</f>
        <v>1.279153952</v>
      </c>
    </row>
    <row r="657">
      <c r="A657" s="48">
        <f>Modelo!A:A</f>
        <v>656</v>
      </c>
      <c r="B657" s="48">
        <f>IF(Modelo!G657&gt;0,LN(Modelo!G657),"Sem informação")</f>
        <v>0.51681315</v>
      </c>
    </row>
    <row r="658">
      <c r="A658" s="48">
        <f>Modelo!A:A</f>
        <v>657</v>
      </c>
      <c r="B658" s="48">
        <f>IF(Modelo!G658&gt;0,LN(Modelo!G658),"Sem informação")</f>
        <v>0.7565366771</v>
      </c>
    </row>
    <row r="659">
      <c r="A659" s="48">
        <f>Modelo!A:A</f>
        <v>658</v>
      </c>
      <c r="B659" s="48" t="str">
        <f>IF(Modelo!G659&gt;0,LN(Modelo!G659),"Sem informação")</f>
        <v>Sem informação</v>
      </c>
    </row>
    <row r="660">
      <c r="A660" s="48">
        <f>Modelo!A:A</f>
        <v>659</v>
      </c>
      <c r="B660" s="48" t="str">
        <f>IF(Modelo!G660&gt;0,LN(Modelo!G660),"Sem informação")</f>
        <v>Sem informação</v>
      </c>
    </row>
    <row r="661">
      <c r="A661" s="48">
        <f>Modelo!A:A</f>
        <v>660</v>
      </c>
      <c r="B661" s="48">
        <f>IF(Modelo!G661&gt;0,LN(Modelo!G661),"Sem informação")</f>
        <v>1.156082477</v>
      </c>
    </row>
    <row r="662">
      <c r="A662" s="48">
        <f>Modelo!A:A</f>
        <v>661</v>
      </c>
      <c r="B662" s="48">
        <f>IF(Modelo!G662&gt;0,LN(Modelo!G662),"Sem informação")</f>
        <v>0.7378810839</v>
      </c>
    </row>
    <row r="663">
      <c r="A663" s="48">
        <f>Modelo!A:A</f>
        <v>662</v>
      </c>
      <c r="B663" s="48">
        <f>IF(Modelo!G663&gt;0,LN(Modelo!G663),"Sem informação")</f>
        <v>0.8411718805</v>
      </c>
    </row>
    <row r="664">
      <c r="A664" s="48">
        <f>Modelo!A:A</f>
        <v>663</v>
      </c>
      <c r="B664" s="48">
        <f>IF(Modelo!G664&gt;0,LN(Modelo!G664),"Sem informação")</f>
        <v>0.6244124253</v>
      </c>
    </row>
    <row r="665">
      <c r="A665" s="48">
        <f>Modelo!A:A</f>
        <v>664</v>
      </c>
      <c r="B665" s="48">
        <f>IF(Modelo!G665&gt;0,LN(Modelo!G665),"Sem informação")</f>
        <v>0.01618432643</v>
      </c>
    </row>
    <row r="666">
      <c r="A666" s="48">
        <f>Modelo!A:A</f>
        <v>665</v>
      </c>
      <c r="B666" s="48" t="str">
        <f>IF(Modelo!G666&gt;0,LN(Modelo!G666),"Sem informação")</f>
        <v>Sem informação</v>
      </c>
    </row>
    <row r="667">
      <c r="A667" s="48">
        <f>Modelo!A:A</f>
        <v>666</v>
      </c>
      <c r="B667" s="48" t="str">
        <f>IF(Modelo!G667&gt;0,LN(Modelo!G667),"Sem informação")</f>
        <v>Sem informação</v>
      </c>
    </row>
    <row r="668">
      <c r="A668" s="48">
        <f>Modelo!A:A</f>
        <v>667</v>
      </c>
      <c r="B668" s="48">
        <f>IF(Modelo!G668&gt;0,LN(Modelo!G668),"Sem informação")</f>
        <v>0.9119570521</v>
      </c>
    </row>
    <row r="669">
      <c r="A669" s="48">
        <f>Modelo!A:A</f>
        <v>668</v>
      </c>
      <c r="B669" s="48">
        <f>IF(Modelo!G669&gt;0,LN(Modelo!G669),"Sem informação")</f>
        <v>-0.08455656408</v>
      </c>
    </row>
    <row r="670">
      <c r="A670" s="48">
        <f>Modelo!A:A</f>
        <v>669</v>
      </c>
      <c r="B670" s="48">
        <f>IF(Modelo!G670&gt;0,LN(Modelo!G670),"Sem informação")</f>
        <v>0.3485744313</v>
      </c>
    </row>
    <row r="671">
      <c r="A671" s="48">
        <f>Modelo!A:A</f>
        <v>670</v>
      </c>
      <c r="B671" s="48" t="str">
        <f>IF(Modelo!G671&gt;0,LN(Modelo!G671),"Sem informação")</f>
        <v>Sem informação</v>
      </c>
    </row>
    <row r="672">
      <c r="A672" s="48">
        <f>Modelo!A:A</f>
        <v>671</v>
      </c>
      <c r="B672" s="48">
        <f>IF(Modelo!G672&gt;0,LN(Modelo!G672),"Sem informação")</f>
        <v>0.8789194437</v>
      </c>
    </row>
    <row r="673">
      <c r="A673" s="48">
        <f>Modelo!A:A</f>
        <v>672</v>
      </c>
      <c r="B673" s="48" t="str">
        <f>IF(Modelo!G673&gt;0,LN(Modelo!G673),"Sem informação")</f>
        <v>Sem informação</v>
      </c>
    </row>
    <row r="674">
      <c r="A674" s="48">
        <f>Modelo!A:A</f>
        <v>673</v>
      </c>
      <c r="B674" s="48" t="str">
        <f>IF(Modelo!G674&gt;0,LN(Modelo!G674),"Sem informação")</f>
        <v>Sem informação</v>
      </c>
    </row>
    <row r="675">
      <c r="A675" s="48">
        <f>Modelo!A:A</f>
        <v>674</v>
      </c>
      <c r="B675" s="48">
        <f>IF(Modelo!G675&gt;0,LN(Modelo!G675),"Sem informação")</f>
        <v>1.445733039</v>
      </c>
    </row>
    <row r="676">
      <c r="A676" s="48">
        <f>Modelo!A:A</f>
        <v>675</v>
      </c>
      <c r="B676" s="48">
        <f>IF(Modelo!G676&gt;0,LN(Modelo!G676),"Sem informação")</f>
        <v>0.5698382926</v>
      </c>
    </row>
    <row r="677">
      <c r="A677" s="48">
        <f>Modelo!A:A</f>
        <v>676</v>
      </c>
      <c r="B677" s="48">
        <f>IF(Modelo!G677&gt;0,LN(Modelo!G677),"Sem informação")</f>
        <v>0.825530094</v>
      </c>
    </row>
    <row r="678">
      <c r="A678" s="48">
        <f>Modelo!A:A</f>
        <v>677</v>
      </c>
      <c r="B678" s="48">
        <f>IF(Modelo!G678&gt;0,LN(Modelo!G678),"Sem informação")</f>
        <v>0.5567186429</v>
      </c>
    </row>
    <row r="679">
      <c r="A679" s="48">
        <f>Modelo!A:A</f>
        <v>678</v>
      </c>
      <c r="B679" s="48">
        <f>IF(Modelo!G679&gt;0,LN(Modelo!G679),"Sem informação")</f>
        <v>0.5411137399</v>
      </c>
    </row>
    <row r="680">
      <c r="A680" s="48">
        <f>Modelo!A:A</f>
        <v>679</v>
      </c>
      <c r="B680" s="48" t="str">
        <f>IF(Modelo!G680&gt;0,LN(Modelo!G680),"Sem informação")</f>
        <v>Sem informação</v>
      </c>
    </row>
    <row r="681">
      <c r="A681" s="48">
        <f>Modelo!A:A</f>
        <v>680</v>
      </c>
      <c r="B681" s="48" t="str">
        <f>IF(Modelo!G681&gt;0,LN(Modelo!G681),"Sem informação")</f>
        <v>Sem informação</v>
      </c>
    </row>
    <row r="682">
      <c r="A682" s="48">
        <f>Modelo!A:A</f>
        <v>681</v>
      </c>
      <c r="B682" s="48">
        <f>IF(Modelo!G682&gt;0,LN(Modelo!G682),"Sem informação")</f>
        <v>1.443792111</v>
      </c>
    </row>
    <row r="683">
      <c r="A683" s="48">
        <f>Modelo!A:A</f>
        <v>682</v>
      </c>
      <c r="B683" s="48">
        <f>IF(Modelo!G683&gt;0,LN(Modelo!G683),"Sem informação")</f>
        <v>0.1293930683</v>
      </c>
    </row>
    <row r="684">
      <c r="A684" s="48">
        <f>Modelo!A:A</f>
        <v>683</v>
      </c>
      <c r="B684" s="48">
        <f>IF(Modelo!G684&gt;0,LN(Modelo!G684),"Sem informação")</f>
        <v>0.06706861353</v>
      </c>
    </row>
    <row r="685">
      <c r="A685" s="48">
        <f>Modelo!A:A</f>
        <v>684</v>
      </c>
      <c r="B685" s="48">
        <f>IF(Modelo!G685&gt;0,LN(Modelo!G685),"Sem informação")</f>
        <v>-0.236915854</v>
      </c>
    </row>
    <row r="686">
      <c r="A686" s="48">
        <f>Modelo!A:A</f>
        <v>685</v>
      </c>
      <c r="B686" s="48">
        <f>IF(Modelo!G686&gt;0,LN(Modelo!G686),"Sem informação")</f>
        <v>0.2068321047</v>
      </c>
    </row>
    <row r="687">
      <c r="A687" s="48">
        <f>Modelo!A:A</f>
        <v>686</v>
      </c>
      <c r="B687" s="48" t="str">
        <f>IF(Modelo!G687&gt;0,LN(Modelo!G687),"Sem informação")</f>
        <v>Sem informação</v>
      </c>
    </row>
    <row r="688">
      <c r="A688" s="48">
        <f>Modelo!A:A</f>
        <v>687</v>
      </c>
      <c r="B688" s="48" t="str">
        <f>IF(Modelo!G688&gt;0,LN(Modelo!G688),"Sem informação")</f>
        <v>Sem informação</v>
      </c>
    </row>
    <row r="689">
      <c r="A689" s="48">
        <f>Modelo!A:A</f>
        <v>688</v>
      </c>
      <c r="B689" s="48">
        <f>IF(Modelo!G689&gt;0,LN(Modelo!G689),"Sem informação")</f>
        <v>0.9337946547</v>
      </c>
    </row>
    <row r="690">
      <c r="A690" s="48">
        <f>Modelo!A:A</f>
        <v>689</v>
      </c>
      <c r="B690" s="48">
        <f>IF(Modelo!G690&gt;0,LN(Modelo!G690),"Sem informação")</f>
        <v>0.3327469563</v>
      </c>
    </row>
    <row r="691">
      <c r="A691" s="48">
        <f>Modelo!A:A</f>
        <v>690</v>
      </c>
      <c r="B691" s="48">
        <f>IF(Modelo!G691&gt;0,LN(Modelo!G691),"Sem informação")</f>
        <v>0.03331325831</v>
      </c>
    </row>
    <row r="692">
      <c r="A692" s="48">
        <f>Modelo!A:A</f>
        <v>691</v>
      </c>
      <c r="B692" s="48">
        <f>IF(Modelo!G692&gt;0,LN(Modelo!G692),"Sem informação")</f>
        <v>0.7544912202</v>
      </c>
    </row>
    <row r="693">
      <c r="A693" s="48">
        <f>Modelo!A:A</f>
        <v>692</v>
      </c>
      <c r="B693" s="48">
        <f>IF(Modelo!G693&gt;0,LN(Modelo!G693),"Sem informação")</f>
        <v>0.2445257912</v>
      </c>
    </row>
    <row r="694">
      <c r="A694" s="48">
        <f>Modelo!A:A</f>
        <v>693</v>
      </c>
      <c r="B694" s="48" t="str">
        <f>IF(Modelo!G694&gt;0,LN(Modelo!G694),"Sem informação")</f>
        <v>Sem informação</v>
      </c>
    </row>
    <row r="695">
      <c r="A695" s="48">
        <f>Modelo!A:A</f>
        <v>694</v>
      </c>
      <c r="B695" s="48" t="str">
        <f>IF(Modelo!G695&gt;0,LN(Modelo!G695),"Sem informação")</f>
        <v>Sem informação</v>
      </c>
    </row>
    <row r="696">
      <c r="A696" s="48">
        <f>Modelo!A:A</f>
        <v>695</v>
      </c>
      <c r="B696" s="48">
        <f>IF(Modelo!G696&gt;0,LN(Modelo!G696),"Sem informação")</f>
        <v>0.9185434502</v>
      </c>
    </row>
    <row r="697">
      <c r="A697" s="48">
        <f>Modelo!A:A</f>
        <v>696</v>
      </c>
      <c r="B697" s="48">
        <f>IF(Modelo!G697&gt;0,LN(Modelo!G697),"Sem informação")</f>
        <v>0.3995781962</v>
      </c>
    </row>
    <row r="698">
      <c r="A698" s="48">
        <f>Modelo!A:A</f>
        <v>697</v>
      </c>
      <c r="B698" s="48">
        <f>IF(Modelo!G698&gt;0,LN(Modelo!G698),"Sem informação")</f>
        <v>0.3163367378</v>
      </c>
    </row>
    <row r="699">
      <c r="A699" s="48">
        <f>Modelo!A:A</f>
        <v>698</v>
      </c>
      <c r="B699" s="48">
        <f>IF(Modelo!G699&gt;0,LN(Modelo!G699),"Sem informação")</f>
        <v>-0.09881018338</v>
      </c>
    </row>
    <row r="700">
      <c r="A700" s="48">
        <f>Modelo!A:A</f>
        <v>699</v>
      </c>
      <c r="B700" s="48">
        <f>IF(Modelo!G700&gt;0,LN(Modelo!G700),"Sem informação")</f>
        <v>-0.9506203114</v>
      </c>
    </row>
    <row r="701">
      <c r="A701" s="48">
        <f>Modelo!A:A</f>
        <v>700</v>
      </c>
      <c r="B701" s="48" t="str">
        <f>IF(Modelo!G701&gt;0,LN(Modelo!G701),"Sem informação")</f>
        <v>Sem informação</v>
      </c>
    </row>
    <row r="702">
      <c r="A702" s="48">
        <f>Modelo!A:A</f>
        <v>701</v>
      </c>
      <c r="B702" s="48" t="str">
        <f>IF(Modelo!G702&gt;0,LN(Modelo!G702),"Sem informação")</f>
        <v>Sem informação</v>
      </c>
    </row>
    <row r="703">
      <c r="A703" s="48">
        <f>Modelo!A:A</f>
        <v>702</v>
      </c>
      <c r="B703" s="48" t="str">
        <f>IF(Modelo!G703&gt;0,LN(Modelo!G703),"Sem informação")</f>
        <v>Sem informação</v>
      </c>
    </row>
    <row r="704">
      <c r="A704" s="48">
        <f>Modelo!A:A</f>
        <v>703</v>
      </c>
      <c r="B704" s="48" t="str">
        <f>IF(Modelo!G704&gt;0,LN(Modelo!G704),"Sem informação")</f>
        <v>Sem informação</v>
      </c>
    </row>
    <row r="705">
      <c r="A705" s="48">
        <f>Modelo!A:A</f>
        <v>704</v>
      </c>
      <c r="B705" s="48">
        <f>IF(Modelo!G705&gt;0,LN(Modelo!G705),"Sem informação")</f>
        <v>0.8461073431</v>
      </c>
    </row>
    <row r="706">
      <c r="A706" s="48">
        <f>Modelo!A:A</f>
        <v>705</v>
      </c>
      <c r="B706" s="48">
        <f>IF(Modelo!G706&gt;0,LN(Modelo!G706),"Sem informação")</f>
        <v>-0.6079350436</v>
      </c>
    </row>
    <row r="707">
      <c r="A707" s="48">
        <f>Modelo!A:A</f>
        <v>706</v>
      </c>
      <c r="B707" s="48">
        <f>IF(Modelo!G707&gt;0,LN(Modelo!G707),"Sem informação")</f>
        <v>-1.036794568</v>
      </c>
    </row>
    <row r="708">
      <c r="A708" s="48">
        <f>Modelo!A:A</f>
        <v>707</v>
      </c>
      <c r="B708" s="48" t="str">
        <f>IF(Modelo!G708&gt;0,LN(Modelo!G708),"Sem informação")</f>
        <v>Sem informação</v>
      </c>
    </row>
    <row r="709">
      <c r="A709" s="48">
        <f>Modelo!A:A</f>
        <v>708</v>
      </c>
      <c r="B709" s="48" t="str">
        <f>IF(Modelo!G709&gt;0,LN(Modelo!G709),"Sem informação")</f>
        <v>Sem informação</v>
      </c>
    </row>
    <row r="710">
      <c r="A710" s="48">
        <f>Modelo!A:A</f>
        <v>709</v>
      </c>
      <c r="B710" s="48">
        <f>IF(Modelo!G710&gt;0,LN(Modelo!G710),"Sem informação")</f>
        <v>0.1076120672</v>
      </c>
    </row>
    <row r="711">
      <c r="A711" s="48">
        <f>Modelo!A:A</f>
        <v>710</v>
      </c>
      <c r="B711" s="48">
        <f>IF(Modelo!G711&gt;0,LN(Modelo!G711),"Sem informação")</f>
        <v>0.02576171446</v>
      </c>
    </row>
    <row r="712">
      <c r="A712" s="48">
        <f>Modelo!A:A</f>
        <v>711</v>
      </c>
      <c r="B712" s="48">
        <f>IF(Modelo!G712&gt;0,LN(Modelo!G712),"Sem informação")</f>
        <v>-0.6187779023</v>
      </c>
    </row>
    <row r="713">
      <c r="A713" s="48">
        <f>Modelo!A:A</f>
        <v>712</v>
      </c>
      <c r="B713" s="48">
        <f>IF(Modelo!G713&gt;0,LN(Modelo!G713),"Sem informação")</f>
        <v>-0.782640046</v>
      </c>
    </row>
    <row r="714">
      <c r="A714" s="48">
        <f>Modelo!A:A</f>
        <v>713</v>
      </c>
      <c r="B714" s="48">
        <f>IF(Modelo!G714&gt;0,LN(Modelo!G714),"Sem informação")</f>
        <v>-0.8793852862</v>
      </c>
    </row>
    <row r="715">
      <c r="A715" s="48">
        <f>Modelo!A:A</f>
        <v>714</v>
      </c>
      <c r="B715" s="48" t="str">
        <f>IF(Modelo!G715&gt;0,LN(Modelo!G715),"Sem informação")</f>
        <v>Sem informação</v>
      </c>
    </row>
    <row r="716">
      <c r="A716" s="48">
        <f>Modelo!A:A</f>
        <v>715</v>
      </c>
      <c r="B716" s="48" t="str">
        <f>IF(Modelo!G716&gt;0,LN(Modelo!G716),"Sem informação")</f>
        <v>Sem informação</v>
      </c>
    </row>
    <row r="717">
      <c r="A717" s="48">
        <f>Modelo!A:A</f>
        <v>716</v>
      </c>
      <c r="B717" s="48">
        <f>IF(Modelo!G717&gt;0,LN(Modelo!G717),"Sem informação")</f>
        <v>1.138264994</v>
      </c>
    </row>
    <row r="718">
      <c r="A718" s="48">
        <f>Modelo!A:A</f>
        <v>717</v>
      </c>
      <c r="B718" s="48">
        <f>IF(Modelo!G718&gt;0,LN(Modelo!G718),"Sem informação")</f>
        <v>-0.1811494889</v>
      </c>
    </row>
    <row r="719">
      <c r="A719" s="48">
        <f>Modelo!A:A</f>
        <v>718</v>
      </c>
      <c r="B719" s="48">
        <f>IF(Modelo!G719&gt;0,LN(Modelo!G719),"Sem informação")</f>
        <v>-0.1129596975</v>
      </c>
    </row>
    <row r="720">
      <c r="A720" s="48">
        <f>Modelo!A:A</f>
        <v>719</v>
      </c>
      <c r="B720" s="48">
        <f>IF(Modelo!G720&gt;0,LN(Modelo!G720),"Sem informação")</f>
        <v>-0.02951554952</v>
      </c>
    </row>
    <row r="721">
      <c r="A721" s="48">
        <f>Modelo!A:A</f>
        <v>720</v>
      </c>
      <c r="B721" s="48">
        <f>IF(Modelo!G721&gt;0,LN(Modelo!G721),"Sem informação")</f>
        <v>-0.1881172666</v>
      </c>
    </row>
    <row r="722">
      <c r="A722" s="48">
        <f>Modelo!A:A</f>
        <v>721</v>
      </c>
      <c r="B722" s="48" t="str">
        <f>IF(Modelo!G722&gt;0,LN(Modelo!G722),"Sem informação")</f>
        <v>Sem informação</v>
      </c>
    </row>
    <row r="723">
      <c r="A723" s="48">
        <f>Modelo!A:A</f>
        <v>722</v>
      </c>
      <c r="B723" s="48" t="str">
        <f>IF(Modelo!G723&gt;0,LN(Modelo!G723),"Sem informação")</f>
        <v>Sem informação</v>
      </c>
    </row>
    <row r="724">
      <c r="A724" s="48">
        <f>Modelo!A:A</f>
        <v>723</v>
      </c>
      <c r="B724" s="48">
        <f>IF(Modelo!G724&gt;0,LN(Modelo!G724),"Sem informação")</f>
        <v>1.866639059</v>
      </c>
    </row>
    <row r="725">
      <c r="A725" s="48">
        <f>Modelo!A:A</f>
        <v>724</v>
      </c>
      <c r="B725" s="48">
        <f>IF(Modelo!G725&gt;0,LN(Modelo!G725),"Sem informação")</f>
        <v>-0.09416171982</v>
      </c>
    </row>
    <row r="726">
      <c r="A726" s="48">
        <f>Modelo!A:A</f>
        <v>725</v>
      </c>
      <c r="B726" s="48">
        <f>IF(Modelo!G726&gt;0,LN(Modelo!G726),"Sem informação")</f>
        <v>-0.6165965877</v>
      </c>
    </row>
    <row r="727">
      <c r="A727" s="48">
        <f>Modelo!A:A</f>
        <v>726</v>
      </c>
      <c r="B727" s="48">
        <f>IF(Modelo!G727&gt;0,LN(Modelo!G727),"Sem informação")</f>
        <v>-0.5055078119</v>
      </c>
    </row>
    <row r="728">
      <c r="A728" s="48">
        <f>Modelo!A:A</f>
        <v>727</v>
      </c>
      <c r="B728" s="48">
        <f>IF(Modelo!G728&gt;0,LN(Modelo!G728),"Sem informação")</f>
        <v>-0.842426747</v>
      </c>
    </row>
    <row r="729">
      <c r="A729" s="48">
        <f>Modelo!A:A</f>
        <v>728</v>
      </c>
      <c r="B729" s="48" t="str">
        <f>IF(Modelo!G729&gt;0,LN(Modelo!G729),"Sem informação")</f>
        <v>Sem informação</v>
      </c>
    </row>
    <row r="730">
      <c r="A730" s="48">
        <f>Modelo!A:A</f>
        <v>729</v>
      </c>
      <c r="B730" s="48" t="str">
        <f>IF(Modelo!G730&gt;0,LN(Modelo!G730),"Sem informação")</f>
        <v>Sem informação</v>
      </c>
    </row>
    <row r="731">
      <c r="A731" s="48">
        <f>Modelo!A:A</f>
        <v>730</v>
      </c>
      <c r="B731" s="48">
        <f>IF(Modelo!G731&gt;0,LN(Modelo!G731),"Sem informação")</f>
        <v>1.495884184</v>
      </c>
    </row>
    <row r="732">
      <c r="A732" s="48">
        <f>Modelo!A:A</f>
        <v>731</v>
      </c>
      <c r="B732" s="48">
        <f>IF(Modelo!G732&gt;0,LN(Modelo!G732),"Sem informação")</f>
        <v>-0.4176939224</v>
      </c>
    </row>
    <row r="733">
      <c r="A733" s="48">
        <f>Modelo!A:A</f>
        <v>732</v>
      </c>
      <c r="B733" s="48">
        <f>IF(Modelo!G733&gt;0,LN(Modelo!G733),"Sem informação")</f>
        <v>-0.4723595091</v>
      </c>
    </row>
    <row r="734">
      <c r="A734" s="48">
        <f>Modelo!A:A</f>
        <v>733</v>
      </c>
      <c r="B734" s="48">
        <f>IF(Modelo!G734&gt;0,LN(Modelo!G734),"Sem informação")</f>
        <v>-0.5499448504</v>
      </c>
    </row>
    <row r="735">
      <c r="A735" s="48">
        <f>Modelo!A:A</f>
        <v>734</v>
      </c>
      <c r="B735" s="48">
        <f>IF(Modelo!G735&gt;0,LN(Modelo!G735),"Sem informação")</f>
        <v>-0.3843754841</v>
      </c>
    </row>
    <row r="736">
      <c r="A736" s="48">
        <f>Modelo!A:A</f>
        <v>735</v>
      </c>
      <c r="B736" s="48" t="str">
        <f>IF(Modelo!G736&gt;0,LN(Modelo!G736),"Sem informação")</f>
        <v>Sem informação</v>
      </c>
    </row>
    <row r="737">
      <c r="A737" s="48">
        <f>Modelo!A:A</f>
        <v>736</v>
      </c>
      <c r="B737" s="48" t="str">
        <f>IF(Modelo!G737&gt;0,LN(Modelo!G737),"Sem informação")</f>
        <v>Sem informação</v>
      </c>
    </row>
    <row r="738">
      <c r="A738" s="48">
        <f>Modelo!A:A</f>
        <v>737</v>
      </c>
      <c r="B738" s="48">
        <f>IF(Modelo!G738&gt;0,LN(Modelo!G738),"Sem informação")</f>
        <v>0.9761309476</v>
      </c>
    </row>
    <row r="739">
      <c r="A739" s="48">
        <f>Modelo!A:A</f>
        <v>738</v>
      </c>
      <c r="B739" s="48">
        <f>IF(Modelo!G739&gt;0,LN(Modelo!G739),"Sem informação")</f>
        <v>-0.2632898775</v>
      </c>
    </row>
    <row r="740">
      <c r="A740" s="48">
        <f>Modelo!A:A</f>
        <v>739</v>
      </c>
      <c r="B740" s="48">
        <f>IF(Modelo!G740&gt;0,LN(Modelo!G740),"Sem informação")</f>
        <v>-0.8328851267</v>
      </c>
    </row>
    <row r="741">
      <c r="A741" s="48">
        <f>Modelo!A:A</f>
        <v>740</v>
      </c>
      <c r="B741" s="48">
        <f>IF(Modelo!G741&gt;0,LN(Modelo!G741),"Sem informação")</f>
        <v>-1.20134739</v>
      </c>
    </row>
    <row r="742">
      <c r="A742" s="48">
        <f>Modelo!A:A</f>
        <v>741</v>
      </c>
      <c r="B742" s="48" t="str">
        <f>IF(Modelo!G742&gt;0,LN(Modelo!G742),"Sem informação")</f>
        <v>Sem informação</v>
      </c>
    </row>
    <row r="743">
      <c r="A743" s="48">
        <f>Modelo!A:A</f>
        <v>742</v>
      </c>
      <c r="B743" s="48" t="str">
        <f>IF(Modelo!G743&gt;0,LN(Modelo!G743),"Sem informação")</f>
        <v>Sem informação</v>
      </c>
    </row>
    <row r="744">
      <c r="A744" s="48">
        <f>Modelo!A:A</f>
        <v>743</v>
      </c>
      <c r="B744" s="48" t="str">
        <f>IF(Modelo!G744&gt;0,LN(Modelo!G744),"Sem informação")</f>
        <v>Sem informação</v>
      </c>
    </row>
    <row r="745">
      <c r="A745" s="48">
        <f>Modelo!A:A</f>
        <v>744</v>
      </c>
      <c r="B745" s="48">
        <f>IF(Modelo!G745&gt;0,LN(Modelo!G745),"Sem informação")</f>
        <v>1.293211398</v>
      </c>
    </row>
    <row r="746">
      <c r="A746" s="48">
        <f>Modelo!A:A</f>
        <v>745</v>
      </c>
      <c r="B746" s="48">
        <f>IF(Modelo!G746&gt;0,LN(Modelo!G746),"Sem informação")</f>
        <v>-0.2346659574</v>
      </c>
    </row>
    <row r="747">
      <c r="A747" s="48">
        <f>Modelo!A:A</f>
        <v>746</v>
      </c>
      <c r="B747" s="48">
        <f>IF(Modelo!G747&gt;0,LN(Modelo!G747),"Sem informação")</f>
        <v>-0.3407308913</v>
      </c>
    </row>
    <row r="748">
      <c r="A748" s="48">
        <f>Modelo!A:A</f>
        <v>747</v>
      </c>
      <c r="B748" s="48">
        <f>IF(Modelo!G748&gt;0,LN(Modelo!G748),"Sem informação")</f>
        <v>-0.3989361786</v>
      </c>
    </row>
    <row r="749">
      <c r="A749" s="48">
        <f>Modelo!A:A</f>
        <v>748</v>
      </c>
      <c r="B749" s="48" t="str">
        <f>IF(Modelo!G749&gt;0,LN(Modelo!G749),"Sem informação")</f>
        <v>Sem informação</v>
      </c>
    </row>
    <row r="750">
      <c r="A750" s="48">
        <f>Modelo!A:A</f>
        <v>749</v>
      </c>
      <c r="B750" s="48" t="str">
        <f>IF(Modelo!G750&gt;0,LN(Modelo!G750),"Sem informação")</f>
        <v>Sem informação</v>
      </c>
    </row>
    <row r="751">
      <c r="A751" s="48">
        <f>Modelo!A:A</f>
        <v>750</v>
      </c>
      <c r="B751" s="48" t="str">
        <f>IF(Modelo!G751&gt;0,LN(Modelo!G751),"Sem informação")</f>
        <v>Sem informação</v>
      </c>
    </row>
    <row r="752">
      <c r="A752" s="48">
        <f>Modelo!A:A</f>
        <v>751</v>
      </c>
      <c r="B752" s="48">
        <f>IF(Modelo!G752&gt;0,LN(Modelo!G752),"Sem informação")</f>
        <v>1.416999837</v>
      </c>
    </row>
    <row r="753">
      <c r="A753" s="48">
        <f>Modelo!A:A</f>
        <v>752</v>
      </c>
      <c r="B753" s="48">
        <f>IF(Modelo!G753&gt;0,LN(Modelo!G753),"Sem informação")</f>
        <v>-0.7562351027</v>
      </c>
    </row>
    <row r="754">
      <c r="A754" s="48">
        <f>Modelo!A:A</f>
        <v>753</v>
      </c>
      <c r="B754" s="48">
        <f>IF(Modelo!G754&gt;0,LN(Modelo!G754),"Sem informação")</f>
        <v>0.01998450286</v>
      </c>
    </row>
    <row r="755">
      <c r="A755" s="48">
        <f>Modelo!A:A</f>
        <v>754</v>
      </c>
      <c r="B755" s="48" t="str">
        <f>IF(Modelo!G755&gt;0,LN(Modelo!G755),"Sem informação")</f>
        <v>Sem informação</v>
      </c>
    </row>
    <row r="756">
      <c r="A756" s="48">
        <f>Modelo!A:A</f>
        <v>755</v>
      </c>
      <c r="B756" s="48" t="str">
        <f>IF(Modelo!G756&gt;0,LN(Modelo!G756),"Sem informação")</f>
        <v>Sem informação</v>
      </c>
    </row>
    <row r="757">
      <c r="A757" s="48">
        <f>Modelo!A:A</f>
        <v>756</v>
      </c>
      <c r="B757" s="48" t="str">
        <f>IF(Modelo!G757&gt;0,LN(Modelo!G757),"Sem informação")</f>
        <v>Sem informação</v>
      </c>
    </row>
    <row r="758">
      <c r="A758" s="48">
        <f>Modelo!A:A</f>
        <v>757</v>
      </c>
      <c r="B758" s="48" t="str">
        <f>IF(Modelo!G758&gt;0,LN(Modelo!G758),"Sem informação")</f>
        <v>Sem informação</v>
      </c>
    </row>
    <row r="759">
      <c r="A759" s="48">
        <f>Modelo!A:A</f>
        <v>758</v>
      </c>
      <c r="B759" s="48">
        <f>IF(Modelo!G759&gt;0,LN(Modelo!G759),"Sem informação")</f>
        <v>2.060184066</v>
      </c>
    </row>
    <row r="760">
      <c r="A760" s="48">
        <f>Modelo!A:A</f>
        <v>759</v>
      </c>
      <c r="B760" s="48">
        <f>IF(Modelo!G760&gt;0,LN(Modelo!G760),"Sem informação")</f>
        <v>0.3676501473</v>
      </c>
    </row>
    <row r="761">
      <c r="A761" s="48">
        <f>Modelo!A:A</f>
        <v>760</v>
      </c>
      <c r="B761" s="48">
        <f>IF(Modelo!G761&gt;0,LN(Modelo!G761),"Sem informação")</f>
        <v>-0.1502272531</v>
      </c>
    </row>
    <row r="762">
      <c r="A762" s="48">
        <f>Modelo!A:A</f>
        <v>761</v>
      </c>
      <c r="B762" s="48">
        <f>IF(Modelo!G762&gt;0,LN(Modelo!G762),"Sem informação")</f>
        <v>0.0498640679</v>
      </c>
    </row>
    <row r="763">
      <c r="A763" s="48">
        <f>Modelo!A:A</f>
        <v>762</v>
      </c>
      <c r="B763" s="48">
        <f>IF(Modelo!G763&gt;0,LN(Modelo!G763),"Sem informação")</f>
        <v>-0.4557803213</v>
      </c>
    </row>
    <row r="764">
      <c r="A764" s="48">
        <f>Modelo!A:A</f>
        <v>763</v>
      </c>
      <c r="B764" s="48" t="str">
        <f>IF(Modelo!G764&gt;0,LN(Modelo!G764),"Sem informação")</f>
        <v>Sem informação</v>
      </c>
    </row>
    <row r="765">
      <c r="A765" s="48">
        <f>Modelo!A:A</f>
        <v>764</v>
      </c>
      <c r="B765" s="48" t="str">
        <f>IF(Modelo!G765&gt;0,LN(Modelo!G765),"Sem informação")</f>
        <v>Sem informação</v>
      </c>
    </row>
    <row r="766">
      <c r="A766" s="48">
        <f>Modelo!A:A</f>
        <v>765</v>
      </c>
      <c r="B766" s="48">
        <f>IF(Modelo!G766&gt;0,LN(Modelo!G766),"Sem informação")</f>
        <v>0.8552917882</v>
      </c>
    </row>
    <row r="767">
      <c r="A767" s="48">
        <f>Modelo!A:A</f>
        <v>766</v>
      </c>
      <c r="B767" s="48">
        <f>IF(Modelo!G767&gt;0,LN(Modelo!G767),"Sem informação")</f>
        <v>-0.06729273879</v>
      </c>
    </row>
    <row r="768">
      <c r="A768" s="48">
        <f>Modelo!A:A</f>
        <v>767</v>
      </c>
      <c r="B768" s="48">
        <f>IF(Modelo!G768&gt;0,LN(Modelo!G768),"Sem informação")</f>
        <v>0.135525681</v>
      </c>
    </row>
    <row r="769">
      <c r="A769" s="48">
        <f>Modelo!A:A</f>
        <v>768</v>
      </c>
      <c r="B769" s="48">
        <f>IF(Modelo!G769&gt;0,LN(Modelo!G769),"Sem informação")</f>
        <v>-0.2504013689</v>
      </c>
    </row>
    <row r="770">
      <c r="A770" s="48">
        <f>Modelo!A:A</f>
        <v>769</v>
      </c>
      <c r="B770" s="48">
        <f>IF(Modelo!G770&gt;0,LN(Modelo!G770),"Sem informação")</f>
        <v>-0.1973488607</v>
      </c>
    </row>
    <row r="771">
      <c r="A771" s="48">
        <f>Modelo!A:A</f>
        <v>770</v>
      </c>
      <c r="B771" s="48" t="str">
        <f>IF(Modelo!G771&gt;0,LN(Modelo!G771),"Sem informação")</f>
        <v>Sem informação</v>
      </c>
    </row>
    <row r="772">
      <c r="A772" s="48">
        <f>Modelo!A:A</f>
        <v>771</v>
      </c>
      <c r="B772" s="48" t="str">
        <f>IF(Modelo!G772&gt;0,LN(Modelo!G772),"Sem informação")</f>
        <v>Sem informação</v>
      </c>
    </row>
    <row r="773">
      <c r="A773" s="48">
        <f>Modelo!A:A</f>
        <v>772</v>
      </c>
      <c r="B773" s="48">
        <f>IF(Modelo!G773&gt;0,LN(Modelo!G773),"Sem informação")</f>
        <v>1.01711237</v>
      </c>
    </row>
    <row r="774">
      <c r="A774" s="48">
        <f>Modelo!A:A</f>
        <v>773</v>
      </c>
      <c r="B774" s="48">
        <f>IF(Modelo!G774&gt;0,LN(Modelo!G774),"Sem informação")</f>
        <v>-0.2102899068</v>
      </c>
    </row>
    <row r="775">
      <c r="A775" s="48">
        <f>Modelo!A:A</f>
        <v>774</v>
      </c>
      <c r="B775" s="48">
        <f>IF(Modelo!G775&gt;0,LN(Modelo!G775),"Sem informação")</f>
        <v>-0.3318244775</v>
      </c>
    </row>
    <row r="776">
      <c r="A776" s="48">
        <f>Modelo!A:A</f>
        <v>775</v>
      </c>
      <c r="B776" s="48">
        <f>IF(Modelo!G776&gt;0,LN(Modelo!G776),"Sem informação")</f>
        <v>-0.2781932089</v>
      </c>
    </row>
    <row r="777">
      <c r="A777" s="48">
        <f>Modelo!A:A</f>
        <v>776</v>
      </c>
      <c r="B777" s="48">
        <f>IF(Modelo!G777&gt;0,LN(Modelo!G777),"Sem informação")</f>
        <v>-0.3724013434</v>
      </c>
    </row>
    <row r="778">
      <c r="A778" s="48">
        <f>Modelo!A:A</f>
        <v>777</v>
      </c>
      <c r="B778" s="48" t="str">
        <f>IF(Modelo!G778&gt;0,LN(Modelo!G778),"Sem informação")</f>
        <v>Sem informação</v>
      </c>
    </row>
    <row r="779">
      <c r="A779" s="48">
        <f>Modelo!A:A</f>
        <v>778</v>
      </c>
      <c r="B779" s="48" t="str">
        <f>IF(Modelo!G779&gt;0,LN(Modelo!G779),"Sem informação")</f>
        <v>Sem informação</v>
      </c>
    </row>
    <row r="780">
      <c r="A780" s="48">
        <f>Modelo!A:A</f>
        <v>779</v>
      </c>
      <c r="B780" s="48">
        <f>IF(Modelo!G780&gt;0,LN(Modelo!G780),"Sem informação")</f>
        <v>1.415290781</v>
      </c>
    </row>
    <row r="781">
      <c r="A781" s="48">
        <f>Modelo!A:A</f>
        <v>780</v>
      </c>
      <c r="B781" s="48">
        <f>IF(Modelo!G781&gt;0,LN(Modelo!G781),"Sem informação")</f>
        <v>-0.4772459207</v>
      </c>
    </row>
    <row r="782">
      <c r="A782" s="48">
        <f>Modelo!A:A</f>
        <v>781</v>
      </c>
      <c r="B782" s="48">
        <f>IF(Modelo!G782&gt;0,LN(Modelo!G782),"Sem informação")</f>
        <v>-0.05436701313</v>
      </c>
    </row>
    <row r="783">
      <c r="A783" s="48">
        <f>Modelo!A:A</f>
        <v>782</v>
      </c>
      <c r="B783" s="48">
        <f>IF(Modelo!G783&gt;0,LN(Modelo!G783),"Sem informação")</f>
        <v>0.194148554</v>
      </c>
    </row>
    <row r="784">
      <c r="A784" s="48">
        <f>Modelo!A:A</f>
        <v>783</v>
      </c>
      <c r="B784" s="48">
        <f>IF(Modelo!G784&gt;0,LN(Modelo!G784),"Sem informação")</f>
        <v>-0.6481417199</v>
      </c>
    </row>
    <row r="785">
      <c r="A785" s="48">
        <f>Modelo!A:A</f>
        <v>784</v>
      </c>
      <c r="B785" s="48" t="str">
        <f>IF(Modelo!G785&gt;0,LN(Modelo!G785),"Sem informação")</f>
        <v>Sem informação</v>
      </c>
    </row>
    <row r="786">
      <c r="A786" s="48">
        <f>Modelo!A:A</f>
        <v>785</v>
      </c>
      <c r="B786" s="48" t="str">
        <f>IF(Modelo!G786&gt;0,LN(Modelo!G786),"Sem informação")</f>
        <v>Sem informação</v>
      </c>
    </row>
    <row r="787">
      <c r="A787" s="48">
        <f>Modelo!A:A</f>
        <v>786</v>
      </c>
      <c r="B787" s="48">
        <f>IF(Modelo!G787&gt;0,LN(Modelo!G787),"Sem informação")</f>
        <v>-0.2009699704</v>
      </c>
    </row>
    <row r="788">
      <c r="A788" s="48">
        <f>Modelo!A:A</f>
        <v>787</v>
      </c>
      <c r="B788" s="48">
        <f>IF(Modelo!G788&gt;0,LN(Modelo!G788),"Sem informação")</f>
        <v>-0.638790874</v>
      </c>
    </row>
    <row r="789">
      <c r="A789" s="48">
        <f>Modelo!A:A</f>
        <v>788</v>
      </c>
      <c r="B789" s="48">
        <f>IF(Modelo!G789&gt;0,LN(Modelo!G789),"Sem informação")</f>
        <v>-1.193806246</v>
      </c>
    </row>
    <row r="790">
      <c r="A790" s="48">
        <f>Modelo!A:A</f>
        <v>789</v>
      </c>
      <c r="B790" s="48">
        <f>IF(Modelo!G790&gt;0,LN(Modelo!G790),"Sem informação")</f>
        <v>-0.3930545648</v>
      </c>
    </row>
    <row r="791">
      <c r="A791" s="48">
        <f>Modelo!A:A</f>
        <v>790</v>
      </c>
      <c r="B791" s="48">
        <f>IF(Modelo!G791&gt;0,LN(Modelo!G791),"Sem informação")</f>
        <v>-0.4596306387</v>
      </c>
    </row>
    <row r="792">
      <c r="A792" s="48">
        <f>Modelo!A:A</f>
        <v>791</v>
      </c>
      <c r="B792" s="48" t="str">
        <f>IF(Modelo!G792&gt;0,LN(Modelo!G792),"Sem informação")</f>
        <v>Sem informação</v>
      </c>
    </row>
    <row r="793">
      <c r="A793" s="48">
        <f>Modelo!A:A</f>
        <v>792</v>
      </c>
      <c r="B793" s="48" t="str">
        <f>IF(Modelo!G793&gt;0,LN(Modelo!G793),"Sem informação")</f>
        <v>Sem informação</v>
      </c>
    </row>
    <row r="794">
      <c r="A794" s="48">
        <f>Modelo!A:A</f>
        <v>793</v>
      </c>
      <c r="B794" s="48">
        <f>IF(Modelo!G794&gt;0,LN(Modelo!G794),"Sem informação")</f>
        <v>0.7133688501</v>
      </c>
    </row>
    <row r="795">
      <c r="A795" s="48">
        <f>Modelo!A:A</f>
        <v>794</v>
      </c>
      <c r="B795" s="48">
        <f>IF(Modelo!G795&gt;0,LN(Modelo!G795),"Sem informação")</f>
        <v>0.4202557193</v>
      </c>
    </row>
    <row r="796">
      <c r="A796" s="48">
        <f>Modelo!A:A</f>
        <v>795</v>
      </c>
      <c r="B796" s="48">
        <f>IF(Modelo!G796&gt;0,LN(Modelo!G796),"Sem informação")</f>
        <v>0.07690124767</v>
      </c>
    </row>
    <row r="797">
      <c r="A797" s="48">
        <f>Modelo!A:A</f>
        <v>796</v>
      </c>
      <c r="B797" s="48">
        <f>IF(Modelo!G797&gt;0,LN(Modelo!G797),"Sem informação")</f>
        <v>0.2544098378</v>
      </c>
    </row>
    <row r="798">
      <c r="A798" s="48">
        <f>Modelo!A:A</f>
        <v>797</v>
      </c>
      <c r="B798" s="48">
        <f>IF(Modelo!G798&gt;0,LN(Modelo!G798),"Sem informação")</f>
        <v>-0.223576909</v>
      </c>
    </row>
    <row r="799">
      <c r="A799" s="48">
        <f>Modelo!A:A</f>
        <v>798</v>
      </c>
      <c r="B799" s="48" t="str">
        <f>IF(Modelo!G799&gt;0,LN(Modelo!G799),"Sem informação")</f>
        <v>Sem informação</v>
      </c>
    </row>
    <row r="800">
      <c r="A800" s="48">
        <f>Modelo!A:A</f>
        <v>799</v>
      </c>
      <c r="B800" s="48" t="str">
        <f>IF(Modelo!G800&gt;0,LN(Modelo!G800),"Sem informação")</f>
        <v>Sem informação</v>
      </c>
    </row>
    <row r="801">
      <c r="A801" s="48">
        <f>Modelo!A:A</f>
        <v>800</v>
      </c>
      <c r="B801" s="48">
        <f>IF(Modelo!G801&gt;0,LN(Modelo!G801),"Sem informação")</f>
        <v>1.42158931</v>
      </c>
    </row>
    <row r="802">
      <c r="A802" s="48">
        <f>Modelo!A:A</f>
        <v>801</v>
      </c>
      <c r="B802" s="48">
        <f>IF(Modelo!G802&gt;0,LN(Modelo!G802),"Sem informação")</f>
        <v>0.04420206564</v>
      </c>
    </row>
    <row r="803">
      <c r="A803" s="48">
        <f>Modelo!A:A</f>
        <v>802</v>
      </c>
      <c r="B803" s="48">
        <f>IF(Modelo!G803&gt;0,LN(Modelo!G803),"Sem informação")</f>
        <v>-0.1815058538</v>
      </c>
    </row>
    <row r="804">
      <c r="A804" s="48">
        <f>Modelo!A:A</f>
        <v>803</v>
      </c>
      <c r="B804" s="48">
        <f>IF(Modelo!G804&gt;0,LN(Modelo!G804),"Sem informação")</f>
        <v>0.196582948</v>
      </c>
    </row>
    <row r="805">
      <c r="A805" s="48">
        <f>Modelo!A:A</f>
        <v>804</v>
      </c>
      <c r="B805" s="48">
        <f>IF(Modelo!G805&gt;0,LN(Modelo!G805),"Sem informação")</f>
        <v>0.5884327847</v>
      </c>
    </row>
    <row r="806">
      <c r="A806" s="48">
        <f>Modelo!A:A</f>
        <v>805</v>
      </c>
      <c r="B806" s="48" t="str">
        <f>IF(Modelo!G806&gt;0,LN(Modelo!G806),"Sem informação")</f>
        <v>Sem informação</v>
      </c>
    </row>
    <row r="807">
      <c r="A807" s="48">
        <f>Modelo!A:A</f>
        <v>806</v>
      </c>
      <c r="B807" s="48" t="str">
        <f>IF(Modelo!G807&gt;0,LN(Modelo!G807),"Sem informação")</f>
        <v>Sem informação</v>
      </c>
    </row>
    <row r="808">
      <c r="A808" s="48">
        <f>Modelo!A:A</f>
        <v>807</v>
      </c>
      <c r="B808" s="48">
        <f>IF(Modelo!G808&gt;0,LN(Modelo!G808),"Sem informação")</f>
        <v>1.929000458</v>
      </c>
    </row>
    <row r="809">
      <c r="A809" s="48">
        <f>Modelo!A:A</f>
        <v>808</v>
      </c>
      <c r="B809" s="48">
        <f>IF(Modelo!G809&gt;0,LN(Modelo!G809),"Sem informação")</f>
        <v>0.4681905923</v>
      </c>
    </row>
    <row r="810">
      <c r="A810" s="48">
        <f>Modelo!A:A</f>
        <v>809</v>
      </c>
      <c r="B810" s="48">
        <f>IF(Modelo!G810&gt;0,LN(Modelo!G810),"Sem informação")</f>
        <v>0.7555594238</v>
      </c>
    </row>
    <row r="811">
      <c r="A811" s="48">
        <f>Modelo!A:A</f>
        <v>810</v>
      </c>
      <c r="B811" s="48" t="str">
        <f>IF(Modelo!G811&gt;0,LN(Modelo!G811),"Sem informação")</f>
        <v>Sem informação</v>
      </c>
    </row>
    <row r="812">
      <c r="A812" s="48">
        <f>Modelo!A:A</f>
        <v>811</v>
      </c>
      <c r="B812" s="48" t="str">
        <f>IF(Modelo!G812&gt;0,LN(Modelo!G812),"Sem informação")</f>
        <v>Sem informação</v>
      </c>
    </row>
    <row r="813">
      <c r="A813" s="48">
        <f>Modelo!A:A</f>
        <v>812</v>
      </c>
      <c r="B813" s="48" t="str">
        <f>IF(Modelo!G813&gt;0,LN(Modelo!G813),"Sem informação")</f>
        <v>Sem informação</v>
      </c>
    </row>
    <row r="814">
      <c r="A814" s="48">
        <f>Modelo!A:A</f>
        <v>813</v>
      </c>
      <c r="B814" s="48" t="str">
        <f>IF(Modelo!G814&gt;0,LN(Modelo!G814),"Sem informação")</f>
        <v>Sem informação</v>
      </c>
    </row>
    <row r="815">
      <c r="A815" s="48">
        <f>Modelo!A:A</f>
        <v>814</v>
      </c>
      <c r="B815" s="48">
        <f>IF(Modelo!G815&gt;0,LN(Modelo!G815),"Sem informação")</f>
        <v>2.076896332</v>
      </c>
    </row>
    <row r="816">
      <c r="A816" s="48">
        <f>Modelo!A:A</f>
        <v>815</v>
      </c>
      <c r="B816" s="48">
        <f>IF(Modelo!G816&gt;0,LN(Modelo!G816),"Sem informação")</f>
        <v>-0.09369478893</v>
      </c>
    </row>
    <row r="817">
      <c r="A817" s="48">
        <f>Modelo!A:A</f>
        <v>816</v>
      </c>
      <c r="B817" s="48">
        <f>IF(Modelo!G817&gt;0,LN(Modelo!G817),"Sem informação")</f>
        <v>0.3522138249</v>
      </c>
    </row>
    <row r="818">
      <c r="A818" s="48">
        <f>Modelo!A:A</f>
        <v>817</v>
      </c>
      <c r="B818" s="48">
        <f>IF(Modelo!G818&gt;0,LN(Modelo!G818),"Sem informação")</f>
        <v>0.4014770789</v>
      </c>
    </row>
    <row r="819">
      <c r="A819" s="48">
        <f>Modelo!A:A</f>
        <v>818</v>
      </c>
      <c r="B819" s="48">
        <f>IF(Modelo!G819&gt;0,LN(Modelo!G819),"Sem informação")</f>
        <v>0.2546270556</v>
      </c>
    </row>
    <row r="820">
      <c r="A820" s="48">
        <f>Modelo!A:A</f>
        <v>819</v>
      </c>
      <c r="B820" s="48" t="str">
        <f>IF(Modelo!G820&gt;0,LN(Modelo!G820),"Sem informação")</f>
        <v>Sem informação</v>
      </c>
    </row>
    <row r="821">
      <c r="A821" s="48">
        <f>Modelo!A:A</f>
        <v>820</v>
      </c>
      <c r="B821" s="48" t="str">
        <f>IF(Modelo!G821&gt;0,LN(Modelo!G821),"Sem informação")</f>
        <v>Sem informação</v>
      </c>
    </row>
    <row r="822">
      <c r="A822" s="48">
        <f>Modelo!A:A</f>
        <v>821</v>
      </c>
      <c r="B822" s="48">
        <f>IF(Modelo!G822&gt;0,LN(Modelo!G822),"Sem informação")</f>
        <v>1.359609979</v>
      </c>
    </row>
    <row r="823">
      <c r="A823" s="48">
        <f>Modelo!A:A</f>
        <v>822</v>
      </c>
      <c r="B823" s="48">
        <f>IF(Modelo!G823&gt;0,LN(Modelo!G823),"Sem informação")</f>
        <v>0.09267435496</v>
      </c>
    </row>
    <row r="824">
      <c r="A824" s="48">
        <f>Modelo!A:A</f>
        <v>823</v>
      </c>
      <c r="B824" s="48">
        <f>IF(Modelo!G824&gt;0,LN(Modelo!G824),"Sem informação")</f>
        <v>0.04610063777</v>
      </c>
    </row>
    <row r="825">
      <c r="A825" s="48">
        <f>Modelo!A:A</f>
        <v>824</v>
      </c>
      <c r="B825" s="48">
        <f>IF(Modelo!G825&gt;0,LN(Modelo!G825),"Sem informação")</f>
        <v>0.01372860904</v>
      </c>
    </row>
    <row r="826">
      <c r="A826" s="48">
        <f>Modelo!A:A</f>
        <v>825</v>
      </c>
      <c r="B826" s="48">
        <f>IF(Modelo!G826&gt;0,LN(Modelo!G826),"Sem informação")</f>
        <v>0.006954004664</v>
      </c>
    </row>
    <row r="827">
      <c r="A827" s="48">
        <f>Modelo!A:A</f>
        <v>826</v>
      </c>
      <c r="B827" s="48" t="str">
        <f>IF(Modelo!G827&gt;0,LN(Modelo!G827),"Sem informação")</f>
        <v>Sem informação</v>
      </c>
    </row>
    <row r="828">
      <c r="A828" s="48">
        <f>Modelo!A:A</f>
        <v>827</v>
      </c>
      <c r="B828" s="48" t="str">
        <f>IF(Modelo!G828&gt;0,LN(Modelo!G828),"Sem informação")</f>
        <v>Sem informação</v>
      </c>
    </row>
    <row r="829">
      <c r="A829" s="48">
        <f>Modelo!A:A</f>
        <v>828</v>
      </c>
      <c r="B829" s="48">
        <f>IF(Modelo!G829&gt;0,LN(Modelo!G829),"Sem informação")</f>
        <v>0.9165095763</v>
      </c>
    </row>
    <row r="830">
      <c r="A830" s="48">
        <f>Modelo!A:A</f>
        <v>829</v>
      </c>
      <c r="B830" s="48">
        <f>IF(Modelo!G830&gt;0,LN(Modelo!G830),"Sem informação")</f>
        <v>0.2206073879</v>
      </c>
    </row>
    <row r="831">
      <c r="A831" s="48">
        <f>Modelo!A:A</f>
        <v>830</v>
      </c>
      <c r="B831" s="48">
        <f>IF(Modelo!G831&gt;0,LN(Modelo!G831),"Sem informação")</f>
        <v>0.2066462573</v>
      </c>
    </row>
    <row r="832">
      <c r="A832" s="48">
        <f>Modelo!A:A</f>
        <v>831</v>
      </c>
      <c r="B832" s="48">
        <f>IF(Modelo!G832&gt;0,LN(Modelo!G832),"Sem informação")</f>
        <v>-0.05262202143</v>
      </c>
    </row>
    <row r="833">
      <c r="A833" s="48">
        <f>Modelo!A:A</f>
        <v>832</v>
      </c>
      <c r="B833" s="48">
        <f>IF(Modelo!G833&gt;0,LN(Modelo!G833),"Sem informação")</f>
        <v>0.3487786914</v>
      </c>
    </row>
    <row r="834">
      <c r="A834" s="48">
        <f>Modelo!A:A</f>
        <v>833</v>
      </c>
      <c r="B834" s="48" t="str">
        <f>IF(Modelo!G834&gt;0,LN(Modelo!G834),"Sem informação")</f>
        <v>Sem informação</v>
      </c>
    </row>
    <row r="835">
      <c r="A835" s="48">
        <f>Modelo!A:A</f>
        <v>834</v>
      </c>
      <c r="B835" s="48" t="str">
        <f>IF(Modelo!G835&gt;0,LN(Modelo!G835),"Sem informação")</f>
        <v>Sem informação</v>
      </c>
    </row>
    <row r="836">
      <c r="A836" s="48">
        <f>Modelo!A:A</f>
        <v>835</v>
      </c>
      <c r="B836" s="48">
        <f>IF(Modelo!G836&gt;0,LN(Modelo!G836),"Sem informação")</f>
        <v>1.445651111</v>
      </c>
    </row>
    <row r="837">
      <c r="A837" s="48">
        <f>Modelo!A:A</f>
        <v>836</v>
      </c>
      <c r="B837" s="48">
        <f>IF(Modelo!G837&gt;0,LN(Modelo!G837),"Sem informação")</f>
        <v>-0.7133427872</v>
      </c>
    </row>
    <row r="838">
      <c r="A838" s="48">
        <f>Modelo!A:A</f>
        <v>837</v>
      </c>
      <c r="B838" s="48">
        <f>IF(Modelo!G838&gt;0,LN(Modelo!G838),"Sem informação")</f>
        <v>0.4542107811</v>
      </c>
    </row>
    <row r="839">
      <c r="A839" s="48">
        <f>Modelo!A:A</f>
        <v>838</v>
      </c>
      <c r="B839" s="48">
        <f>IF(Modelo!G839&gt;0,LN(Modelo!G839),"Sem informação")</f>
        <v>-0.06382576828</v>
      </c>
    </row>
    <row r="840">
      <c r="A840" s="48">
        <f>Modelo!A:A</f>
        <v>839</v>
      </c>
      <c r="B840" s="48">
        <f>IF(Modelo!G840&gt;0,LN(Modelo!G840),"Sem informação")</f>
        <v>-0.2283281051</v>
      </c>
    </row>
    <row r="841">
      <c r="A841" s="48">
        <f>Modelo!A:A</f>
        <v>840</v>
      </c>
      <c r="B841" s="48" t="str">
        <f>IF(Modelo!G841&gt;0,LN(Modelo!G841),"Sem informação")</f>
        <v>Sem informação</v>
      </c>
    </row>
    <row r="842">
      <c r="A842" s="48">
        <f>Modelo!A:A</f>
        <v>841</v>
      </c>
      <c r="B842" s="48" t="str">
        <f>IF(Modelo!G842&gt;0,LN(Modelo!G842),"Sem informação")</f>
        <v>Sem informação</v>
      </c>
    </row>
    <row r="843">
      <c r="A843" s="48">
        <f>Modelo!A:A</f>
        <v>842</v>
      </c>
      <c r="B843" s="48">
        <f>IF(Modelo!G843&gt;0,LN(Modelo!G843),"Sem informação")</f>
        <v>0.9201875293</v>
      </c>
    </row>
    <row r="844">
      <c r="A844" s="48">
        <f>Modelo!A:A</f>
        <v>843</v>
      </c>
      <c r="B844" s="48">
        <f>IF(Modelo!G844&gt;0,LN(Modelo!G844),"Sem informação")</f>
        <v>0.3805984121</v>
      </c>
    </row>
    <row r="845">
      <c r="A845" s="48">
        <f>Modelo!A:A</f>
        <v>844</v>
      </c>
      <c r="B845" s="48">
        <f>IF(Modelo!G845&gt;0,LN(Modelo!G845),"Sem informação")</f>
        <v>-0.1894430286</v>
      </c>
    </row>
    <row r="846">
      <c r="A846" s="48">
        <f>Modelo!A:A</f>
        <v>845</v>
      </c>
      <c r="B846" s="48">
        <f>IF(Modelo!G846&gt;0,LN(Modelo!G846),"Sem informação")</f>
        <v>-0.4979393675</v>
      </c>
    </row>
    <row r="847">
      <c r="A847" s="48">
        <f>Modelo!A:A</f>
        <v>846</v>
      </c>
      <c r="B847" s="48">
        <f>IF(Modelo!G847&gt;0,LN(Modelo!G847),"Sem informação")</f>
        <v>-0.01590993963</v>
      </c>
    </row>
    <row r="848">
      <c r="A848" s="48">
        <f>Modelo!A:A</f>
        <v>847</v>
      </c>
      <c r="B848" s="48" t="str">
        <f>IF(Modelo!G848&gt;0,LN(Modelo!G848),"Sem informação")</f>
        <v>Sem informação</v>
      </c>
    </row>
    <row r="849">
      <c r="A849" s="48">
        <f>Modelo!A:A</f>
        <v>848</v>
      </c>
      <c r="B849" s="48" t="str">
        <f>IF(Modelo!G849&gt;0,LN(Modelo!G849),"Sem informação")</f>
        <v>Sem informação</v>
      </c>
    </row>
    <row r="850">
      <c r="A850" s="48">
        <f>Modelo!A:A</f>
        <v>849</v>
      </c>
      <c r="B850" s="48">
        <f>IF(Modelo!G850&gt;0,LN(Modelo!G850),"Sem informação")</f>
        <v>1.791961517</v>
      </c>
    </row>
    <row r="851">
      <c r="A851" s="48">
        <f>Modelo!A:A</f>
        <v>850</v>
      </c>
      <c r="B851" s="48">
        <f>IF(Modelo!G851&gt;0,LN(Modelo!G851),"Sem informação")</f>
        <v>-0.4238689639</v>
      </c>
    </row>
    <row r="852">
      <c r="A852" s="48">
        <f>Modelo!A:A</f>
        <v>851</v>
      </c>
      <c r="B852" s="48">
        <f>IF(Modelo!G852&gt;0,LN(Modelo!G852),"Sem informação")</f>
        <v>-0.4018914849</v>
      </c>
    </row>
    <row r="853">
      <c r="A853" s="48">
        <f>Modelo!A:A</f>
        <v>852</v>
      </c>
      <c r="B853" s="48">
        <f>IF(Modelo!G853&gt;0,LN(Modelo!G853),"Sem informação")</f>
        <v>-0.2328430097</v>
      </c>
    </row>
    <row r="854">
      <c r="A854" s="48">
        <f>Modelo!A:A</f>
        <v>853</v>
      </c>
      <c r="B854" s="48">
        <f>IF(Modelo!G854&gt;0,LN(Modelo!G854),"Sem informação")</f>
        <v>-0.35516824</v>
      </c>
    </row>
    <row r="855">
      <c r="A855" s="48">
        <f>Modelo!A:A</f>
        <v>854</v>
      </c>
      <c r="B855" s="48" t="str">
        <f>IF(Modelo!G855&gt;0,LN(Modelo!G855),"Sem informação")</f>
        <v>Sem informação</v>
      </c>
    </row>
    <row r="856">
      <c r="A856" s="48">
        <f>Modelo!A:A</f>
        <v>855</v>
      </c>
      <c r="B856" s="48" t="str">
        <f>IF(Modelo!G856&gt;0,LN(Modelo!G856),"Sem informação")</f>
        <v>Sem informação</v>
      </c>
    </row>
    <row r="857">
      <c r="A857" s="48">
        <f>Modelo!A:A</f>
        <v>856</v>
      </c>
      <c r="B857" s="48">
        <f>IF(Modelo!G857&gt;0,LN(Modelo!G857),"Sem informação")</f>
        <v>-0.9138362522</v>
      </c>
    </row>
    <row r="858">
      <c r="A858" s="48">
        <f>Modelo!A:A</f>
        <v>857</v>
      </c>
      <c r="B858" s="48">
        <f>IF(Modelo!G858&gt;0,LN(Modelo!G858),"Sem informação")</f>
        <v>0.05211366608</v>
      </c>
    </row>
    <row r="859">
      <c r="A859" s="48">
        <f>Modelo!A:A</f>
        <v>858</v>
      </c>
      <c r="B859" s="48">
        <f>IF(Modelo!G859&gt;0,LN(Modelo!G859),"Sem informação")</f>
        <v>-0.03763348519</v>
      </c>
    </row>
    <row r="860">
      <c r="A860" s="48">
        <f>Modelo!A:A</f>
        <v>859</v>
      </c>
      <c r="B860" s="48">
        <f>IF(Modelo!G860&gt;0,LN(Modelo!G860),"Sem informação")</f>
        <v>-0.04875463342</v>
      </c>
    </row>
    <row r="861">
      <c r="A861" s="48">
        <f>Modelo!A:A</f>
        <v>860</v>
      </c>
      <c r="B861" s="48">
        <f>IF(Modelo!G861&gt;0,LN(Modelo!G861),"Sem informação")</f>
        <v>0.2556536452</v>
      </c>
    </row>
    <row r="862">
      <c r="A862" s="48">
        <f>Modelo!A:A</f>
        <v>861</v>
      </c>
      <c r="B862" s="48" t="str">
        <f>IF(Modelo!G862&gt;0,LN(Modelo!G862),"Sem informação")</f>
        <v>Sem informação</v>
      </c>
    </row>
    <row r="863">
      <c r="A863" s="48">
        <f>Modelo!A:A</f>
        <v>862</v>
      </c>
      <c r="B863" s="48" t="str">
        <f>IF(Modelo!G863&gt;0,LN(Modelo!G863),"Sem informação")</f>
        <v>Sem informação</v>
      </c>
    </row>
    <row r="864">
      <c r="A864" s="48">
        <f>Modelo!A:A</f>
        <v>863</v>
      </c>
      <c r="B864" s="48">
        <f>IF(Modelo!G864&gt;0,LN(Modelo!G864),"Sem informação")</f>
        <v>1.682922921</v>
      </c>
    </row>
    <row r="865">
      <c r="A865" s="48">
        <f>Modelo!A:A</f>
        <v>864</v>
      </c>
      <c r="B865" s="48">
        <f>IF(Modelo!G865&gt;0,LN(Modelo!G865),"Sem informação")</f>
        <v>0.1013636435</v>
      </c>
    </row>
    <row r="866">
      <c r="A866" s="48">
        <f>Modelo!A:A</f>
        <v>865</v>
      </c>
      <c r="B866" s="48">
        <f>IF(Modelo!G866&gt;0,LN(Modelo!G866),"Sem informação")</f>
        <v>-0.2239402158</v>
      </c>
    </row>
    <row r="867">
      <c r="A867" s="48">
        <f>Modelo!A:A</f>
        <v>866</v>
      </c>
      <c r="B867" s="48">
        <f>IF(Modelo!G867&gt;0,LN(Modelo!G867),"Sem informação")</f>
        <v>-0.4801010585</v>
      </c>
    </row>
    <row r="868">
      <c r="A868" s="48">
        <f>Modelo!A:A</f>
        <v>867</v>
      </c>
      <c r="B868" s="48">
        <f>IF(Modelo!G868&gt;0,LN(Modelo!G868),"Sem informação")</f>
        <v>-0.2808405701</v>
      </c>
    </row>
    <row r="869">
      <c r="A869" s="48">
        <f>Modelo!A:A</f>
        <v>868</v>
      </c>
      <c r="B869" s="48" t="str">
        <f>IF(Modelo!G869&gt;0,LN(Modelo!G869),"Sem informação")</f>
        <v>Sem informação</v>
      </c>
    </row>
    <row r="870">
      <c r="A870" s="48">
        <f>Modelo!A:A</f>
        <v>869</v>
      </c>
      <c r="B870" s="48" t="str">
        <f>IF(Modelo!G870&gt;0,LN(Modelo!G870),"Sem informação")</f>
        <v>Sem informação</v>
      </c>
    </row>
    <row r="871">
      <c r="A871" s="48">
        <f>Modelo!A:A</f>
        <v>870</v>
      </c>
      <c r="B871" s="48">
        <f>IF(Modelo!G871&gt;0,LN(Modelo!G871),"Sem informação")</f>
        <v>1.219371067</v>
      </c>
    </row>
    <row r="872">
      <c r="A872" s="48">
        <f>Modelo!A:A</f>
        <v>871</v>
      </c>
      <c r="B872" s="48">
        <f>IF(Modelo!G872&gt;0,LN(Modelo!G872),"Sem informação")</f>
        <v>-0.4394965544</v>
      </c>
    </row>
    <row r="873">
      <c r="A873" s="48">
        <f>Modelo!A:A</f>
        <v>872</v>
      </c>
      <c r="B873" s="48">
        <f>IF(Modelo!G873&gt;0,LN(Modelo!G873),"Sem informação")</f>
        <v>-0.9299018302</v>
      </c>
    </row>
    <row r="874">
      <c r="A874" s="48">
        <f>Modelo!A:A</f>
        <v>873</v>
      </c>
      <c r="B874" s="48">
        <f>IF(Modelo!G874&gt;0,LN(Modelo!G874),"Sem informação")</f>
        <v>-0.6235180437</v>
      </c>
    </row>
    <row r="875">
      <c r="A875" s="48">
        <f>Modelo!A:A</f>
        <v>874</v>
      </c>
      <c r="B875" s="48">
        <f>IF(Modelo!G875&gt;0,LN(Modelo!G875),"Sem informação")</f>
        <v>-0.5612033017</v>
      </c>
    </row>
    <row r="876">
      <c r="A876" s="48">
        <f>Modelo!A:A</f>
        <v>875</v>
      </c>
      <c r="B876" s="48" t="str">
        <f>IF(Modelo!G876&gt;0,LN(Modelo!G876),"Sem informação")</f>
        <v>Sem informação</v>
      </c>
    </row>
    <row r="877">
      <c r="A877" s="48">
        <f>Modelo!A:A</f>
        <v>876</v>
      </c>
      <c r="B877" s="48" t="str">
        <f>IF(Modelo!G877&gt;0,LN(Modelo!G877),"Sem informação")</f>
        <v>Sem informação</v>
      </c>
    </row>
    <row r="878">
      <c r="A878" s="48">
        <f>Modelo!A:A</f>
        <v>877</v>
      </c>
      <c r="B878" s="48">
        <f>IF(Modelo!G878&gt;0,LN(Modelo!G878),"Sem informação")</f>
        <v>-0.6967507383</v>
      </c>
    </row>
    <row r="879">
      <c r="A879" s="48">
        <f>Modelo!A:A</f>
        <v>878</v>
      </c>
      <c r="B879" s="48">
        <f>IF(Modelo!G879&gt;0,LN(Modelo!G879),"Sem informação")</f>
        <v>-0.4542531475</v>
      </c>
    </row>
    <row r="880">
      <c r="A880" s="48">
        <f>Modelo!A:A</f>
        <v>879</v>
      </c>
      <c r="B880" s="48">
        <f>IF(Modelo!G880&gt;0,LN(Modelo!G880),"Sem informação")</f>
        <v>0.1720341881</v>
      </c>
    </row>
    <row r="881">
      <c r="A881" s="48">
        <f>Modelo!A:A</f>
        <v>880</v>
      </c>
      <c r="B881" s="48">
        <f>IF(Modelo!G881&gt;0,LN(Modelo!G881),"Sem informação")</f>
        <v>0.07770559245</v>
      </c>
    </row>
    <row r="882">
      <c r="A882" s="48">
        <f>Modelo!A:A</f>
        <v>881</v>
      </c>
      <c r="B882" s="48">
        <f>IF(Modelo!G882&gt;0,LN(Modelo!G882),"Sem informação")</f>
        <v>-0.3282093264</v>
      </c>
    </row>
    <row r="883">
      <c r="A883" s="48">
        <f>Modelo!A:A</f>
        <v>882</v>
      </c>
      <c r="B883" s="48" t="str">
        <f>IF(Modelo!G883&gt;0,LN(Modelo!G883),"Sem informação")</f>
        <v>Sem informação</v>
      </c>
    </row>
    <row r="884">
      <c r="A884" s="48">
        <f>Modelo!A:A</f>
        <v>883</v>
      </c>
      <c r="B884" s="48" t="str">
        <f>IF(Modelo!G884&gt;0,LN(Modelo!G884),"Sem informação")</f>
        <v>Sem informação</v>
      </c>
    </row>
    <row r="885">
      <c r="A885" s="48">
        <f>Modelo!A:A</f>
        <v>884</v>
      </c>
      <c r="B885" s="48">
        <f>IF(Modelo!G885&gt;0,LN(Modelo!G885),"Sem informação")</f>
        <v>1.407854272</v>
      </c>
    </row>
    <row r="886">
      <c r="A886" s="48">
        <f>Modelo!A:A</f>
        <v>885</v>
      </c>
      <c r="B886" s="48">
        <f>IF(Modelo!G886&gt;0,LN(Modelo!G886),"Sem informação")</f>
        <v>0.1296964579</v>
      </c>
    </row>
    <row r="887">
      <c r="A887" s="48">
        <f>Modelo!A:A</f>
        <v>886</v>
      </c>
      <c r="B887" s="48">
        <f>IF(Modelo!G887&gt;0,LN(Modelo!G887),"Sem informação")</f>
        <v>0.01090987555</v>
      </c>
    </row>
    <row r="888">
      <c r="A888" s="48">
        <f>Modelo!A:A</f>
        <v>887</v>
      </c>
      <c r="B888" s="48">
        <f>IF(Modelo!G888&gt;0,LN(Modelo!G888),"Sem informação")</f>
        <v>0.1463882291</v>
      </c>
    </row>
    <row r="889">
      <c r="A889" s="48">
        <f>Modelo!A:A</f>
        <v>888</v>
      </c>
      <c r="B889" s="48">
        <f>IF(Modelo!G889&gt;0,LN(Modelo!G889),"Sem informação")</f>
        <v>-0.03608437625</v>
      </c>
    </row>
    <row r="890">
      <c r="A890" s="48">
        <f>Modelo!A:A</f>
        <v>889</v>
      </c>
      <c r="B890" s="48" t="str">
        <f>IF(Modelo!G890&gt;0,LN(Modelo!G890),"Sem informação")</f>
        <v>Sem informação</v>
      </c>
    </row>
    <row r="891">
      <c r="A891" s="48">
        <f>Modelo!A:A</f>
        <v>890</v>
      </c>
      <c r="B891" s="48" t="str">
        <f>IF(Modelo!G891&gt;0,LN(Modelo!G891),"Sem informação")</f>
        <v>Sem informação</v>
      </c>
    </row>
    <row r="892">
      <c r="A892" s="48">
        <f>Modelo!A:A</f>
        <v>891</v>
      </c>
      <c r="B892" s="48">
        <f>IF(Modelo!G892&gt;0,LN(Modelo!G892),"Sem informação")</f>
        <v>1.368985031</v>
      </c>
    </row>
    <row r="893">
      <c r="A893" s="48">
        <f>Modelo!A:A</f>
        <v>892</v>
      </c>
      <c r="B893" s="48">
        <f>IF(Modelo!G893&gt;0,LN(Modelo!G893),"Sem informação")</f>
        <v>-0.2174068384</v>
      </c>
    </row>
    <row r="894">
      <c r="A894" s="48">
        <f>Modelo!A:A</f>
        <v>893</v>
      </c>
      <c r="B894" s="48" t="str">
        <f>IF(Modelo!G894&gt;0,LN(Modelo!G894),"Sem informação")</f>
        <v>Sem informação</v>
      </c>
    </row>
    <row r="895">
      <c r="A895" s="48">
        <f>Modelo!A:A</f>
        <v>894</v>
      </c>
      <c r="B895" s="48">
        <f>IF(Modelo!G895&gt;0,LN(Modelo!G895),"Sem informação")</f>
        <v>1.052317919</v>
      </c>
    </row>
    <row r="896">
      <c r="A896" s="48">
        <f>Modelo!A:A</f>
        <v>895</v>
      </c>
      <c r="B896" s="48">
        <f>IF(Modelo!G896&gt;0,LN(Modelo!G896),"Sem informação")</f>
        <v>-0.0261887286</v>
      </c>
    </row>
    <row r="897">
      <c r="A897" s="48">
        <f>Modelo!A:A</f>
        <v>896</v>
      </c>
      <c r="B897" s="48" t="str">
        <f>IF(Modelo!G897&gt;0,LN(Modelo!G897),"Sem informação")</f>
        <v>Sem informação</v>
      </c>
    </row>
    <row r="898">
      <c r="A898" s="48">
        <f>Modelo!A:A</f>
        <v>897</v>
      </c>
      <c r="B898" s="48" t="str">
        <f>IF(Modelo!G898&gt;0,LN(Modelo!G898),"Sem informação")</f>
        <v>Sem informação</v>
      </c>
    </row>
    <row r="899">
      <c r="A899" s="48">
        <f>Modelo!A:A</f>
        <v>898</v>
      </c>
      <c r="B899" s="48">
        <f>IF(Modelo!G899&gt;0,LN(Modelo!G899),"Sem informação")</f>
        <v>-0.1873475912</v>
      </c>
    </row>
    <row r="900">
      <c r="A900" s="48">
        <f>Modelo!A:A</f>
        <v>899</v>
      </c>
      <c r="B900" s="48">
        <f>IF(Modelo!G900&gt;0,LN(Modelo!G900),"Sem informação")</f>
        <v>-0.06046629536</v>
      </c>
    </row>
    <row r="901">
      <c r="A901" s="48">
        <f>Modelo!A:A</f>
        <v>900</v>
      </c>
      <c r="B901" s="48">
        <f>IF(Modelo!G901&gt;0,LN(Modelo!G901),"Sem informação")</f>
        <v>-0.4189260011</v>
      </c>
    </row>
    <row r="902">
      <c r="A902" s="48">
        <f>Modelo!A:A</f>
        <v>901</v>
      </c>
      <c r="B902" s="48">
        <f>IF(Modelo!G902&gt;0,LN(Modelo!G902),"Sem informação")</f>
        <v>0.3069683501</v>
      </c>
    </row>
    <row r="903">
      <c r="A903" s="48">
        <f>Modelo!A:A</f>
        <v>902</v>
      </c>
      <c r="B903" s="48">
        <f>IF(Modelo!G903&gt;0,LN(Modelo!G903),"Sem informação")</f>
        <v>0.2812203811</v>
      </c>
    </row>
    <row r="904">
      <c r="A904" s="48">
        <f>Modelo!A:A</f>
        <v>903</v>
      </c>
      <c r="B904" s="48" t="str">
        <f>IF(Modelo!G904&gt;0,LN(Modelo!G904),"Sem informação")</f>
        <v>Sem informação</v>
      </c>
    </row>
    <row r="905">
      <c r="A905" s="48">
        <f>Modelo!A:A</f>
        <v>904</v>
      </c>
      <c r="B905" s="48" t="str">
        <f>IF(Modelo!G905&gt;0,LN(Modelo!G905),"Sem informação")</f>
        <v>Sem informação</v>
      </c>
    </row>
    <row r="906">
      <c r="A906" s="48">
        <f>Modelo!A:A</f>
        <v>905</v>
      </c>
      <c r="B906" s="48">
        <f>IF(Modelo!G906&gt;0,LN(Modelo!G906),"Sem informação")</f>
        <v>1.466937531</v>
      </c>
    </row>
    <row r="907">
      <c r="A907" s="48">
        <f>Modelo!A:A</f>
        <v>906</v>
      </c>
      <c r="B907" s="48" t="str">
        <f>IF(Modelo!G907&gt;0,LN(Modelo!G907),"Sem informação")</f>
        <v>Sem informação</v>
      </c>
    </row>
    <row r="908">
      <c r="A908" s="48">
        <f>Modelo!A:A</f>
        <v>907</v>
      </c>
      <c r="B908" s="48">
        <f>IF(Modelo!G908&gt;0,LN(Modelo!G908),"Sem informação")</f>
        <v>0.9468590367</v>
      </c>
    </row>
    <row r="909">
      <c r="A909" s="48">
        <f>Modelo!A:A</f>
        <v>908</v>
      </c>
      <c r="B909" s="48">
        <f>IF(Modelo!G909&gt;0,LN(Modelo!G909),"Sem informação")</f>
        <v>0.2174385572</v>
      </c>
    </row>
    <row r="910">
      <c r="A910" s="48">
        <f>Modelo!A:A</f>
        <v>909</v>
      </c>
      <c r="B910" s="48">
        <f>IF(Modelo!G910&gt;0,LN(Modelo!G910),"Sem informação")</f>
        <v>0.09806041198</v>
      </c>
    </row>
    <row r="911">
      <c r="A911" s="48">
        <f>Modelo!A:A</f>
        <v>910</v>
      </c>
      <c r="B911" s="48" t="str">
        <f>IF(Modelo!G911&gt;0,LN(Modelo!G911),"Sem informação")</f>
        <v>Sem informação</v>
      </c>
    </row>
    <row r="912">
      <c r="A912" s="48">
        <f>Modelo!A:A</f>
        <v>911</v>
      </c>
      <c r="B912" s="48" t="str">
        <f>IF(Modelo!G912&gt;0,LN(Modelo!G912),"Sem informação")</f>
        <v>Sem informação</v>
      </c>
    </row>
    <row r="913">
      <c r="A913" s="48">
        <f>Modelo!A:A</f>
        <v>912</v>
      </c>
      <c r="B913" s="48">
        <f>IF(Modelo!G913&gt;0,LN(Modelo!G913),"Sem informação")</f>
        <v>1.299390543</v>
      </c>
    </row>
    <row r="914">
      <c r="A914" s="48">
        <f>Modelo!A:A</f>
        <v>913</v>
      </c>
      <c r="B914" s="48">
        <f>IF(Modelo!G914&gt;0,LN(Modelo!G914),"Sem informação")</f>
        <v>-0.7936563878</v>
      </c>
    </row>
    <row r="915">
      <c r="A915" s="48">
        <f>Modelo!A:A</f>
        <v>914</v>
      </c>
      <c r="B915" s="48">
        <f>IF(Modelo!G915&gt;0,LN(Modelo!G915),"Sem informação")</f>
        <v>-1.777767088</v>
      </c>
    </row>
    <row r="916">
      <c r="A916" s="48">
        <f>Modelo!A:A</f>
        <v>915</v>
      </c>
      <c r="B916" s="48">
        <f>IF(Modelo!G916&gt;0,LN(Modelo!G916),"Sem informação")</f>
        <v>-0.1693708207</v>
      </c>
    </row>
    <row r="917">
      <c r="A917" s="48">
        <f>Modelo!A:A</f>
        <v>916</v>
      </c>
      <c r="B917" s="48">
        <f>IF(Modelo!G917&gt;0,LN(Modelo!G917),"Sem informação")</f>
        <v>-0.4712706697</v>
      </c>
    </row>
    <row r="918">
      <c r="A918" s="48">
        <f>Modelo!A:A</f>
        <v>917</v>
      </c>
      <c r="B918" s="48" t="str">
        <f>IF(Modelo!G918&gt;0,LN(Modelo!G918),"Sem informação")</f>
        <v>Sem informação</v>
      </c>
    </row>
    <row r="919">
      <c r="A919" s="48">
        <f>Modelo!A:A</f>
        <v>918</v>
      </c>
      <c r="B919" s="48" t="str">
        <f>IF(Modelo!G919&gt;0,LN(Modelo!G919),"Sem informação")</f>
        <v>Sem informação</v>
      </c>
    </row>
    <row r="920">
      <c r="A920" s="48">
        <f>Modelo!A:A</f>
        <v>919</v>
      </c>
      <c r="B920" s="48">
        <f>IF(Modelo!G920&gt;0,LN(Modelo!G920),"Sem informação")</f>
        <v>0.1366970915</v>
      </c>
    </row>
    <row r="921">
      <c r="A921" s="48">
        <f>Modelo!A:A</f>
        <v>920</v>
      </c>
      <c r="B921" s="48">
        <f>IF(Modelo!G921&gt;0,LN(Modelo!G921),"Sem informação")</f>
        <v>-0.4548023399</v>
      </c>
    </row>
    <row r="922">
      <c r="A922" s="48">
        <f>Modelo!A:A</f>
        <v>921</v>
      </c>
      <c r="B922" s="48">
        <f>IF(Modelo!G922&gt;0,LN(Modelo!G922),"Sem informação")</f>
        <v>-1.192145807</v>
      </c>
    </row>
    <row r="923">
      <c r="A923" s="48">
        <f>Modelo!A:A</f>
        <v>922</v>
      </c>
      <c r="B923" s="48">
        <f>IF(Modelo!G923&gt;0,LN(Modelo!G923),"Sem informação")</f>
        <v>-0.874906092</v>
      </c>
    </row>
    <row r="924">
      <c r="A924" s="48">
        <f>Modelo!A:A</f>
        <v>923</v>
      </c>
      <c r="B924" s="48">
        <f>IF(Modelo!G924&gt;0,LN(Modelo!G924),"Sem informação")</f>
        <v>-0.5461200916</v>
      </c>
    </row>
    <row r="925">
      <c r="A925" s="48">
        <f>Modelo!A:A</f>
        <v>924</v>
      </c>
      <c r="B925" s="48" t="str">
        <f>IF(Modelo!G925&gt;0,LN(Modelo!G925),"Sem informação")</f>
        <v>Sem informação</v>
      </c>
    </row>
    <row r="926">
      <c r="A926" s="48">
        <f>Modelo!A:A</f>
        <v>925</v>
      </c>
      <c r="B926" s="48" t="str">
        <f>IF(Modelo!G926&gt;0,LN(Modelo!G926),"Sem informação")</f>
        <v>Sem informação</v>
      </c>
    </row>
    <row r="927">
      <c r="A927" s="48">
        <f>Modelo!A:A</f>
        <v>926</v>
      </c>
      <c r="B927" s="48">
        <f>IF(Modelo!G927&gt;0,LN(Modelo!G927),"Sem informação")</f>
        <v>1.198790943</v>
      </c>
    </row>
    <row r="928">
      <c r="A928" s="48">
        <f>Modelo!A:A</f>
        <v>927</v>
      </c>
      <c r="B928" s="48">
        <f>IF(Modelo!G928&gt;0,LN(Modelo!G928),"Sem informação")</f>
        <v>0.08760282272</v>
      </c>
    </row>
    <row r="929">
      <c r="A929" s="48">
        <f>Modelo!A:A</f>
        <v>928</v>
      </c>
      <c r="B929" s="48" t="str">
        <f>IF(Modelo!G929&gt;0,LN(Modelo!G929),"Sem informação")</f>
        <v>Sem informação</v>
      </c>
    </row>
    <row r="930">
      <c r="A930" s="48">
        <f>Modelo!A:A</f>
        <v>929</v>
      </c>
      <c r="B930" s="48" t="str">
        <f>IF(Modelo!G930&gt;0,LN(Modelo!G930),"Sem informação")</f>
        <v>Sem informação</v>
      </c>
    </row>
    <row r="931">
      <c r="A931" s="48">
        <f>Modelo!A:A</f>
        <v>930</v>
      </c>
      <c r="B931" s="48" t="str">
        <f>IF(Modelo!G931&gt;0,LN(Modelo!G931),"Sem informação")</f>
        <v>Sem informação</v>
      </c>
    </row>
    <row r="932">
      <c r="A932" s="48">
        <f>Modelo!A:A</f>
        <v>931</v>
      </c>
      <c r="B932" s="48" t="str">
        <f>IF(Modelo!G932&gt;0,LN(Modelo!G932),"Sem informação")</f>
        <v>Sem informação</v>
      </c>
    </row>
    <row r="933">
      <c r="A933" s="48">
        <f>Modelo!A:A</f>
        <v>932</v>
      </c>
      <c r="B933" s="48" t="str">
        <f>IF(Modelo!G933&gt;0,LN(Modelo!G933),"Sem informação")</f>
        <v>Sem informação</v>
      </c>
    </row>
    <row r="934">
      <c r="A934" s="48">
        <f>Modelo!A:A</f>
        <v>933</v>
      </c>
      <c r="B934" s="48">
        <f>IF(Modelo!G934&gt;0,LN(Modelo!G934),"Sem informação")</f>
        <v>0.8209707301</v>
      </c>
    </row>
    <row r="935">
      <c r="A935" s="48">
        <f>Modelo!A:A</f>
        <v>934</v>
      </c>
      <c r="B935" s="48">
        <f>IF(Modelo!G935&gt;0,LN(Modelo!G935),"Sem informação")</f>
        <v>-1.524395905</v>
      </c>
    </row>
    <row r="936">
      <c r="A936" s="48">
        <f>Modelo!A:A</f>
        <v>935</v>
      </c>
      <c r="B936" s="48" t="str">
        <f>IF(Modelo!G936&gt;0,LN(Modelo!G936),"Sem informação")</f>
        <v>Sem informação</v>
      </c>
    </row>
    <row r="937">
      <c r="A937" s="48">
        <f>Modelo!A:A</f>
        <v>936</v>
      </c>
      <c r="B937" s="48">
        <f>IF(Modelo!G937&gt;0,LN(Modelo!G937),"Sem informação")</f>
        <v>-0.8538829308</v>
      </c>
    </row>
    <row r="938">
      <c r="A938" s="48">
        <f>Modelo!A:A</f>
        <v>937</v>
      </c>
      <c r="B938" s="48" t="str">
        <f>IF(Modelo!G938&gt;0,LN(Modelo!G938),"Sem informação")</f>
        <v>Sem informação</v>
      </c>
    </row>
    <row r="939">
      <c r="A939" s="48">
        <f>Modelo!A:A</f>
        <v>938</v>
      </c>
      <c r="B939" s="48" t="str">
        <f>IF(Modelo!G939&gt;0,LN(Modelo!G939),"Sem informação")</f>
        <v>Sem informação</v>
      </c>
    </row>
    <row r="940">
      <c r="A940" s="48">
        <f>Modelo!A:A</f>
        <v>939</v>
      </c>
      <c r="B940" s="48" t="str">
        <f>IF(Modelo!G940&gt;0,LN(Modelo!G940),"Sem informação")</f>
        <v>Sem informação</v>
      </c>
    </row>
    <row r="941">
      <c r="A941" s="48">
        <f>Modelo!A:A</f>
        <v>940</v>
      </c>
      <c r="B941" s="48">
        <f>IF(Modelo!G941&gt;0,LN(Modelo!G941),"Sem informação")</f>
        <v>1.356477181</v>
      </c>
    </row>
    <row r="942">
      <c r="A942" s="48">
        <f>Modelo!A:A</f>
        <v>941</v>
      </c>
      <c r="B942" s="48">
        <f>IF(Modelo!G942&gt;0,LN(Modelo!G942),"Sem informação")</f>
        <v>0.2608180333</v>
      </c>
    </row>
    <row r="943">
      <c r="A943" s="48">
        <f>Modelo!A:A</f>
        <v>942</v>
      </c>
      <c r="B943" s="48" t="str">
        <f>IF(Modelo!G943&gt;0,LN(Modelo!G943),"Sem informação")</f>
        <v>Sem informação</v>
      </c>
    </row>
    <row r="944">
      <c r="A944" s="48">
        <f>Modelo!A:A</f>
        <v>943</v>
      </c>
      <c r="B944" s="48" t="str">
        <f>IF(Modelo!G944&gt;0,LN(Modelo!G944),"Sem informação")</f>
        <v>Sem informação</v>
      </c>
    </row>
    <row r="945">
      <c r="A945" s="48">
        <f>Modelo!A:A</f>
        <v>944</v>
      </c>
      <c r="B945" s="48" t="str">
        <f>IF(Modelo!G945&gt;0,LN(Modelo!G945),"Sem informação")</f>
        <v>Sem informação</v>
      </c>
    </row>
    <row r="946">
      <c r="A946" s="48">
        <f>Modelo!A:A</f>
        <v>945</v>
      </c>
      <c r="B946" s="48" t="str">
        <f>IF(Modelo!G946&gt;0,LN(Modelo!G946),"Sem informação")</f>
        <v>Sem informação</v>
      </c>
    </row>
    <row r="947">
      <c r="A947" s="48">
        <f>Modelo!A:A</f>
        <v>946</v>
      </c>
      <c r="B947" s="48" t="str">
        <f>IF(Modelo!G947&gt;0,LN(Modelo!G947),"Sem informação")</f>
        <v>Sem informação</v>
      </c>
    </row>
    <row r="948">
      <c r="A948" s="48">
        <f>Modelo!A:A</f>
        <v>947</v>
      </c>
      <c r="B948" s="48">
        <f>IF(Modelo!G948&gt;0,LN(Modelo!G948),"Sem informação")</f>
        <v>1.202053278</v>
      </c>
    </row>
    <row r="949">
      <c r="A949" s="48">
        <f>Modelo!A:A</f>
        <v>948</v>
      </c>
      <c r="B949" s="48">
        <f>IF(Modelo!G949&gt;0,LN(Modelo!G949),"Sem informação")</f>
        <v>0.6275879886</v>
      </c>
    </row>
    <row r="950">
      <c r="A950" s="48">
        <f>Modelo!A:A</f>
        <v>949</v>
      </c>
      <c r="B950" s="48" t="str">
        <f>IF(Modelo!G950&gt;0,LN(Modelo!G950),"Sem informação")</f>
        <v>Sem informação</v>
      </c>
    </row>
    <row r="951">
      <c r="A951" s="48">
        <f>Modelo!A:A</f>
        <v>950</v>
      </c>
      <c r="B951" s="48">
        <f>IF(Modelo!G951&gt;0,LN(Modelo!G951),"Sem informação")</f>
        <v>0.5828836062</v>
      </c>
    </row>
    <row r="952">
      <c r="A952" s="48">
        <f>Modelo!A:A</f>
        <v>951</v>
      </c>
      <c r="B952" s="48">
        <f>IF(Modelo!G952&gt;0,LN(Modelo!G952),"Sem informação")</f>
        <v>0.8256166729</v>
      </c>
    </row>
    <row r="953">
      <c r="A953" s="48">
        <f>Modelo!A:A</f>
        <v>952</v>
      </c>
      <c r="B953" s="48" t="str">
        <f>IF(Modelo!G953&gt;0,LN(Modelo!G953),"Sem informação")</f>
        <v>Sem informação</v>
      </c>
    </row>
    <row r="954">
      <c r="A954" s="48">
        <f>Modelo!A:A</f>
        <v>953</v>
      </c>
      <c r="B954" s="48" t="str">
        <f>IF(Modelo!G954&gt;0,LN(Modelo!G954),"Sem informação")</f>
        <v>Sem informação</v>
      </c>
    </row>
    <row r="955">
      <c r="A955" s="48">
        <f>Modelo!A:A</f>
        <v>954</v>
      </c>
      <c r="B955" s="48">
        <f>IF(Modelo!G955&gt;0,LN(Modelo!G955),"Sem informação")</f>
        <v>-2.726572417</v>
      </c>
    </row>
    <row r="956">
      <c r="A956" s="48">
        <f>Modelo!A:A</f>
        <v>955</v>
      </c>
      <c r="B956" s="48">
        <f>IF(Modelo!G956&gt;0,LN(Modelo!G956),"Sem informação")</f>
        <v>-2.273377511</v>
      </c>
    </row>
    <row r="957">
      <c r="A957" s="48">
        <f>Modelo!A:A</f>
        <v>956</v>
      </c>
      <c r="B957" s="48">
        <f>IF(Modelo!G957&gt;0,LN(Modelo!G957),"Sem informação")</f>
        <v>-1.438289196</v>
      </c>
    </row>
    <row r="958">
      <c r="A958" s="48">
        <f>Modelo!A:A</f>
        <v>957</v>
      </c>
      <c r="B958" s="48" t="str">
        <f>IF(Modelo!G958&gt;0,LN(Modelo!G958),"Sem informação")</f>
        <v>Sem informação</v>
      </c>
    </row>
    <row r="959">
      <c r="A959" s="48">
        <f>Modelo!A:A</f>
        <v>958</v>
      </c>
      <c r="B959" s="48">
        <f>IF(Modelo!G959&gt;0,LN(Modelo!G959),"Sem informação")</f>
        <v>-0.7619458974</v>
      </c>
    </row>
    <row r="960">
      <c r="A960" s="48">
        <f>Modelo!A:A</f>
        <v>959</v>
      </c>
      <c r="B960" s="48" t="str">
        <f>IF(Modelo!G960&gt;0,LN(Modelo!G960),"Sem informação")</f>
        <v>Sem informação</v>
      </c>
    </row>
    <row r="961">
      <c r="A961" s="48">
        <f>Modelo!A:A</f>
        <v>960</v>
      </c>
      <c r="B961" s="48" t="str">
        <f>IF(Modelo!G961&gt;0,LN(Modelo!G961),"Sem informação")</f>
        <v>Sem informação</v>
      </c>
    </row>
    <row r="962">
      <c r="A962" s="48">
        <f>Modelo!A:A</f>
        <v>961</v>
      </c>
      <c r="B962" s="48" t="str">
        <f>IF(Modelo!G962&gt;0,LN(Modelo!G962),"Sem informação")</f>
        <v>Sem informação</v>
      </c>
    </row>
    <row r="963">
      <c r="A963" s="48">
        <f>Modelo!A:A</f>
        <v>962</v>
      </c>
      <c r="B963" s="48" t="str">
        <f>IF(Modelo!G963&gt;0,LN(Modelo!G963),"Sem informação")</f>
        <v>Sem informação</v>
      </c>
    </row>
    <row r="964">
      <c r="A964" s="48">
        <f>Modelo!A:A</f>
        <v>963</v>
      </c>
      <c r="B964" s="48">
        <f>IF(Modelo!G964&gt;0,LN(Modelo!G964),"Sem informação")</f>
        <v>0.6242513817</v>
      </c>
    </row>
    <row r="965">
      <c r="A965" s="48">
        <f>Modelo!A:A</f>
        <v>964</v>
      </c>
      <c r="B965" s="48">
        <f>IF(Modelo!G965&gt;0,LN(Modelo!G965),"Sem informação")</f>
        <v>1.415391914</v>
      </c>
    </row>
    <row r="966">
      <c r="A966" s="48">
        <f>Modelo!A:A</f>
        <v>965</v>
      </c>
      <c r="B966" s="48">
        <f>IF(Modelo!G966&gt;0,LN(Modelo!G966),"Sem informação")</f>
        <v>0.6467339453</v>
      </c>
    </row>
    <row r="967">
      <c r="A967" s="48">
        <f>Modelo!A:A</f>
        <v>966</v>
      </c>
      <c r="B967" s="48" t="str">
        <f>IF(Modelo!G967&gt;0,LN(Modelo!G967),"Sem informação")</f>
        <v>Sem informação</v>
      </c>
    </row>
    <row r="968">
      <c r="A968" s="48">
        <f>Modelo!A:A</f>
        <v>967</v>
      </c>
      <c r="B968" s="48" t="str">
        <f>IF(Modelo!G968&gt;0,LN(Modelo!G968),"Sem informação")</f>
        <v>Sem informação</v>
      </c>
    </row>
    <row r="969">
      <c r="A969" s="48">
        <f>Modelo!A:A</f>
        <v>968</v>
      </c>
      <c r="B969" s="48">
        <f>IF(Modelo!G969&gt;0,LN(Modelo!G969),"Sem informação")</f>
        <v>3.006854913</v>
      </c>
    </row>
    <row r="970">
      <c r="A970" s="48">
        <f>Modelo!A:A</f>
        <v>969</v>
      </c>
      <c r="B970" s="48">
        <f>IF(Modelo!G970&gt;0,LN(Modelo!G970),"Sem informação")</f>
        <v>1.083380019</v>
      </c>
    </row>
    <row r="971">
      <c r="A971" s="48">
        <f>Modelo!A:A</f>
        <v>970</v>
      </c>
      <c r="B971" s="48">
        <f>IF(Modelo!G971&gt;0,LN(Modelo!G971),"Sem informação")</f>
        <v>0.6544437184</v>
      </c>
    </row>
    <row r="972">
      <c r="A972" s="48">
        <f>Modelo!A:A</f>
        <v>971</v>
      </c>
      <c r="B972" s="48" t="str">
        <f>IF(Modelo!G972&gt;0,LN(Modelo!G972),"Sem informação")</f>
        <v>Sem informação</v>
      </c>
    </row>
    <row r="973">
      <c r="A973" s="48">
        <f>Modelo!A:A</f>
        <v>972</v>
      </c>
      <c r="B973" s="48">
        <f>IF(Modelo!G973&gt;0,LN(Modelo!G973),"Sem informação")</f>
        <v>1.082849792</v>
      </c>
    </row>
    <row r="974">
      <c r="A974" s="48">
        <f>Modelo!A:A</f>
        <v>973</v>
      </c>
      <c r="B974" s="48" t="str">
        <f>IF(Modelo!G974&gt;0,LN(Modelo!G974),"Sem informação")</f>
        <v>Sem informação</v>
      </c>
    </row>
    <row r="975">
      <c r="A975" s="48">
        <f>Modelo!A:A</f>
        <v>974</v>
      </c>
      <c r="B975" s="48" t="str">
        <f>IF(Modelo!G975&gt;0,LN(Modelo!G975),"Sem informação")</f>
        <v>Sem informação</v>
      </c>
    </row>
    <row r="976">
      <c r="A976" s="48">
        <f>Modelo!A:A</f>
        <v>975</v>
      </c>
      <c r="B976" s="48" t="str">
        <f>IF(Modelo!G976&gt;0,LN(Modelo!G976),"Sem informação")</f>
        <v>Sem informação</v>
      </c>
    </row>
    <row r="977">
      <c r="A977" s="48">
        <f>Modelo!A:A</f>
        <v>976</v>
      </c>
      <c r="B977" s="48" t="str">
        <f>IF(Modelo!G977&gt;0,LN(Modelo!G977),"Sem informação")</f>
        <v>Sem informação</v>
      </c>
    </row>
    <row r="978">
      <c r="A978" s="48">
        <f>Modelo!A:A</f>
        <v>977</v>
      </c>
      <c r="B978" s="48">
        <f>IF(Modelo!G978&gt;0,LN(Modelo!G978),"Sem informação")</f>
        <v>2.836869842</v>
      </c>
    </row>
    <row r="979">
      <c r="A979" s="48">
        <f>Modelo!A:A</f>
        <v>978</v>
      </c>
      <c r="B979" s="48" t="str">
        <f>IF(Modelo!G979&gt;0,LN(Modelo!G979),"Sem informação")</f>
        <v>Sem informação</v>
      </c>
    </row>
    <row r="980">
      <c r="A980" s="48">
        <f>Modelo!A:A</f>
        <v>979</v>
      </c>
      <c r="B980" s="48" t="str">
        <f>IF(Modelo!G980&gt;0,LN(Modelo!G980),"Sem informação")</f>
        <v>Sem informação</v>
      </c>
    </row>
    <row r="981">
      <c r="A981" s="48">
        <f>Modelo!A:A</f>
        <v>980</v>
      </c>
      <c r="B981" s="48" t="str">
        <f>IF(Modelo!G981&gt;0,LN(Modelo!G981),"Sem informação")</f>
        <v>Sem informação</v>
      </c>
    </row>
    <row r="982">
      <c r="A982" s="48">
        <f>Modelo!A:A</f>
        <v>981</v>
      </c>
      <c r="B982" s="48" t="str">
        <f>IF(Modelo!G982&gt;0,LN(Modelo!G982),"Sem informação")</f>
        <v>Sem informação</v>
      </c>
    </row>
    <row r="983">
      <c r="A983" s="48">
        <f>Modelo!A:A</f>
        <v>982</v>
      </c>
      <c r="B983" s="48" t="str">
        <f>IF(Modelo!G983&gt;0,LN(Modelo!G983),"Sem informação")</f>
        <v>Sem informação</v>
      </c>
    </row>
    <row r="984">
      <c r="A984" s="48">
        <f>Modelo!A:A</f>
        <v>983</v>
      </c>
      <c r="B984" s="48" t="str">
        <f>IF(Modelo!G984&gt;0,LN(Modelo!G984),"Sem informação")</f>
        <v>Sem informação</v>
      </c>
    </row>
    <row r="985">
      <c r="A985" s="48">
        <f>Modelo!A:A</f>
        <v>984</v>
      </c>
      <c r="B985" s="48" t="str">
        <f>IF(Modelo!G985&gt;0,LN(Modelo!G985),"Sem informação")</f>
        <v>Sem informação</v>
      </c>
    </row>
    <row r="986">
      <c r="A986" s="48">
        <f>Modelo!A:A</f>
        <v>985</v>
      </c>
      <c r="B986" s="48" t="str">
        <f>IF(Modelo!G986&gt;0,LN(Modelo!G986),"Sem informação")</f>
        <v>Sem informação</v>
      </c>
    </row>
    <row r="987">
      <c r="A987" s="48">
        <f>Modelo!A:A</f>
        <v>986</v>
      </c>
      <c r="B987" s="48" t="str">
        <f>IF(Modelo!G987&gt;0,LN(Modelo!G987),"Sem informação")</f>
        <v>Sem informação</v>
      </c>
    </row>
    <row r="988">
      <c r="A988" s="48">
        <f>Modelo!A:A</f>
        <v>987</v>
      </c>
      <c r="B988" s="48" t="str">
        <f>IF(Modelo!G988&gt;0,LN(Modelo!G988),"Sem informação")</f>
        <v>Sem informação</v>
      </c>
    </row>
    <row r="989">
      <c r="A989" s="48">
        <f>Modelo!A:A</f>
        <v>988</v>
      </c>
      <c r="B989" s="48" t="str">
        <f>IF(Modelo!G989&gt;0,LN(Modelo!G989),"Sem informação")</f>
        <v>Sem informação</v>
      </c>
    </row>
    <row r="990">
      <c r="A990" s="48">
        <f>Modelo!A:A</f>
        <v>989</v>
      </c>
      <c r="B990" s="48">
        <f>IF(Modelo!G990&gt;0,LN(Modelo!G990),"Sem informação")</f>
        <v>3.54621235</v>
      </c>
    </row>
    <row r="991">
      <c r="A991" s="48">
        <f>Modelo!A:A</f>
        <v>990</v>
      </c>
      <c r="B991" s="48">
        <f>IF(Modelo!G991&gt;0,LN(Modelo!G991),"Sem informação")</f>
        <v>-0.07051723569</v>
      </c>
    </row>
    <row r="992">
      <c r="A992" s="48">
        <f>Modelo!A:A</f>
        <v>991</v>
      </c>
      <c r="B992" s="48">
        <f>IF(Modelo!G992&gt;0,LN(Modelo!G992),"Sem informação")</f>
        <v>0.6462017703</v>
      </c>
    </row>
    <row r="993">
      <c r="A993" s="48">
        <f>Modelo!A:A</f>
        <v>992</v>
      </c>
      <c r="B993" s="48">
        <f>IF(Modelo!G993&gt;0,LN(Modelo!G993),"Sem informação")</f>
        <v>0.559248608</v>
      </c>
    </row>
    <row r="994">
      <c r="A994" s="48">
        <f>Modelo!A:A</f>
        <v>993</v>
      </c>
      <c r="B994" s="48" t="str">
        <f>IF(Modelo!G994&gt;0,LN(Modelo!G994),"Sem informação")</f>
        <v>Sem informação</v>
      </c>
    </row>
    <row r="995">
      <c r="A995" s="48">
        <f>Modelo!A:A</f>
        <v>994</v>
      </c>
      <c r="B995" s="48" t="str">
        <f>IF(Modelo!G995&gt;0,LN(Modelo!G995),"Sem informação")</f>
        <v>Sem informação</v>
      </c>
    </row>
    <row r="996">
      <c r="A996" s="48">
        <f>Modelo!A:A</f>
        <v>995</v>
      </c>
      <c r="B996" s="48" t="str">
        <f>IF(Modelo!G996&gt;0,LN(Modelo!G996),"Sem informação")</f>
        <v>Sem informação</v>
      </c>
    </row>
    <row r="997">
      <c r="A997" s="48">
        <f>Modelo!A:A</f>
        <v>996</v>
      </c>
      <c r="B997" s="48">
        <f>IF(Modelo!G997&gt;0,LN(Modelo!G997),"Sem informação")</f>
        <v>1.696208648</v>
      </c>
    </row>
    <row r="998">
      <c r="A998" s="48">
        <f>Modelo!A:A</f>
        <v>997</v>
      </c>
      <c r="B998" s="48">
        <f>IF(Modelo!G998&gt;0,LN(Modelo!G998),"Sem informação")</f>
        <v>-0.3971848869</v>
      </c>
    </row>
    <row r="999">
      <c r="A999" s="48">
        <f>Modelo!A:A</f>
        <v>998</v>
      </c>
      <c r="B999" s="48">
        <f>IF(Modelo!G999&gt;0,LN(Modelo!G999),"Sem informação")</f>
        <v>-0.6868674261</v>
      </c>
    </row>
    <row r="1000">
      <c r="A1000" s="48">
        <f>Modelo!A:A</f>
        <v>999</v>
      </c>
      <c r="B1000" s="48">
        <f>IF(Modelo!G1000&gt;0,LN(Modelo!G1000),"Sem informação")</f>
        <v>-1.771870659</v>
      </c>
    </row>
    <row r="1001">
      <c r="A1001" s="48">
        <f>Modelo!A:A</f>
        <v>1000</v>
      </c>
      <c r="B1001" s="48" t="str">
        <f>IF(Modelo!G1001&gt;0,LN(Modelo!G1001),"Sem informação")</f>
        <v>Sem informação</v>
      </c>
    </row>
    <row r="1002">
      <c r="A1002" s="48">
        <f>Modelo!A:A</f>
        <v>1001</v>
      </c>
      <c r="B1002" s="48" t="str">
        <f>IF(Modelo!G1002&gt;0,LN(Modelo!G1002),"Sem informação")</f>
        <v>Sem informação</v>
      </c>
    </row>
    <row r="1003">
      <c r="A1003" s="48">
        <f>Modelo!A:A</f>
        <v>1002</v>
      </c>
      <c r="B1003" s="48" t="str">
        <f>IF(Modelo!G1003&gt;0,LN(Modelo!G1003),"Sem informação")</f>
        <v>Sem informação</v>
      </c>
    </row>
    <row r="1004">
      <c r="A1004" s="48">
        <f>Modelo!A:A</f>
        <v>1003</v>
      </c>
      <c r="B1004" s="48">
        <f>IF(Modelo!G1004&gt;0,LN(Modelo!G1004),"Sem informação")</f>
        <v>0.3561698581</v>
      </c>
    </row>
    <row r="1005">
      <c r="A1005" s="48">
        <f>Modelo!A:A</f>
        <v>1004</v>
      </c>
      <c r="B1005" s="48">
        <f>IF(Modelo!G1005&gt;0,LN(Modelo!G1005),"Sem informação")</f>
        <v>0.130168826</v>
      </c>
    </row>
    <row r="1006">
      <c r="A1006" s="48">
        <f>Modelo!A:A</f>
        <v>1005</v>
      </c>
      <c r="B1006" s="48">
        <f>IF(Modelo!G1006&gt;0,LN(Modelo!G1006),"Sem informação")</f>
        <v>1.491492546</v>
      </c>
    </row>
    <row r="1007">
      <c r="A1007" s="48">
        <f>Modelo!A:A</f>
        <v>1006</v>
      </c>
      <c r="B1007" s="48" t="str">
        <f>IF(Modelo!G1007&gt;0,LN(Modelo!G1007),"Sem informação")</f>
        <v>Sem informação</v>
      </c>
    </row>
    <row r="1008">
      <c r="A1008" s="48">
        <f>Modelo!A:A</f>
        <v>1007</v>
      </c>
      <c r="B1008" s="48" t="str">
        <f>IF(Modelo!G1008&gt;0,LN(Modelo!G1008),"Sem informação")</f>
        <v>Sem informação</v>
      </c>
    </row>
    <row r="1009">
      <c r="A1009" s="48">
        <f>Modelo!A:A</f>
        <v>1008</v>
      </c>
      <c r="B1009" s="48" t="str">
        <f>IF(Modelo!G1009&gt;0,LN(Modelo!G1009),"Sem informação")</f>
        <v>Sem informação</v>
      </c>
    </row>
    <row r="1010">
      <c r="A1010" s="48">
        <f>Modelo!A:A</f>
        <v>1009</v>
      </c>
      <c r="B1010" s="48" t="str">
        <f>IF(Modelo!G1010&gt;0,LN(Modelo!G1010),"Sem informação")</f>
        <v>Sem informação</v>
      </c>
    </row>
    <row r="1011">
      <c r="A1011" s="48">
        <f>Modelo!A:A</f>
        <v>1010</v>
      </c>
      <c r="B1011" s="48">
        <f>IF(Modelo!G1011&gt;0,LN(Modelo!G1011),"Sem informação")</f>
        <v>0.8168151038</v>
      </c>
    </row>
    <row r="1012">
      <c r="A1012" s="48">
        <f>Modelo!A:A</f>
        <v>1011</v>
      </c>
      <c r="B1012" s="48">
        <f>IF(Modelo!G1012&gt;0,LN(Modelo!G1012),"Sem informação")</f>
        <v>0.7135566722</v>
      </c>
    </row>
    <row r="1013">
      <c r="A1013" s="48">
        <f>Modelo!A:A</f>
        <v>1012</v>
      </c>
      <c r="B1013" s="48">
        <f>IF(Modelo!G1013&gt;0,LN(Modelo!G1013),"Sem informação")</f>
        <v>1.041945254</v>
      </c>
    </row>
    <row r="1014">
      <c r="A1014" s="48">
        <f>Modelo!A:A</f>
        <v>1013</v>
      </c>
      <c r="B1014" s="48">
        <f>IF(Modelo!G1014&gt;0,LN(Modelo!G1014),"Sem informação")</f>
        <v>0.7879942342</v>
      </c>
    </row>
    <row r="1015">
      <c r="A1015" s="48">
        <f>Modelo!A:A</f>
        <v>1014</v>
      </c>
      <c r="B1015" s="48">
        <f>IF(Modelo!G1015&gt;0,LN(Modelo!G1015),"Sem informação")</f>
        <v>0.2712865476</v>
      </c>
    </row>
    <row r="1016">
      <c r="A1016" s="48">
        <f>Modelo!A:A</f>
        <v>1015</v>
      </c>
      <c r="B1016" s="48" t="str">
        <f>IF(Modelo!G1016&gt;0,LN(Modelo!G1016),"Sem informação")</f>
        <v>Sem informação</v>
      </c>
    </row>
    <row r="1017">
      <c r="A1017" s="48">
        <f>Modelo!A:A</f>
        <v>1016</v>
      </c>
      <c r="B1017" s="48" t="str">
        <f>IF(Modelo!G1017&gt;0,LN(Modelo!G1017),"Sem informação")</f>
        <v>Sem informação</v>
      </c>
    </row>
    <row r="1018">
      <c r="A1018" s="48">
        <f>Modelo!A:A</f>
        <v>1017</v>
      </c>
      <c r="B1018" s="48" t="str">
        <f>IF(Modelo!G1018&gt;0,LN(Modelo!G1018),"Sem informação")</f>
        <v>Sem informação</v>
      </c>
    </row>
    <row r="1019">
      <c r="A1019" s="48">
        <f>Modelo!A:A</f>
        <v>1018</v>
      </c>
      <c r="B1019" s="48" t="str">
        <f>IF(Modelo!G1019&gt;0,LN(Modelo!G1019),"Sem informação")</f>
        <v>Sem informação</v>
      </c>
    </row>
    <row r="1020">
      <c r="A1020" s="48">
        <f>Modelo!A:A</f>
        <v>1019</v>
      </c>
      <c r="B1020" s="48">
        <f>IF(Modelo!G1020&gt;0,LN(Modelo!G1020),"Sem informação")</f>
        <v>2.188425601</v>
      </c>
    </row>
    <row r="1021">
      <c r="A1021" s="48">
        <f>Modelo!A:A</f>
        <v>1020</v>
      </c>
      <c r="B1021" s="48">
        <f>IF(Modelo!G1021&gt;0,LN(Modelo!G1021),"Sem informação")</f>
        <v>0.336504934</v>
      </c>
    </row>
    <row r="1022">
      <c r="A1022" s="48">
        <f>Modelo!A:A</f>
        <v>1021</v>
      </c>
      <c r="B1022" s="48">
        <f>IF(Modelo!G1022&gt;0,LN(Modelo!G1022),"Sem informação")</f>
        <v>-0.8133988701</v>
      </c>
    </row>
    <row r="1023">
      <c r="A1023" s="48">
        <f>Modelo!A:A</f>
        <v>1022</v>
      </c>
      <c r="B1023" s="48" t="str">
        <f>IF(Modelo!G1023&gt;0,LN(Modelo!G1023),"Sem informação")</f>
        <v>Sem informação</v>
      </c>
    </row>
    <row r="1024">
      <c r="A1024" s="48">
        <f>Modelo!A:A</f>
        <v>1023</v>
      </c>
      <c r="B1024" s="48" t="str">
        <f>IF(Modelo!G1024&gt;0,LN(Modelo!G1024),"Sem informação")</f>
        <v>Sem informação</v>
      </c>
    </row>
    <row r="1025">
      <c r="A1025" s="48">
        <f>Modelo!A:A</f>
        <v>1024</v>
      </c>
      <c r="B1025" s="48">
        <f>IF(Modelo!G1025&gt;0,LN(Modelo!G1025),"Sem informação")</f>
        <v>1.517853286</v>
      </c>
    </row>
    <row r="1026">
      <c r="A1026" s="48">
        <f>Modelo!A:A</f>
        <v>1025</v>
      </c>
      <c r="B1026" s="48">
        <f>IF(Modelo!G1026&gt;0,LN(Modelo!G1026),"Sem informação")</f>
        <v>0.2281030419</v>
      </c>
    </row>
    <row r="1027">
      <c r="A1027" s="48">
        <f>Modelo!A:A</f>
        <v>1026</v>
      </c>
      <c r="B1027" s="48">
        <f>IF(Modelo!G1027&gt;0,LN(Modelo!G1027),"Sem informação")</f>
        <v>0.1111991242</v>
      </c>
    </row>
    <row r="1028">
      <c r="A1028" s="48">
        <f>Modelo!A:A</f>
        <v>1027</v>
      </c>
      <c r="B1028" s="48" t="str">
        <f>IF(Modelo!G1028&gt;0,LN(Modelo!G1028),"Sem informação")</f>
        <v>Sem informação</v>
      </c>
    </row>
    <row r="1029">
      <c r="A1029" s="48">
        <f>Modelo!A:A</f>
        <v>1028</v>
      </c>
      <c r="B1029" s="48">
        <f>IF(Modelo!G1029&gt;0,LN(Modelo!G1029),"Sem informação")</f>
        <v>1.10187997</v>
      </c>
    </row>
    <row r="1030">
      <c r="A1030" s="48">
        <f>Modelo!A:A</f>
        <v>1029</v>
      </c>
      <c r="B1030" s="48" t="str">
        <f>IF(Modelo!G1030&gt;0,LN(Modelo!G1030),"Sem informação")</f>
        <v>Sem informação</v>
      </c>
    </row>
    <row r="1031">
      <c r="A1031" s="48">
        <f>Modelo!A:A</f>
        <v>1030</v>
      </c>
      <c r="B1031" s="48" t="str">
        <f>IF(Modelo!G1031&gt;0,LN(Modelo!G1031),"Sem informação")</f>
        <v>Sem informação</v>
      </c>
    </row>
    <row r="1032">
      <c r="A1032" s="48">
        <f>Modelo!A:A</f>
        <v>1031</v>
      </c>
      <c r="B1032" s="48">
        <f>IF(Modelo!G1032&gt;0,LN(Modelo!G1032),"Sem informação")</f>
        <v>1.325820835</v>
      </c>
    </row>
    <row r="1033">
      <c r="A1033" s="48">
        <f>Modelo!A:A</f>
        <v>1032</v>
      </c>
      <c r="B1033" s="48">
        <f>IF(Modelo!G1033&gt;0,LN(Modelo!G1033),"Sem informação")</f>
        <v>0.0253374825</v>
      </c>
    </row>
    <row r="1034">
      <c r="A1034" s="48">
        <f>Modelo!A:A</f>
        <v>1033</v>
      </c>
      <c r="B1034" s="48">
        <f>IF(Modelo!G1034&gt;0,LN(Modelo!G1034),"Sem informação")</f>
        <v>-0.7708155486</v>
      </c>
    </row>
    <row r="1035">
      <c r="A1035" s="48">
        <f>Modelo!A:A</f>
        <v>1034</v>
      </c>
      <c r="B1035" s="48" t="str">
        <f>IF(Modelo!G1035&gt;0,LN(Modelo!G1035),"Sem informação")</f>
        <v>Sem informação</v>
      </c>
    </row>
    <row r="1036">
      <c r="A1036" s="48">
        <f>Modelo!A:A</f>
        <v>1035</v>
      </c>
      <c r="B1036" s="48">
        <f>IF(Modelo!G1036&gt;0,LN(Modelo!G1036),"Sem informação")</f>
        <v>1.117056147</v>
      </c>
    </row>
    <row r="1037">
      <c r="A1037" s="48">
        <f>Modelo!A:A</f>
        <v>1036</v>
      </c>
      <c r="B1037" s="48" t="str">
        <f>IF(Modelo!G1037&gt;0,LN(Modelo!G1037),"Sem informação")</f>
        <v>Sem informação</v>
      </c>
    </row>
    <row r="1038">
      <c r="A1038" s="48">
        <f>Modelo!A:A</f>
        <v>1037</v>
      </c>
      <c r="B1038" s="48" t="str">
        <f>IF(Modelo!G1038&gt;0,LN(Modelo!G1038),"Sem informação")</f>
        <v>Sem informação</v>
      </c>
    </row>
    <row r="1039">
      <c r="A1039" s="48">
        <f>Modelo!A:A</f>
        <v>1038</v>
      </c>
      <c r="B1039" s="48">
        <f>IF(Modelo!G1039&gt;0,LN(Modelo!G1039),"Sem informação")</f>
        <v>0.5697574288</v>
      </c>
    </row>
    <row r="1040">
      <c r="A1040" s="48">
        <f>Modelo!A:A</f>
        <v>1039</v>
      </c>
      <c r="B1040" s="48">
        <f>IF(Modelo!G1040&gt;0,LN(Modelo!G1040),"Sem informação")</f>
        <v>-0.3044517109</v>
      </c>
    </row>
    <row r="1041">
      <c r="A1041" s="48">
        <f>Modelo!A:A</f>
        <v>1040</v>
      </c>
      <c r="B1041" s="48">
        <f>IF(Modelo!G1041&gt;0,LN(Modelo!G1041),"Sem informação")</f>
        <v>-0.02615766143</v>
      </c>
    </row>
    <row r="1042">
      <c r="A1042" s="48">
        <f>Modelo!A:A</f>
        <v>1041</v>
      </c>
      <c r="B1042" s="48" t="str">
        <f>IF(Modelo!G1042&gt;0,LN(Modelo!G1042),"Sem informação")</f>
        <v>Sem informação</v>
      </c>
    </row>
    <row r="1043">
      <c r="A1043" s="48">
        <f>Modelo!A:A</f>
        <v>1042</v>
      </c>
      <c r="B1043" s="48">
        <f>IF(Modelo!G1043&gt;0,LN(Modelo!G1043),"Sem informação")</f>
        <v>0.303055389</v>
      </c>
    </row>
    <row r="1044">
      <c r="A1044" s="48">
        <f>Modelo!A:A</f>
        <v>1043</v>
      </c>
      <c r="B1044" s="48" t="str">
        <f>IF(Modelo!G1044&gt;0,LN(Modelo!G1044),"Sem informação")</f>
        <v>Sem informação</v>
      </c>
    </row>
    <row r="1045">
      <c r="A1045" s="48">
        <f>Modelo!A:A</f>
        <v>1044</v>
      </c>
      <c r="B1045" s="48" t="str">
        <f>IF(Modelo!G1045&gt;0,LN(Modelo!G1045),"Sem informação")</f>
        <v>Sem informação</v>
      </c>
    </row>
    <row r="1046">
      <c r="A1046" s="48">
        <f>Modelo!A:A</f>
        <v>1045</v>
      </c>
      <c r="B1046" s="48">
        <f>IF(Modelo!G1046&gt;0,LN(Modelo!G1046),"Sem informação")</f>
        <v>0.9578823498</v>
      </c>
    </row>
    <row r="1047">
      <c r="A1047" s="48">
        <f>Modelo!A:A</f>
        <v>1046</v>
      </c>
      <c r="B1047" s="48">
        <f>IF(Modelo!G1047&gt;0,LN(Modelo!G1047),"Sem informação")</f>
        <v>-0.6139513168</v>
      </c>
    </row>
    <row r="1048">
      <c r="A1048" s="48">
        <f>Modelo!A:A</f>
        <v>1047</v>
      </c>
      <c r="B1048" s="48">
        <f>IF(Modelo!G1048&gt;0,LN(Modelo!G1048),"Sem informação")</f>
        <v>-2.265825427</v>
      </c>
    </row>
    <row r="1049">
      <c r="A1049" s="48">
        <f>Modelo!A:A</f>
        <v>1048</v>
      </c>
      <c r="B1049" s="48">
        <f>IF(Modelo!G1049&gt;0,LN(Modelo!G1049),"Sem informação")</f>
        <v>-3.521249071</v>
      </c>
    </row>
    <row r="1050">
      <c r="A1050" s="48">
        <f>Modelo!A:A</f>
        <v>1049</v>
      </c>
      <c r="B1050" s="48">
        <f>IF(Modelo!G1050&gt;0,LN(Modelo!G1050),"Sem informação")</f>
        <v>-3.523348732</v>
      </c>
    </row>
    <row r="1051">
      <c r="A1051" s="48">
        <f>Modelo!A:A</f>
        <v>1050</v>
      </c>
      <c r="B1051" s="48" t="str">
        <f>IF(Modelo!G1051&gt;0,LN(Modelo!G1051),"Sem informação")</f>
        <v>Sem informação</v>
      </c>
    </row>
    <row r="1052">
      <c r="A1052" s="48">
        <f>Modelo!A:A</f>
        <v>1051</v>
      </c>
      <c r="B1052" s="48" t="str">
        <f>IF(Modelo!G1052&gt;0,LN(Modelo!G1052),"Sem informação")</f>
        <v>Sem informação</v>
      </c>
    </row>
    <row r="1053">
      <c r="A1053" s="48">
        <f>Modelo!A:A</f>
        <v>1052</v>
      </c>
      <c r="B1053" s="48">
        <f>IF(Modelo!G1053&gt;0,LN(Modelo!G1053),"Sem informação")</f>
        <v>0.7392298474</v>
      </c>
    </row>
    <row r="1054">
      <c r="A1054" s="48">
        <f>Modelo!A:A</f>
        <v>1053</v>
      </c>
      <c r="B1054" s="48" t="str">
        <f>IF(Modelo!G1054&gt;0,LN(Modelo!G1054),"Sem informação")</f>
        <v>Sem informação</v>
      </c>
    </row>
    <row r="1055">
      <c r="A1055" s="48">
        <f>Modelo!A:A</f>
        <v>1054</v>
      </c>
      <c r="B1055" s="48">
        <f>IF(Modelo!G1055&gt;0,LN(Modelo!G1055),"Sem informação")</f>
        <v>-2.507044872</v>
      </c>
    </row>
    <row r="1056">
      <c r="A1056" s="48">
        <f>Modelo!A:A</f>
        <v>1055</v>
      </c>
      <c r="B1056" s="48" t="str">
        <f>IF(Modelo!G1056&gt;0,LN(Modelo!G1056),"Sem informação")</f>
        <v>Sem informação</v>
      </c>
    </row>
    <row r="1057">
      <c r="A1057" s="48">
        <f>Modelo!A:A</f>
        <v>1056</v>
      </c>
      <c r="B1057" s="48" t="str">
        <f>IF(Modelo!G1057&gt;0,LN(Modelo!G1057),"Sem informação")</f>
        <v>Sem informação</v>
      </c>
    </row>
    <row r="1058">
      <c r="A1058" s="48">
        <f>Modelo!A:A</f>
        <v>1057</v>
      </c>
      <c r="B1058" s="48" t="str">
        <f>IF(Modelo!G1058&gt;0,LN(Modelo!G1058),"Sem informação")</f>
        <v>Sem informação</v>
      </c>
    </row>
    <row r="1059">
      <c r="A1059" s="48">
        <f>Modelo!A:A</f>
        <v>1058</v>
      </c>
      <c r="B1059" s="48" t="str">
        <f>IF(Modelo!G1059&gt;0,LN(Modelo!G1059),"Sem informação")</f>
        <v>Sem informação</v>
      </c>
    </row>
    <row r="1060">
      <c r="A1060" s="48">
        <f>Modelo!A:A</f>
        <v>1059</v>
      </c>
      <c r="B1060" s="48" t="str">
        <f>IF(Modelo!G1060&gt;0,LN(Modelo!G1060),"Sem informação")</f>
        <v>Sem informação</v>
      </c>
    </row>
    <row r="1061">
      <c r="A1061" s="48">
        <f>Modelo!A:A</f>
        <v>1060</v>
      </c>
      <c r="B1061" s="48" t="str">
        <f>IF(Modelo!G1061&gt;0,LN(Modelo!G1061),"Sem informação")</f>
        <v>Sem informação</v>
      </c>
    </row>
    <row r="1062">
      <c r="A1062" s="48">
        <f>Modelo!A:A</f>
        <v>1061</v>
      </c>
      <c r="B1062" s="48" t="str">
        <f>IF(Modelo!G1062&gt;0,LN(Modelo!G1062),"Sem informação")</f>
        <v>Sem informação</v>
      </c>
    </row>
    <row r="1063">
      <c r="A1063" s="48">
        <f>Modelo!A:A</f>
        <v>1062</v>
      </c>
      <c r="B1063" s="48">
        <f>IF(Modelo!G1063&gt;0,LN(Modelo!G1063),"Sem informação")</f>
        <v>3.422935066</v>
      </c>
    </row>
    <row r="1064">
      <c r="A1064" s="48">
        <f>Modelo!A:A</f>
        <v>1063</v>
      </c>
      <c r="B1064" s="48" t="str">
        <f>IF(Modelo!G1064&gt;0,LN(Modelo!G1064),"Sem informação")</f>
        <v>Sem informação</v>
      </c>
    </row>
    <row r="1065">
      <c r="A1065" s="48">
        <f>Modelo!A:A</f>
        <v>1064</v>
      </c>
      <c r="B1065" s="48" t="str">
        <f>IF(Modelo!G1065&gt;0,LN(Modelo!G1065),"Sem informação")</f>
        <v>Sem informação</v>
      </c>
    </row>
    <row r="1066">
      <c r="A1066" s="48">
        <f>Modelo!A:A</f>
        <v>1065</v>
      </c>
    </row>
    <row r="1067">
      <c r="A1067" s="48">
        <f>Modelo!A:A</f>
        <v>1066</v>
      </c>
    </row>
    <row r="1068">
      <c r="A1068" s="48">
        <f>Modelo!A:A</f>
        <v>1067</v>
      </c>
    </row>
    <row r="1069">
      <c r="A1069" s="48">
        <f>Modelo!A:A</f>
        <v>1068</v>
      </c>
    </row>
    <row r="1070">
      <c r="A1070" s="48" t="str">
        <f>Modelo!A:A</f>
        <v/>
      </c>
    </row>
    <row r="1071">
      <c r="A1071" s="49" t="str">
        <f>Modelo!A:A</f>
        <v/>
      </c>
    </row>
    <row r="1072">
      <c r="A1072" s="49" t="str">
        <f>Modelo!A:A</f>
        <v/>
      </c>
    </row>
    <row r="1073">
      <c r="A1073" s="49" t="str">
        <f>Modelo!A:A</f>
        <v/>
      </c>
    </row>
    <row r="1074">
      <c r="A1074" s="49" t="str">
        <f>Modelo!A:A</f>
        <v/>
      </c>
    </row>
    <row r="1075">
      <c r="A1075" s="49" t="str">
        <f>Modelo!A:A</f>
        <v/>
      </c>
    </row>
    <row r="1076">
      <c r="A1076" s="49" t="str">
        <f>Modelo!A:A</f>
        <v/>
      </c>
    </row>
    <row r="1077">
      <c r="A1077" s="49" t="str">
        <f>Modelo!A:A</f>
        <v/>
      </c>
    </row>
    <row r="1078">
      <c r="A1078" s="49" t="str">
        <f>Modelo!A:A</f>
        <v/>
      </c>
    </row>
    <row r="1079">
      <c r="A1079" s="49" t="str">
        <f>Modelo!A:A</f>
        <v/>
      </c>
    </row>
    <row r="1080">
      <c r="A1080" s="49" t="str">
        <f>Modelo!A:A</f>
        <v/>
      </c>
    </row>
    <row r="1081">
      <c r="A1081" s="49" t="str">
        <f>Modelo!A:A</f>
        <v/>
      </c>
    </row>
    <row r="1082">
      <c r="A1082" s="49" t="str">
        <f>Modelo!A:A</f>
        <v/>
      </c>
    </row>
    <row r="1083">
      <c r="A1083" s="49" t="str">
        <f>Modelo!A:A</f>
        <v/>
      </c>
    </row>
  </sheetData>
  <drawing r:id="rId1"/>
</worksheet>
</file>