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A0FC6A8A-0490-48FB-84D7-05D6AEE59D05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F22(I)Contr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41" i="1" l="1"/>
  <c r="BS41" i="1"/>
  <c r="BR41" i="1"/>
  <c r="BQ41" i="1"/>
  <c r="BP41" i="1"/>
  <c r="BO41" i="1"/>
  <c r="BM41" i="1"/>
  <c r="BN41" i="1" s="1"/>
  <c r="BK41" i="1"/>
  <c r="BL41" i="1" s="1"/>
  <c r="BJ41" i="1"/>
  <c r="BI41" i="1"/>
  <c r="BD41" i="1"/>
  <c r="BC41" i="1"/>
  <c r="BB41" i="1"/>
  <c r="AY41" i="1"/>
  <c r="BT40" i="1"/>
  <c r="BS40" i="1"/>
  <c r="BR40" i="1"/>
  <c r="BQ40" i="1"/>
  <c r="BP40" i="1"/>
  <c r="BO40" i="1"/>
  <c r="BM40" i="1"/>
  <c r="BN40" i="1" s="1"/>
  <c r="BK40" i="1"/>
  <c r="BL40" i="1" s="1"/>
  <c r="BJ40" i="1"/>
  <c r="BI40" i="1"/>
  <c r="BE40" i="1"/>
  <c r="BD40" i="1"/>
  <c r="BC40" i="1"/>
  <c r="BB40" i="1"/>
  <c r="BA40" i="1"/>
  <c r="AZ40" i="1"/>
  <c r="AY40" i="1"/>
  <c r="BT39" i="1"/>
  <c r="BS39" i="1"/>
  <c r="BR39" i="1"/>
  <c r="BQ39" i="1"/>
  <c r="BP39" i="1"/>
  <c r="BO39" i="1"/>
  <c r="BM39" i="1"/>
  <c r="BN39" i="1" s="1"/>
  <c r="BK39" i="1"/>
  <c r="BL39" i="1" s="1"/>
  <c r="BJ39" i="1"/>
  <c r="BI39" i="1"/>
  <c r="BE39" i="1"/>
  <c r="BD39" i="1"/>
  <c r="BC39" i="1"/>
  <c r="BB39" i="1"/>
  <c r="BA39" i="1"/>
  <c r="AZ39" i="1"/>
  <c r="AY39" i="1"/>
  <c r="BT38" i="1"/>
  <c r="BS38" i="1"/>
  <c r="BR38" i="1"/>
  <c r="BQ38" i="1"/>
  <c r="BP38" i="1"/>
  <c r="BO38" i="1"/>
  <c r="BM38" i="1"/>
  <c r="BN38" i="1" s="1"/>
  <c r="BK38" i="1"/>
  <c r="BL38" i="1" s="1"/>
  <c r="BJ38" i="1"/>
  <c r="BI38" i="1"/>
  <c r="BE38" i="1"/>
  <c r="BE37" i="1" s="1"/>
  <c r="BD38" i="1"/>
  <c r="BC38" i="1"/>
  <c r="BB38" i="1"/>
  <c r="BA38" i="1"/>
  <c r="AZ38" i="1"/>
  <c r="AY38" i="1"/>
  <c r="BT37" i="1"/>
  <c r="BS37" i="1"/>
  <c r="BR37" i="1"/>
  <c r="BQ37" i="1"/>
  <c r="BP37" i="1"/>
  <c r="BO37" i="1"/>
  <c r="BM37" i="1"/>
  <c r="BN37" i="1" s="1"/>
  <c r="BK37" i="1"/>
  <c r="BL37" i="1" s="1"/>
  <c r="BJ37" i="1"/>
  <c r="BI37" i="1"/>
  <c r="BD37" i="1"/>
  <c r="AY37" i="1"/>
  <c r="BT36" i="1"/>
  <c r="BS36" i="1"/>
  <c r="BR36" i="1"/>
  <c r="BQ36" i="1"/>
  <c r="BP36" i="1"/>
  <c r="BO36" i="1"/>
  <c r="BM36" i="1"/>
  <c r="BN36" i="1" s="1"/>
  <c r="BK36" i="1"/>
  <c r="BL36" i="1" s="1"/>
  <c r="BJ36" i="1"/>
  <c r="BI36" i="1"/>
  <c r="BE36" i="1"/>
  <c r="BD36" i="1"/>
  <c r="BC36" i="1"/>
  <c r="BB36" i="1"/>
  <c r="BA36" i="1"/>
  <c r="AZ36" i="1"/>
  <c r="AY36" i="1"/>
  <c r="BT35" i="1"/>
  <c r="BS35" i="1"/>
  <c r="BR35" i="1"/>
  <c r="BQ35" i="1"/>
  <c r="BP35" i="1"/>
  <c r="BO35" i="1"/>
  <c r="BM35" i="1"/>
  <c r="BN35" i="1" s="1"/>
  <c r="BK35" i="1"/>
  <c r="BL35" i="1" s="1"/>
  <c r="BJ35" i="1"/>
  <c r="BI35" i="1"/>
  <c r="BE35" i="1"/>
  <c r="BD35" i="1"/>
  <c r="BC35" i="1"/>
  <c r="BB35" i="1"/>
  <c r="BA35" i="1"/>
  <c r="AZ35" i="1"/>
  <c r="BT34" i="1"/>
  <c r="BS34" i="1"/>
  <c r="BR34" i="1"/>
  <c r="BQ34" i="1"/>
  <c r="BP34" i="1"/>
  <c r="BO34" i="1"/>
  <c r="BM34" i="1"/>
  <c r="BN34" i="1" s="1"/>
  <c r="BK34" i="1"/>
  <c r="BL34" i="1" s="1"/>
  <c r="BJ34" i="1"/>
  <c r="BI34" i="1"/>
  <c r="BG34" i="1"/>
  <c r="BH34" i="1" s="1"/>
  <c r="BE34" i="1"/>
  <c r="BD34" i="1"/>
  <c r="AY34" i="1" s="1"/>
  <c r="BF34" i="1" s="1"/>
  <c r="BC34" i="1"/>
  <c r="BB34" i="1"/>
  <c r="BA34" i="1"/>
  <c r="AZ34" i="1"/>
  <c r="BT33" i="1"/>
  <c r="BS33" i="1"/>
  <c r="BR33" i="1"/>
  <c r="BQ33" i="1"/>
  <c r="BP33" i="1"/>
  <c r="BO33" i="1"/>
  <c r="BM33" i="1"/>
  <c r="BN33" i="1" s="1"/>
  <c r="BK33" i="1"/>
  <c r="BL33" i="1" s="1"/>
  <c r="BJ33" i="1"/>
  <c r="BI33" i="1"/>
  <c r="BG33" i="1"/>
  <c r="BH33" i="1" s="1"/>
  <c r="BE33" i="1"/>
  <c r="BD33" i="1"/>
  <c r="BC33" i="1"/>
  <c r="BB33" i="1"/>
  <c r="BA33" i="1"/>
  <c r="AZ33" i="1"/>
  <c r="BT32" i="1"/>
  <c r="BS32" i="1"/>
  <c r="BR32" i="1"/>
  <c r="BQ32" i="1"/>
  <c r="BP32" i="1"/>
  <c r="BO32" i="1"/>
  <c r="BM32" i="1"/>
  <c r="BN32" i="1" s="1"/>
  <c r="BK32" i="1"/>
  <c r="BL32" i="1" s="1"/>
  <c r="BJ32" i="1"/>
  <c r="BI32" i="1"/>
  <c r="BT31" i="1"/>
  <c r="BS31" i="1"/>
  <c r="BR31" i="1"/>
  <c r="BQ31" i="1"/>
  <c r="BP31" i="1"/>
  <c r="BO31" i="1"/>
  <c r="BM31" i="1"/>
  <c r="BN31" i="1" s="1"/>
  <c r="BK31" i="1"/>
  <c r="BL31" i="1" s="1"/>
  <c r="BJ31" i="1"/>
  <c r="BI31" i="1"/>
  <c r="AY31" i="1"/>
  <c r="BF31" i="1" s="1"/>
  <c r="BT30" i="1"/>
  <c r="BS30" i="1"/>
  <c r="BR30" i="1"/>
  <c r="BQ30" i="1"/>
  <c r="BP30" i="1"/>
  <c r="BO30" i="1"/>
  <c r="BM30" i="1"/>
  <c r="BN30" i="1" s="1"/>
  <c r="BL30" i="1"/>
  <c r="BK30" i="1"/>
  <c r="BJ30" i="1"/>
  <c r="BI30" i="1"/>
  <c r="BA30" i="1"/>
  <c r="BA41" i="1" s="1"/>
  <c r="AY30" i="1"/>
  <c r="BT29" i="1"/>
  <c r="BS29" i="1"/>
  <c r="BR29" i="1"/>
  <c r="BQ29" i="1"/>
  <c r="BP29" i="1"/>
  <c r="BO29" i="1"/>
  <c r="BN29" i="1"/>
  <c r="BM29" i="1"/>
  <c r="BK29" i="1"/>
  <c r="BL29" i="1" s="1"/>
  <c r="BJ29" i="1"/>
  <c r="BI29" i="1"/>
  <c r="BA29" i="1"/>
  <c r="AY29" i="1"/>
  <c r="BT28" i="1"/>
  <c r="BS28" i="1"/>
  <c r="BR28" i="1"/>
  <c r="BQ28" i="1"/>
  <c r="BP28" i="1"/>
  <c r="BO28" i="1"/>
  <c r="BM28" i="1"/>
  <c r="BN28" i="1" s="1"/>
  <c r="BK28" i="1"/>
  <c r="BL28" i="1" s="1"/>
  <c r="BJ28" i="1"/>
  <c r="BI28" i="1"/>
  <c r="BC28" i="1"/>
  <c r="BB28" i="1"/>
  <c r="BA28" i="1"/>
  <c r="AY28" i="1"/>
  <c r="BT27" i="1"/>
  <c r="BS27" i="1"/>
  <c r="BR27" i="1"/>
  <c r="BQ27" i="1"/>
  <c r="BP27" i="1"/>
  <c r="BO27" i="1"/>
  <c r="BM27" i="1"/>
  <c r="BN27" i="1" s="1"/>
  <c r="BK27" i="1"/>
  <c r="BL27" i="1" s="1"/>
  <c r="BJ27" i="1"/>
  <c r="BI27" i="1"/>
  <c r="BC27" i="1"/>
  <c r="BB27" i="1"/>
  <c r="BA27" i="1"/>
  <c r="AY27" i="1"/>
  <c r="BF27" i="1" s="1"/>
  <c r="BT26" i="1"/>
  <c r="BS26" i="1"/>
  <c r="BR26" i="1"/>
  <c r="BQ26" i="1"/>
  <c r="BP26" i="1"/>
  <c r="BO26" i="1"/>
  <c r="BM26" i="1"/>
  <c r="BN26" i="1" s="1"/>
  <c r="BK26" i="1"/>
  <c r="BL26" i="1" s="1"/>
  <c r="BJ26" i="1"/>
  <c r="BI26" i="1"/>
  <c r="BC26" i="1"/>
  <c r="BB26" i="1"/>
  <c r="BA26" i="1"/>
  <c r="AY26" i="1"/>
  <c r="BT25" i="1"/>
  <c r="BS25" i="1"/>
  <c r="BR25" i="1"/>
  <c r="BQ25" i="1"/>
  <c r="BP25" i="1"/>
  <c r="BO25" i="1"/>
  <c r="BM25" i="1"/>
  <c r="BN25" i="1" s="1"/>
  <c r="BK25" i="1"/>
  <c r="BL25" i="1" s="1"/>
  <c r="BJ25" i="1"/>
  <c r="BI25" i="1"/>
  <c r="BC25" i="1"/>
  <c r="BC63" i="1" s="1"/>
  <c r="BB25" i="1"/>
  <c r="BA25" i="1"/>
  <c r="AY25" i="1"/>
  <c r="BT24" i="1"/>
  <c r="BS24" i="1"/>
  <c r="BR24" i="1"/>
  <c r="BQ24" i="1"/>
  <c r="BP24" i="1"/>
  <c r="BO24" i="1"/>
  <c r="BM24" i="1"/>
  <c r="BN24" i="1" s="1"/>
  <c r="BK24" i="1"/>
  <c r="BL24" i="1" s="1"/>
  <c r="BJ24" i="1"/>
  <c r="BI24" i="1"/>
  <c r="BE24" i="1"/>
  <c r="BD24" i="1"/>
  <c r="BC24" i="1"/>
  <c r="BB24" i="1"/>
  <c r="BA24" i="1"/>
  <c r="AY24" i="1"/>
  <c r="BT23" i="1"/>
  <c r="BS23" i="1"/>
  <c r="BR23" i="1"/>
  <c r="BQ23" i="1"/>
  <c r="BP23" i="1"/>
  <c r="BO23" i="1"/>
  <c r="BM23" i="1"/>
  <c r="BN23" i="1" s="1"/>
  <c r="BK23" i="1"/>
  <c r="BL23" i="1" s="1"/>
  <c r="BJ23" i="1"/>
  <c r="BI23" i="1"/>
  <c r="BC23" i="1"/>
  <c r="BB23" i="1"/>
  <c r="BA23" i="1"/>
  <c r="AY23" i="1"/>
  <c r="BT22" i="1"/>
  <c r="BS22" i="1"/>
  <c r="BR22" i="1"/>
  <c r="BQ22" i="1"/>
  <c r="BP22" i="1"/>
  <c r="BO22" i="1"/>
  <c r="BM22" i="1"/>
  <c r="BN22" i="1" s="1"/>
  <c r="BK22" i="1"/>
  <c r="BL22" i="1" s="1"/>
  <c r="BJ22" i="1"/>
  <c r="BI22" i="1"/>
  <c r="BC22" i="1"/>
  <c r="BB22" i="1"/>
  <c r="BA22" i="1"/>
  <c r="AY22" i="1"/>
  <c r="BT21" i="1"/>
  <c r="BS21" i="1"/>
  <c r="BR21" i="1"/>
  <c r="BQ21" i="1"/>
  <c r="BP21" i="1"/>
  <c r="BO21" i="1"/>
  <c r="BM21" i="1"/>
  <c r="BN21" i="1" s="1"/>
  <c r="BK21" i="1"/>
  <c r="BL21" i="1" s="1"/>
  <c r="BJ21" i="1"/>
  <c r="BI21" i="1"/>
  <c r="BC21" i="1"/>
  <c r="BB21" i="1"/>
  <c r="BA21" i="1"/>
  <c r="AY21" i="1"/>
  <c r="BT20" i="1"/>
  <c r="BS20" i="1"/>
  <c r="BR20" i="1"/>
  <c r="BQ20" i="1"/>
  <c r="BP20" i="1"/>
  <c r="BO20" i="1"/>
  <c r="BM20" i="1"/>
  <c r="BN20" i="1" s="1"/>
  <c r="BK20" i="1"/>
  <c r="BL20" i="1" s="1"/>
  <c r="BJ20" i="1"/>
  <c r="BI20" i="1"/>
  <c r="BC20" i="1"/>
  <c r="BB20" i="1"/>
  <c r="BA20" i="1"/>
  <c r="AY20" i="1"/>
  <c r="BT19" i="1"/>
  <c r="BS19" i="1"/>
  <c r="BR19" i="1"/>
  <c r="BQ19" i="1"/>
  <c r="BP19" i="1"/>
  <c r="BO19" i="1"/>
  <c r="BM19" i="1"/>
  <c r="BN19" i="1" s="1"/>
  <c r="BK19" i="1"/>
  <c r="BL19" i="1" s="1"/>
  <c r="BJ19" i="1"/>
  <c r="BI19" i="1"/>
  <c r="BC19" i="1"/>
  <c r="BB19" i="1"/>
  <c r="BA19" i="1"/>
  <c r="AY19" i="1"/>
  <c r="BT18" i="1"/>
  <c r="BS18" i="1"/>
  <c r="BR18" i="1"/>
  <c r="BQ18" i="1"/>
  <c r="BP18" i="1"/>
  <c r="BO18" i="1"/>
  <c r="BM18" i="1"/>
  <c r="BN18" i="1" s="1"/>
  <c r="BK18" i="1"/>
  <c r="BL18" i="1" s="1"/>
  <c r="BJ18" i="1"/>
  <c r="BI18" i="1"/>
  <c r="BE18" i="1"/>
  <c r="BD18" i="1"/>
  <c r="BB18" i="1"/>
  <c r="BA18" i="1"/>
  <c r="AZ18" i="1"/>
  <c r="AY18" i="1"/>
  <c r="BF18" i="1" s="1"/>
  <c r="BT17" i="1"/>
  <c r="BS17" i="1"/>
  <c r="BR17" i="1"/>
  <c r="BQ17" i="1"/>
  <c r="BP17" i="1"/>
  <c r="BO17" i="1"/>
  <c r="BM17" i="1"/>
  <c r="BN17" i="1" s="1"/>
  <c r="BK17" i="1"/>
  <c r="BL17" i="1" s="1"/>
  <c r="BJ17" i="1"/>
  <c r="BI17" i="1"/>
  <c r="BE17" i="1"/>
  <c r="BD17" i="1"/>
  <c r="BB17" i="1"/>
  <c r="BA17" i="1"/>
  <c r="AZ17" i="1"/>
  <c r="AY17" i="1"/>
  <c r="BT16" i="1"/>
  <c r="BS16" i="1"/>
  <c r="BR16" i="1"/>
  <c r="BQ16" i="1"/>
  <c r="BP16" i="1"/>
  <c r="BO16" i="1"/>
  <c r="BN16" i="1"/>
  <c r="BM16" i="1"/>
  <c r="BK16" i="1"/>
  <c r="BL16" i="1" s="1"/>
  <c r="BJ16" i="1"/>
  <c r="BI16" i="1"/>
  <c r="BE16" i="1"/>
  <c r="BD16" i="1"/>
  <c r="BC16" i="1"/>
  <c r="BA16" i="1"/>
  <c r="BA11" i="1" s="1"/>
  <c r="AZ16" i="1"/>
  <c r="AY16" i="1"/>
  <c r="BT15" i="1"/>
  <c r="BS15" i="1"/>
  <c r="BR15" i="1"/>
  <c r="BQ15" i="1"/>
  <c r="BP15" i="1"/>
  <c r="BO15" i="1"/>
  <c r="BN15" i="1"/>
  <c r="BM15" i="1"/>
  <c r="BK15" i="1"/>
  <c r="BL15" i="1" s="1"/>
  <c r="BJ15" i="1"/>
  <c r="BI15" i="1"/>
  <c r="BE15" i="1"/>
  <c r="BD15" i="1"/>
  <c r="BC15" i="1"/>
  <c r="BA15" i="1"/>
  <c r="AZ15" i="1"/>
  <c r="AY15" i="1"/>
  <c r="BT14" i="1"/>
  <c r="BS14" i="1"/>
  <c r="BR14" i="1"/>
  <c r="BQ14" i="1"/>
  <c r="BP14" i="1"/>
  <c r="BO14" i="1"/>
  <c r="BM14" i="1"/>
  <c r="BN14" i="1" s="1"/>
  <c r="BK14" i="1"/>
  <c r="BL14" i="1" s="1"/>
  <c r="BJ14" i="1"/>
  <c r="BI14" i="1"/>
  <c r="BE14" i="1"/>
  <c r="BD14" i="1"/>
  <c r="BC14" i="1"/>
  <c r="BB14" i="1"/>
  <c r="BA14" i="1"/>
  <c r="AZ14" i="1"/>
  <c r="AZ41" i="1" s="1"/>
  <c r="AY14" i="1"/>
  <c r="BT13" i="1"/>
  <c r="BS13" i="1"/>
  <c r="BR13" i="1"/>
  <c r="BQ13" i="1"/>
  <c r="BP13" i="1"/>
  <c r="BO13" i="1"/>
  <c r="BM13" i="1"/>
  <c r="BN13" i="1" s="1"/>
  <c r="BK13" i="1"/>
  <c r="BL13" i="1" s="1"/>
  <c r="BJ13" i="1"/>
  <c r="BI13" i="1"/>
  <c r="BE13" i="1"/>
  <c r="BD13" i="1"/>
  <c r="BC13" i="1"/>
  <c r="BB13" i="1"/>
  <c r="BA13" i="1"/>
  <c r="AY13" i="1"/>
  <c r="BF13" i="1" s="1"/>
  <c r="BT12" i="1"/>
  <c r="BS12" i="1"/>
  <c r="BR12" i="1"/>
  <c r="BQ12" i="1"/>
  <c r="BP12" i="1"/>
  <c r="BO12" i="1"/>
  <c r="BM12" i="1"/>
  <c r="BN12" i="1" s="1"/>
  <c r="BK12" i="1"/>
  <c r="BL12" i="1" s="1"/>
  <c r="BJ12" i="1"/>
  <c r="BI12" i="1"/>
  <c r="BE12" i="1"/>
  <c r="BD12" i="1"/>
  <c r="BC12" i="1"/>
  <c r="BB12" i="1"/>
  <c r="BA12" i="1"/>
  <c r="AZ12" i="1"/>
  <c r="AY12" i="1"/>
  <c r="BT11" i="1"/>
  <c r="BS11" i="1"/>
  <c r="BR11" i="1"/>
  <c r="BQ11" i="1"/>
  <c r="BP11" i="1"/>
  <c r="BO11" i="1"/>
  <c r="BN11" i="1"/>
  <c r="BM11" i="1"/>
  <c r="BK11" i="1"/>
  <c r="BL11" i="1" s="1"/>
  <c r="BJ11" i="1"/>
  <c r="BI11" i="1"/>
  <c r="BT10" i="1"/>
  <c r="BS10" i="1"/>
  <c r="BR10" i="1"/>
  <c r="BQ10" i="1"/>
  <c r="BP10" i="1"/>
  <c r="BO10" i="1"/>
  <c r="BM10" i="1"/>
  <c r="BN10" i="1" s="1"/>
  <c r="BK10" i="1"/>
  <c r="BL10" i="1" s="1"/>
  <c r="BJ10" i="1"/>
  <c r="BI10" i="1"/>
  <c r="BC10" i="1"/>
  <c r="BB10" i="1"/>
  <c r="BA10" i="1"/>
  <c r="AZ10" i="1"/>
  <c r="AY10" i="1"/>
  <c r="BT9" i="1"/>
  <c r="BS9" i="1"/>
  <c r="BR9" i="1"/>
  <c r="BQ9" i="1"/>
  <c r="BP9" i="1"/>
  <c r="BO9" i="1"/>
  <c r="BM9" i="1"/>
  <c r="BN9" i="1" s="1"/>
  <c r="BL9" i="1"/>
  <c r="BK9" i="1"/>
  <c r="BJ9" i="1"/>
  <c r="BI9" i="1"/>
  <c r="BC9" i="1"/>
  <c r="BB61" i="1" s="1"/>
  <c r="BB9" i="1"/>
  <c r="AY9" i="1"/>
  <c r="BA9" i="1" s="1"/>
  <c r="BT8" i="1"/>
  <c r="BS8" i="1"/>
  <c r="BR8" i="1"/>
  <c r="BQ8" i="1"/>
  <c r="BP8" i="1"/>
  <c r="BO8" i="1"/>
  <c r="BM8" i="1"/>
  <c r="BN8" i="1" s="1"/>
  <c r="BK8" i="1"/>
  <c r="BL8" i="1" s="1"/>
  <c r="BJ8" i="1"/>
  <c r="BI8" i="1"/>
  <c r="BC8" i="1"/>
  <c r="BB8" i="1"/>
  <c r="BA8" i="1"/>
  <c r="AY8" i="1"/>
  <c r="BF8" i="1" s="1"/>
  <c r="AY72" i="1"/>
  <c r="AY70" i="1"/>
  <c r="AY71" i="1" s="1"/>
  <c r="AY69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Y67" i="1" s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U67" i="1"/>
  <c r="D70" i="1"/>
  <c r="D69" i="1"/>
  <c r="D68" i="1"/>
  <c r="BE65" i="1"/>
  <c r="BD65" i="1"/>
  <c r="BC65" i="1"/>
  <c r="BB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BE63" i="1"/>
  <c r="BD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BD61" i="1"/>
  <c r="BC61" i="1"/>
  <c r="AY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5" i="1"/>
  <c r="D63" i="1"/>
  <c r="D61" i="1"/>
  <c r="BE58" i="1"/>
  <c r="BE55" i="1"/>
  <c r="BD55" i="1"/>
  <c r="BC55" i="1"/>
  <c r="BB55" i="1"/>
  <c r="AY55" i="1"/>
  <c r="AY56" i="1" s="1"/>
  <c r="AR52" i="1"/>
  <c r="AS52" i="1"/>
  <c r="AT52" i="1"/>
  <c r="AT50" i="1" s="1"/>
  <c r="AU52" i="1"/>
  <c r="AU50" i="1" s="1"/>
  <c r="AV52" i="1"/>
  <c r="AW52" i="1"/>
  <c r="AX52" i="1"/>
  <c r="AX50" i="1" s="1"/>
  <c r="AR55" i="1"/>
  <c r="AR56" i="1" s="1"/>
  <c r="AS55" i="1"/>
  <c r="AT55" i="1"/>
  <c r="AT56" i="1" s="1"/>
  <c r="AU55" i="1"/>
  <c r="AU56" i="1" s="1"/>
  <c r="AV55" i="1"/>
  <c r="AV56" i="1" s="1"/>
  <c r="AW55" i="1"/>
  <c r="AW56" i="1" s="1"/>
  <c r="AX55" i="1"/>
  <c r="AX56" i="1" s="1"/>
  <c r="AS56" i="1"/>
  <c r="AR58" i="1"/>
  <c r="AR59" i="1" s="1"/>
  <c r="AS58" i="1"/>
  <c r="AS59" i="1" s="1"/>
  <c r="AT58" i="1"/>
  <c r="AT59" i="1" s="1"/>
  <c r="AU58" i="1"/>
  <c r="AU59" i="1" s="1"/>
  <c r="AV58" i="1"/>
  <c r="AV59" i="1" s="1"/>
  <c r="AW58" i="1"/>
  <c r="AW59" i="1" s="1"/>
  <c r="AX58" i="1"/>
  <c r="AX59" i="1"/>
  <c r="AQ58" i="1"/>
  <c r="AQ59" i="1" s="1"/>
  <c r="AP58" i="1"/>
  <c r="AP59" i="1" s="1"/>
  <c r="AO58" i="1"/>
  <c r="AO59" i="1" s="1"/>
  <c r="AN58" i="1"/>
  <c r="AN59" i="1" s="1"/>
  <c r="AQ55" i="1"/>
  <c r="AQ56" i="1" s="1"/>
  <c r="AP55" i="1"/>
  <c r="AP56" i="1" s="1"/>
  <c r="AO55" i="1"/>
  <c r="AO56" i="1" s="1"/>
  <c r="AN55" i="1"/>
  <c r="AN56" i="1" s="1"/>
  <c r="AQ52" i="1"/>
  <c r="AP52" i="1"/>
  <c r="AO52" i="1"/>
  <c r="AN52" i="1"/>
  <c r="AG59" i="1"/>
  <c r="AA59" i="1"/>
  <c r="K59" i="1"/>
  <c r="AM58" i="1"/>
  <c r="AM59" i="1" s="1"/>
  <c r="AL58" i="1"/>
  <c r="AL59" i="1" s="1"/>
  <c r="AK58" i="1"/>
  <c r="AK59" i="1" s="1"/>
  <c r="AJ58" i="1"/>
  <c r="AJ59" i="1" s="1"/>
  <c r="AI58" i="1"/>
  <c r="AI59" i="1" s="1"/>
  <c r="AH58" i="1"/>
  <c r="AH59" i="1" s="1"/>
  <c r="AG58" i="1"/>
  <c r="AF58" i="1"/>
  <c r="AF59" i="1" s="1"/>
  <c r="AE58" i="1"/>
  <c r="AE59" i="1" s="1"/>
  <c r="AD58" i="1"/>
  <c r="AD59" i="1" s="1"/>
  <c r="AC58" i="1"/>
  <c r="AC59" i="1" s="1"/>
  <c r="AB58" i="1"/>
  <c r="AB59" i="1" s="1"/>
  <c r="AA58" i="1"/>
  <c r="Z58" i="1"/>
  <c r="Z59" i="1" s="1"/>
  <c r="Y58" i="1"/>
  <c r="Y59" i="1" s="1"/>
  <c r="X58" i="1"/>
  <c r="X59" i="1" s="1"/>
  <c r="W58" i="1"/>
  <c r="W59" i="1" s="1"/>
  <c r="V58" i="1"/>
  <c r="V59" i="1" s="1"/>
  <c r="U58" i="1"/>
  <c r="U59" i="1" s="1"/>
  <c r="T58" i="1"/>
  <c r="T59" i="1" s="1"/>
  <c r="S58" i="1"/>
  <c r="S59" i="1" s="1"/>
  <c r="R58" i="1"/>
  <c r="R59" i="1" s="1"/>
  <c r="Q58" i="1"/>
  <c r="Q59" i="1" s="1"/>
  <c r="P58" i="1"/>
  <c r="P59" i="1" s="1"/>
  <c r="O58" i="1"/>
  <c r="O59" i="1" s="1"/>
  <c r="N58" i="1"/>
  <c r="N59" i="1" s="1"/>
  <c r="M58" i="1"/>
  <c r="M59" i="1" s="1"/>
  <c r="L58" i="1"/>
  <c r="L59" i="1" s="1"/>
  <c r="K58" i="1"/>
  <c r="J58" i="1"/>
  <c r="J59" i="1" s="1"/>
  <c r="I58" i="1"/>
  <c r="I59" i="1" s="1"/>
  <c r="H58" i="1"/>
  <c r="H59" i="1" s="1"/>
  <c r="G58" i="1"/>
  <c r="G59" i="1" s="1"/>
  <c r="F58" i="1"/>
  <c r="F59" i="1" s="1"/>
  <c r="E58" i="1"/>
  <c r="E59" i="1" s="1"/>
  <c r="AK56" i="1"/>
  <c r="E56" i="1"/>
  <c r="AM55" i="1"/>
  <c r="AM56" i="1" s="1"/>
  <c r="AL55" i="1"/>
  <c r="AL56" i="1" s="1"/>
  <c r="AK55" i="1"/>
  <c r="AJ55" i="1"/>
  <c r="AJ56" i="1" s="1"/>
  <c r="AI55" i="1"/>
  <c r="AI56" i="1" s="1"/>
  <c r="AH55" i="1"/>
  <c r="AH56" i="1" s="1"/>
  <c r="AG55" i="1"/>
  <c r="AG56" i="1" s="1"/>
  <c r="AF55" i="1"/>
  <c r="AF56" i="1" s="1"/>
  <c r="AE55" i="1"/>
  <c r="AE56" i="1" s="1"/>
  <c r="AD55" i="1"/>
  <c r="AD56" i="1" s="1"/>
  <c r="AC55" i="1"/>
  <c r="AC56" i="1" s="1"/>
  <c r="AB55" i="1"/>
  <c r="AB56" i="1" s="1"/>
  <c r="AA55" i="1"/>
  <c r="AA56" i="1" s="1"/>
  <c r="Z55" i="1"/>
  <c r="Z56" i="1" s="1"/>
  <c r="Y55" i="1"/>
  <c r="Y56" i="1" s="1"/>
  <c r="X55" i="1"/>
  <c r="X56" i="1" s="1"/>
  <c r="W55" i="1"/>
  <c r="W56" i="1" s="1"/>
  <c r="V55" i="1"/>
  <c r="V56" i="1" s="1"/>
  <c r="U55" i="1"/>
  <c r="U56" i="1" s="1"/>
  <c r="T55" i="1"/>
  <c r="T56" i="1" s="1"/>
  <c r="S55" i="1"/>
  <c r="S56" i="1" s="1"/>
  <c r="R55" i="1"/>
  <c r="R56" i="1" s="1"/>
  <c r="Q55" i="1"/>
  <c r="Q56" i="1" s="1"/>
  <c r="P55" i="1"/>
  <c r="P56" i="1" s="1"/>
  <c r="O55" i="1"/>
  <c r="O56" i="1" s="1"/>
  <c r="N55" i="1"/>
  <c r="N56" i="1" s="1"/>
  <c r="M55" i="1"/>
  <c r="M56" i="1" s="1"/>
  <c r="L55" i="1"/>
  <c r="L56" i="1" s="1"/>
  <c r="K55" i="1"/>
  <c r="K56" i="1" s="1"/>
  <c r="J55" i="1"/>
  <c r="J56" i="1" s="1"/>
  <c r="I55" i="1"/>
  <c r="I56" i="1" s="1"/>
  <c r="H55" i="1"/>
  <c r="H56" i="1" s="1"/>
  <c r="G55" i="1"/>
  <c r="G56" i="1" s="1"/>
  <c r="F55" i="1"/>
  <c r="F56" i="1" s="1"/>
  <c r="E55" i="1"/>
  <c r="AG53" i="1"/>
  <c r="AM52" i="1"/>
  <c r="AM50" i="1" s="1"/>
  <c r="AL52" i="1"/>
  <c r="AK52" i="1"/>
  <c r="AK50" i="1" s="1"/>
  <c r="AJ52" i="1"/>
  <c r="AI52" i="1"/>
  <c r="AI50" i="1" s="1"/>
  <c r="AH52" i="1"/>
  <c r="AG52" i="1"/>
  <c r="AG50" i="1" s="1"/>
  <c r="AF52" i="1"/>
  <c r="AE52" i="1"/>
  <c r="AE50" i="1" s="1"/>
  <c r="AD52" i="1"/>
  <c r="AC52" i="1"/>
  <c r="AC50" i="1" s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M50" i="1" s="1"/>
  <c r="L52" i="1"/>
  <c r="K52" i="1"/>
  <c r="J52" i="1"/>
  <c r="I52" i="1"/>
  <c r="H52" i="1"/>
  <c r="G52" i="1"/>
  <c r="F52" i="1"/>
  <c r="E52" i="1"/>
  <c r="E50" i="1" s="1"/>
  <c r="D58" i="1"/>
  <c r="D59" i="1" s="1"/>
  <c r="D55" i="1"/>
  <c r="D56" i="1" s="1"/>
  <c r="D52" i="1"/>
  <c r="D50" i="1" s="1"/>
  <c r="BJ48" i="1"/>
  <c r="BI48" i="1"/>
  <c r="BO48" i="1"/>
  <c r="BK48" i="1"/>
  <c r="BL48" i="1" s="1"/>
  <c r="BI47" i="1"/>
  <c r="BP47" i="1"/>
  <c r="BS47" i="1"/>
  <c r="BJ46" i="1"/>
  <c r="BI46" i="1"/>
  <c r="BP46" i="1"/>
  <c r="BQ46" i="1"/>
  <c r="BM46" i="1"/>
  <c r="BS46" i="1"/>
  <c r="BI45" i="1"/>
  <c r="BR45" i="1"/>
  <c r="BT45" i="1"/>
  <c r="BJ44" i="1"/>
  <c r="BQ44" i="1"/>
  <c r="BS44" i="1"/>
  <c r="BJ43" i="1"/>
  <c r="BI43" i="1"/>
  <c r="BP43" i="1"/>
  <c r="BQ43" i="1"/>
  <c r="BT43" i="1"/>
  <c r="BM43" i="1"/>
  <c r="BN43" i="1" s="1"/>
  <c r="BK43" i="1"/>
  <c r="BL43" i="1" s="1"/>
  <c r="BJ42" i="1"/>
  <c r="BI42" i="1"/>
  <c r="BO42" i="1"/>
  <c r="BK42" i="1"/>
  <c r="BL42" i="1" s="1"/>
  <c r="BS42" i="1" l="1"/>
  <c r="BP42" i="1"/>
  <c r="BR42" i="1"/>
  <c r="BR43" i="1"/>
  <c r="BF43" i="1"/>
  <c r="BK44" i="1"/>
  <c r="BL44" i="1" s="1"/>
  <c r="BO44" i="1"/>
  <c r="BM45" i="1"/>
  <c r="BN45" i="1" s="1"/>
  <c r="BQ45" i="1"/>
  <c r="BP45" i="1"/>
  <c r="BT46" i="1"/>
  <c r="BR46" i="1"/>
  <c r="BO47" i="1"/>
  <c r="BQ47" i="1"/>
  <c r="BS48" i="1"/>
  <c r="I53" i="1"/>
  <c r="I50" i="1"/>
  <c r="Q53" i="1"/>
  <c r="Q50" i="1"/>
  <c r="U53" i="1"/>
  <c r="U50" i="1"/>
  <c r="Y53" i="1"/>
  <c r="Y50" i="1"/>
  <c r="AC53" i="1"/>
  <c r="AP53" i="1"/>
  <c r="AP50" i="1"/>
  <c r="AU53" i="1"/>
  <c r="AV53" i="1"/>
  <c r="AV50" i="1"/>
  <c r="AR53" i="1"/>
  <c r="AR50" i="1"/>
  <c r="E67" i="1"/>
  <c r="M67" i="1"/>
  <c r="AC67" i="1"/>
  <c r="AK67" i="1"/>
  <c r="AS67" i="1"/>
  <c r="BE11" i="1"/>
  <c r="BE52" i="1" s="1"/>
  <c r="BF20" i="1"/>
  <c r="BF28" i="1"/>
  <c r="BC37" i="1"/>
  <c r="BT42" i="1"/>
  <c r="BO43" i="1"/>
  <c r="BM44" i="1"/>
  <c r="BN44" i="1" s="1"/>
  <c r="BP44" i="1"/>
  <c r="BS45" i="1"/>
  <c r="BK46" i="1"/>
  <c r="BL46" i="1" s="1"/>
  <c r="BO46" i="1"/>
  <c r="BM47" i="1"/>
  <c r="BN47" i="1" s="1"/>
  <c r="BT48" i="1"/>
  <c r="BR48" i="1"/>
  <c r="F53" i="1"/>
  <c r="F50" i="1"/>
  <c r="J53" i="1"/>
  <c r="J50" i="1"/>
  <c r="N53" i="1"/>
  <c r="N50" i="1"/>
  <c r="R53" i="1"/>
  <c r="R50" i="1"/>
  <c r="V53" i="1"/>
  <c r="V50" i="1"/>
  <c r="Z53" i="1"/>
  <c r="Z50" i="1"/>
  <c r="AD53" i="1"/>
  <c r="AD50" i="1"/>
  <c r="AH53" i="1"/>
  <c r="AH50" i="1"/>
  <c r="AL53" i="1"/>
  <c r="AL50" i="1"/>
  <c r="AQ53" i="1"/>
  <c r="AQ50" i="1"/>
  <c r="AT53" i="1"/>
  <c r="I67" i="1"/>
  <c r="Q67" i="1"/>
  <c r="AG67" i="1"/>
  <c r="AO67" i="1"/>
  <c r="AW67" i="1"/>
  <c r="BA61" i="1"/>
  <c r="BF12" i="1"/>
  <c r="BF19" i="1"/>
  <c r="G53" i="1"/>
  <c r="G50" i="1"/>
  <c r="K53" i="1"/>
  <c r="K50" i="1"/>
  <c r="O53" i="1"/>
  <c r="O50" i="1"/>
  <c r="S53" i="1"/>
  <c r="S50" i="1"/>
  <c r="W53" i="1"/>
  <c r="W50" i="1"/>
  <c r="AA53" i="1"/>
  <c r="AA50" i="1"/>
  <c r="AI53" i="1"/>
  <c r="AN53" i="1"/>
  <c r="AN50" i="1"/>
  <c r="BM42" i="1"/>
  <c r="BN42" i="1" s="1"/>
  <c r="BQ42" i="1"/>
  <c r="BS43" i="1"/>
  <c r="BT44" i="1"/>
  <c r="BR44" i="1"/>
  <c r="BI44" i="1"/>
  <c r="BK45" i="1"/>
  <c r="BL45" i="1" s="1"/>
  <c r="BO45" i="1"/>
  <c r="BJ45" i="1"/>
  <c r="BK47" i="1"/>
  <c r="BL47" i="1" s="1"/>
  <c r="BT47" i="1"/>
  <c r="BR47" i="1"/>
  <c r="BJ47" i="1"/>
  <c r="BM48" i="1"/>
  <c r="BN48" i="1" s="1"/>
  <c r="BQ48" i="1"/>
  <c r="BP48" i="1"/>
  <c r="H53" i="1"/>
  <c r="H50" i="1"/>
  <c r="L53" i="1"/>
  <c r="L50" i="1"/>
  <c r="P53" i="1"/>
  <c r="P50" i="1"/>
  <c r="T53" i="1"/>
  <c r="T50" i="1"/>
  <c r="X53" i="1"/>
  <c r="X50" i="1"/>
  <c r="AB53" i="1"/>
  <c r="AB50" i="1"/>
  <c r="AF53" i="1"/>
  <c r="AF50" i="1"/>
  <c r="AJ53" i="1"/>
  <c r="AJ50" i="1"/>
  <c r="E53" i="1"/>
  <c r="AO53" i="1"/>
  <c r="AO50" i="1"/>
  <c r="AX53" i="1"/>
  <c r="AW53" i="1"/>
  <c r="AW50" i="1"/>
  <c r="AS53" i="1"/>
  <c r="AS50" i="1"/>
  <c r="AX61" i="1"/>
  <c r="BA52" i="1"/>
  <c r="BA58" i="1"/>
  <c r="BA59" i="1" s="1"/>
  <c r="BD58" i="1"/>
  <c r="BB37" i="1"/>
  <c r="BN46" i="1"/>
  <c r="BF40" i="1"/>
  <c r="X67" i="1"/>
  <c r="S67" i="1"/>
  <c r="F67" i="1"/>
  <c r="AT67" i="1"/>
  <c r="BF14" i="1"/>
  <c r="BF29" i="1"/>
  <c r="BF36" i="1"/>
  <c r="BF30" i="1"/>
  <c r="M53" i="1"/>
  <c r="AK53" i="1"/>
  <c r="AY58" i="1"/>
  <c r="BA65" i="1"/>
  <c r="BF24" i="1"/>
  <c r="BF26" i="1"/>
  <c r="BA32" i="1"/>
  <c r="BA53" i="1" s="1"/>
  <c r="BE59" i="1"/>
  <c r="AE53" i="1"/>
  <c r="BC56" i="1"/>
  <c r="BD56" i="1"/>
  <c r="AZ13" i="1"/>
  <c r="AZ11" i="1" s="1"/>
  <c r="BE56" i="1"/>
  <c r="P67" i="1"/>
  <c r="AV67" i="1"/>
  <c r="AA67" i="1"/>
  <c r="N67" i="1"/>
  <c r="AD67" i="1"/>
  <c r="AM53" i="1"/>
  <c r="AZ58" i="1"/>
  <c r="BF15" i="1"/>
  <c r="BF23" i="1"/>
  <c r="BF25" i="1"/>
  <c r="BF38" i="1"/>
  <c r="BB56" i="1"/>
  <c r="BE32" i="1"/>
  <c r="D53" i="1"/>
  <c r="BD11" i="1"/>
  <c r="BD52" i="1" s="1"/>
  <c r="D67" i="1"/>
  <c r="AF67" i="1"/>
  <c r="K67" i="1"/>
  <c r="AI67" i="1"/>
  <c r="V67" i="1"/>
  <c r="AL67" i="1"/>
  <c r="BF16" i="1"/>
  <c r="BF22" i="1"/>
  <c r="H67" i="1"/>
  <c r="AN67" i="1"/>
  <c r="AQ67" i="1"/>
  <c r="L67" i="1"/>
  <c r="T67" i="1"/>
  <c r="AB67" i="1"/>
  <c r="AJ67" i="1"/>
  <c r="AR67" i="1"/>
  <c r="G67" i="1"/>
  <c r="O67" i="1"/>
  <c r="W67" i="1"/>
  <c r="AE67" i="1"/>
  <c r="AM67" i="1"/>
  <c r="AU67" i="1"/>
  <c r="J67" i="1"/>
  <c r="R67" i="1"/>
  <c r="Z67" i="1"/>
  <c r="AH67" i="1"/>
  <c r="AP67" i="1"/>
  <c r="BF10" i="1"/>
  <c r="AY11" i="1"/>
  <c r="BF17" i="1"/>
  <c r="BF21" i="1"/>
  <c r="BF39" i="1"/>
  <c r="BF41" i="1"/>
  <c r="AZ37" i="1"/>
  <c r="AZ55" i="1"/>
  <c r="BA37" i="1"/>
  <c r="BA55" i="1"/>
  <c r="AZ61" i="1"/>
  <c r="BE53" i="1"/>
  <c r="BC17" i="1"/>
  <c r="BC18" i="1"/>
  <c r="AY33" i="1"/>
  <c r="BF33" i="1" s="1"/>
  <c r="AY35" i="1"/>
  <c r="BF35" i="1" s="1"/>
  <c r="BF9" i="1"/>
  <c r="BE61" i="1" s="1"/>
  <c r="BB15" i="1"/>
  <c r="BB16" i="1"/>
  <c r="BA56" i="1" l="1"/>
  <c r="AZ32" i="1"/>
  <c r="AZ52" i="1"/>
  <c r="AZ59" i="1"/>
  <c r="BD32" i="1"/>
  <c r="AY32" i="1" s="1"/>
  <c r="BF11" i="1"/>
  <c r="AY52" i="1"/>
  <c r="AY59" i="1"/>
  <c r="BF37" i="1"/>
  <c r="BD59" i="1"/>
  <c r="BB11" i="1"/>
  <c r="BB58" i="1"/>
  <c r="BC11" i="1"/>
  <c r="BC58" i="1"/>
  <c r="AZ56" i="1"/>
  <c r="AZ53" i="1" l="1"/>
  <c r="AY53" i="1"/>
  <c r="BB59" i="1"/>
  <c r="BD53" i="1"/>
  <c r="BC52" i="1"/>
  <c r="BC32" i="1"/>
  <c r="BB52" i="1"/>
  <c r="BB32" i="1"/>
  <c r="BC59" i="1"/>
  <c r="BB53" i="1" l="1"/>
  <c r="BC53" i="1"/>
  <c r="BF32" i="1"/>
</calcChain>
</file>

<file path=xl/sharedStrings.xml><?xml version="1.0" encoding="utf-8"?>
<sst xmlns="http://schemas.openxmlformats.org/spreadsheetml/2006/main" count="245" uniqueCount="208">
  <si>
    <t>Номер строки</t>
  </si>
  <si>
    <t>Наименование категорий землепользователей</t>
  </si>
  <si>
    <t>Б</t>
  </si>
  <si>
    <t>А</t>
  </si>
  <si>
    <t>01</t>
  </si>
  <si>
    <t>Сельскохозяйственные организации</t>
  </si>
  <si>
    <t>02</t>
  </si>
  <si>
    <t>в том числе Министерства сельского хозяйства и продовольствия Республики Беларусь</t>
  </si>
  <si>
    <t>03</t>
  </si>
  <si>
    <t>Крестьянские (фермерские) хозяйства</t>
  </si>
  <si>
    <t>04</t>
  </si>
  <si>
    <t>Граждане</t>
  </si>
  <si>
    <t>05</t>
  </si>
  <si>
    <t>в том числе использующие земельные участки: для строительства и (или) обслуживания жилого дома</t>
  </si>
  <si>
    <t>06</t>
  </si>
  <si>
    <t>для ведения личного подсобного хозяйства</t>
  </si>
  <si>
    <t>07</t>
  </si>
  <si>
    <t>для садоводства и дачного строительства</t>
  </si>
  <si>
    <t>08</t>
  </si>
  <si>
    <t>для огородничества</t>
  </si>
  <si>
    <t>09</t>
  </si>
  <si>
    <t>для сенокошения и выпаса сельскохозяйственных животных</t>
  </si>
  <si>
    <t>10</t>
  </si>
  <si>
    <t>для иных сельскохозяйственных целей</t>
  </si>
  <si>
    <t>11</t>
  </si>
  <si>
    <t>для иных несельскохозяйственных целей</t>
  </si>
  <si>
    <t>12</t>
  </si>
  <si>
    <t>Промышленные организации</t>
  </si>
  <si>
    <t>13</t>
  </si>
  <si>
    <t>Организации железнодорожного транспорта</t>
  </si>
  <si>
    <t>14</t>
  </si>
  <si>
    <t>Организации автомобильного транспорта</t>
  </si>
  <si>
    <t>15</t>
  </si>
  <si>
    <t>Организации обороны</t>
  </si>
  <si>
    <t>16</t>
  </si>
  <si>
    <t>в том числе других государств</t>
  </si>
  <si>
    <t>17</t>
  </si>
  <si>
    <t>Организации связи, энергетики и иного назначения</t>
  </si>
  <si>
    <t>18</t>
  </si>
  <si>
    <t>Организации природоохранного, оздоровительного, рекреационного и историко-культурного назначения</t>
  </si>
  <si>
    <t>19</t>
  </si>
  <si>
    <t>в том числе заповедники, национальные парки и дендрологические парки</t>
  </si>
  <si>
    <t>20</t>
  </si>
  <si>
    <t>Государственные лесохозяйственные организации</t>
  </si>
  <si>
    <t>21</t>
  </si>
  <si>
    <t>Организации, эксплуатирующие и обслуживающие гидротехнические и другие водохозяйственные сооружения</t>
  </si>
  <si>
    <t>22</t>
  </si>
  <si>
    <t>Земельные участки, не предоставленные во владение и пользование, и не переданные в собственность</t>
  </si>
  <si>
    <t>23</t>
  </si>
  <si>
    <t>в том числе: земли общего пользования в населенных пунктах садоводческих товариществах и дачных кооперативах</t>
  </si>
  <si>
    <t>24</t>
  </si>
  <si>
    <t>иные земли общего пользования</t>
  </si>
  <si>
    <t>25</t>
  </si>
  <si>
    <t>Итого земель (сумма данных строк 01, 03, 04, 12-15, 17, 18, 20-22)</t>
  </si>
  <si>
    <t>26</t>
  </si>
  <si>
    <t>СПРАВОЧНО:                                                                           Осушенные земли</t>
  </si>
  <si>
    <t>27</t>
  </si>
  <si>
    <t>Орошаемые земли</t>
  </si>
  <si>
    <t>28</t>
  </si>
  <si>
    <t>Земли, загрязненные радионуклидами, выбывшие из сельскохозяйственного оборота</t>
  </si>
  <si>
    <t>29</t>
  </si>
  <si>
    <t>Земли, предоставленные под служебные наделы</t>
  </si>
  <si>
    <t>30</t>
  </si>
  <si>
    <t>Земли в границах населенных пунктов, садоводческих товариществ и дачных кооперативов</t>
  </si>
  <si>
    <t>31</t>
  </si>
  <si>
    <t>в том числе: городов</t>
  </si>
  <si>
    <t>32</t>
  </si>
  <si>
    <t>поселков городского типа</t>
  </si>
  <si>
    <t>33</t>
  </si>
  <si>
    <t>сельских населенных пунктов</t>
  </si>
  <si>
    <t>34</t>
  </si>
  <si>
    <t>садоводческих товариществ и дачных кооперативов вне населенных пунктов</t>
  </si>
  <si>
    <t>35</t>
  </si>
  <si>
    <t>КАТЕГОРИИ ЗЕМЕЛЬ:                                             Земли сельскохозяйственного назначения</t>
  </si>
  <si>
    <t>36</t>
  </si>
  <si>
    <t>Земли населенных пунктов, садоводческих товариществ и дачных кооперативов</t>
  </si>
  <si>
    <t>37</t>
  </si>
  <si>
    <t>Земли промышленности, транспорта, связи, энергетики, обороны и иного назначения</t>
  </si>
  <si>
    <t>38</t>
  </si>
  <si>
    <t>Земли природоохранного, оздоровительного, рекреационного и историко-культурного назначения</t>
  </si>
  <si>
    <t>39</t>
  </si>
  <si>
    <t>Земли лесного фонда</t>
  </si>
  <si>
    <t>40</t>
  </si>
  <si>
    <t>Земли водного фонда</t>
  </si>
  <si>
    <t>41</t>
  </si>
  <si>
    <t>Земли запаса</t>
  </si>
  <si>
    <t>Количество землеполь-зований, единиц</t>
  </si>
  <si>
    <t>Общая площадь земель, (сумма граф 3-5, 7, 15, 17, 18, 20-24, 28, 34)</t>
  </si>
  <si>
    <t>в том числе</t>
  </si>
  <si>
    <t>СПРАВОЧНО: из общей площади земель</t>
  </si>
  <si>
    <t>СПРАВОЧНО: по формам собственности и видам прав на землю</t>
  </si>
  <si>
    <t>Контроль и вычисления</t>
  </si>
  <si>
    <t>пахотные</t>
  </si>
  <si>
    <t>залежные</t>
  </si>
  <si>
    <t>под постоян- ными культурами</t>
  </si>
  <si>
    <t>из них под садами</t>
  </si>
  <si>
    <t>Луговые, всего</t>
  </si>
  <si>
    <t>из них</t>
  </si>
  <si>
    <t>сельскохозяй- ственных, всего (сумма граф       3-5,7)</t>
  </si>
  <si>
    <t>Лесных,         всего</t>
  </si>
  <si>
    <t>из них покрытых лесом</t>
  </si>
  <si>
    <t>под древесно-кустарниковой раститель- ностью (насажде- ниями)</t>
  </si>
  <si>
    <t>под болотами, всего</t>
  </si>
  <si>
    <t>в том числе низинными</t>
  </si>
  <si>
    <t>под водными объектами</t>
  </si>
  <si>
    <t>под доро-  гами и иными транспорт- ными ком- муникациями</t>
  </si>
  <si>
    <t>под улицами и иными местами общего пользования</t>
  </si>
  <si>
    <t>под застройкой, всего</t>
  </si>
  <si>
    <t>нарушен-   ные, всего</t>
  </si>
  <si>
    <t>неиспользу- емые, всего</t>
  </si>
  <si>
    <t>Иные, всего</t>
  </si>
  <si>
    <t>осушен-    ных</t>
  </si>
  <si>
    <t>ороша-   емых</t>
  </si>
  <si>
    <t>загрязн. р/нуклида- ми, вы- бывшие из сельхоз-оборота</t>
  </si>
  <si>
    <t>предо- ставлен- ные под служеб- ные  наделы</t>
  </si>
  <si>
    <t>в госу- дарственной собствен- ности</t>
  </si>
  <si>
    <t>в частной собствен- ности</t>
  </si>
  <si>
    <t>в том числе арен-дуемых</t>
  </si>
  <si>
    <t>улучшенные</t>
  </si>
  <si>
    <t>естествен-   ные</t>
  </si>
  <si>
    <t>включая</t>
  </si>
  <si>
    <t>осушенных</t>
  </si>
  <si>
    <t>орошаемых</t>
  </si>
  <si>
    <t>при добыче полезных ископаемых</t>
  </si>
  <si>
    <t>при добыче торфа и сапропелей</t>
  </si>
  <si>
    <t>при ведении строитель- ства</t>
  </si>
  <si>
    <t>пески</t>
  </si>
  <si>
    <t>овраги и промоины</t>
  </si>
  <si>
    <t>выгоревшие торфяники</t>
  </si>
  <si>
    <t>бывшие с.-х. земли, загрязн. р/нуклидами</t>
  </si>
  <si>
    <t>прочие неисполь- зуемые</t>
  </si>
  <si>
    <t>в стадии улуч- шения</t>
  </si>
  <si>
    <t>в стадии добычи полезных ископаемых</t>
  </si>
  <si>
    <t>для хранения отходов</t>
  </si>
  <si>
    <t>в пожиз-ненном наслед. владении</t>
  </si>
  <si>
    <t>в по-стоянном пользо-вании</t>
  </si>
  <si>
    <t>во вре-менном пользо-вании</t>
  </si>
  <si>
    <t>арендуемых</t>
  </si>
  <si>
    <t>заболочен- ные</t>
  </si>
  <si>
    <t>закустарен- ные</t>
  </si>
  <si>
    <t>Собственность</t>
  </si>
  <si>
    <t>Осушенные, орошаемые</t>
  </si>
  <si>
    <t>Ос с.х - ОсВ (информ)</t>
  </si>
  <si>
    <t>Ор с.х - ОрВ (информ)</t>
  </si>
  <si>
    <t>Селскохозяйственные</t>
  </si>
  <si>
    <t>Всего</t>
  </si>
  <si>
    <t>Луговые</t>
  </si>
  <si>
    <t>Неисполь-    зуемые</t>
  </si>
  <si>
    <t>Нарушен- ные (информ)</t>
  </si>
  <si>
    <t>Иные (информ)</t>
  </si>
  <si>
    <t>Сады (информ)</t>
  </si>
  <si>
    <t>Болота (информ)</t>
  </si>
  <si>
    <t>П</t>
  </si>
  <si>
    <t>З</t>
  </si>
  <si>
    <t>М</t>
  </si>
  <si>
    <t>М1</t>
  </si>
  <si>
    <t>Л</t>
  </si>
  <si>
    <t>Л1</t>
  </si>
  <si>
    <t>Л2</t>
  </si>
  <si>
    <t>Л21</t>
  </si>
  <si>
    <t>Л22</t>
  </si>
  <si>
    <t>Г</t>
  </si>
  <si>
    <t>Г1</t>
  </si>
  <si>
    <t>К</t>
  </si>
  <si>
    <t>Б1</t>
  </si>
  <si>
    <t>В</t>
  </si>
  <si>
    <t>Т</t>
  </si>
  <si>
    <t>О</t>
  </si>
  <si>
    <t>С</t>
  </si>
  <si>
    <t>Р</t>
  </si>
  <si>
    <t>Р1</t>
  </si>
  <si>
    <t>Р2</t>
  </si>
  <si>
    <t>Р3</t>
  </si>
  <si>
    <t>Н</t>
  </si>
  <si>
    <t>Н1</t>
  </si>
  <si>
    <t>Н2</t>
  </si>
  <si>
    <t>Н3</t>
  </si>
  <si>
    <t>Н4</t>
  </si>
  <si>
    <t>Н5</t>
  </si>
  <si>
    <t>Д</t>
  </si>
  <si>
    <t>Д1</t>
  </si>
  <si>
    <t>Д2</t>
  </si>
  <si>
    <t>Д3</t>
  </si>
  <si>
    <t>ГС</t>
  </si>
  <si>
    <t>ПНВ</t>
  </si>
  <si>
    <t>ПП</t>
  </si>
  <si>
    <t>ВП</t>
  </si>
  <si>
    <t>Ар</t>
  </si>
  <si>
    <t>ЧС</t>
  </si>
  <si>
    <t>В т.ч. Ар</t>
  </si>
  <si>
    <t>Невязка</t>
  </si>
  <si>
    <t>Всего D</t>
  </si>
  <si>
    <t>Разница</t>
  </si>
  <si>
    <t>Подсчет</t>
  </si>
  <si>
    <t>n</t>
  </si>
  <si>
    <t>By_Shape</t>
  </si>
  <si>
    <t>Невязка (By_Shape - Всего Ф22 = 25)</t>
  </si>
  <si>
    <t>ДЛЯ УВЯЗ- КИ</t>
  </si>
  <si>
    <t>Данные для Увязки Всего</t>
  </si>
  <si>
    <t>Невязка (Данные для Увязки Всего - Всего Ф22(25))</t>
  </si>
  <si>
    <t>Данные для Увязки строк 30-34 (Сумма строк 31-34)</t>
  </si>
  <si>
    <t>Невязка (Сумма строк 31-34 - строка 30)</t>
  </si>
  <si>
    <t>Данные для Увязки строк 05-11 (Сумма строк 05-11)</t>
  </si>
  <si>
    <t>Невязка (Сумма строк 05-11 - строка 04)</t>
  </si>
  <si>
    <t>Разница 01 - 02</t>
  </si>
  <si>
    <t>Разница 18 - 19</t>
  </si>
  <si>
    <t>Разница 22 - (23 + 24)</t>
  </si>
  <si>
    <t>Данные для подсчета сумм по строкам 30-34 для городов, где есть сад.тов. 34 должна быть = 0 Делаем вначале, а потом увязываем по строкам и графам из ДЛЯ УВЯЗКИ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</si>
</sst>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2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0"/>
      <color rgb="FF00B0F0"/>
      <name val="Times New Roman"/>
      <family val="1"/>
      <charset val="204"/>
    </font>
    <font>
      <b/>
      <sz val="10"/>
      <color theme="4"/>
      <name val="Times New Roman"/>
      <family val="1"/>
      <charset val="204"/>
    </font>
    <font>
      <b/>
      <sz val="10"/>
      <color rgb="FF7030A0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b/>
      <sz val="7"/>
      <color rgb="FF7030A0"/>
      <name val="Times New Roman"/>
      <family val="1"/>
      <charset val="204"/>
    </font>
    <font>
      <sz val="7"/>
      <color theme="1"/>
      <name val="Calibri"/>
      <family val="2"/>
      <charset val="204"/>
      <scheme val="minor"/>
    </font>
    <font>
      <b/>
      <sz val="7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12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8">
    <xf numFmtId="0" fontId="0" fillId="0" borderId="0" xfId="0"/>
    <xf numFmtId="0" fontId="2" fillId="0" borderId="0" xfId="0" applyFont="1"/>
    <xf numFmtId="0" fontId="2" fillId="0" borderId="1" xfId="1" applyFont="1" applyBorder="1" applyAlignment="1">
      <alignment horizontal="center" vertical="center" textRotation="90" wrapText="1"/>
    </xf>
    <xf numFmtId="0" fontId="2" fillId="0" borderId="1" xfId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0" fontId="2" fillId="0" borderId="1" xfId="2" applyFont="1" applyBorder="1" applyAlignment="1">
      <alignment horizontal="left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0" fontId="2" fillId="0" borderId="2" xfId="2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1" fontId="12" fillId="0" borderId="1" xfId="2" applyNumberFormat="1" applyFont="1" applyFill="1" applyBorder="1" applyAlignment="1" applyProtection="1">
      <alignment horizontal="right" vertical="center"/>
      <protection locked="0"/>
    </xf>
    <xf numFmtId="1" fontId="12" fillId="0" borderId="1" xfId="2" applyNumberFormat="1" applyFont="1" applyFill="1" applyBorder="1" applyAlignment="1">
      <alignment horizontal="right" vertical="center"/>
    </xf>
    <xf numFmtId="1" fontId="12" fillId="0" borderId="2" xfId="2" applyNumberFormat="1" applyFont="1" applyFill="1" applyBorder="1" applyAlignment="1">
      <alignment horizontal="right" vertical="center"/>
    </xf>
    <xf numFmtId="1" fontId="12" fillId="0" borderId="3" xfId="2" applyNumberFormat="1" applyFont="1" applyFill="1" applyBorder="1" applyAlignment="1" applyProtection="1">
      <alignment horizontal="right" vertical="center"/>
      <protection locked="0"/>
    </xf>
    <xf numFmtId="0" fontId="9" fillId="0" borderId="6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wrapText="1"/>
    </xf>
    <xf numFmtId="0" fontId="13" fillId="0" borderId="6" xfId="1" applyFont="1" applyBorder="1"/>
    <xf numFmtId="0" fontId="13" fillId="0" borderId="1" xfId="1" applyFont="1" applyBorder="1"/>
    <xf numFmtId="0" fontId="9" fillId="0" borderId="6" xfId="1" applyFont="1" applyBorder="1" applyAlignment="1" applyProtection="1">
      <alignment horizontal="center" vertical="center"/>
      <protection locked="0"/>
    </xf>
    <xf numFmtId="0" fontId="14" fillId="0" borderId="0" xfId="1" applyFont="1" applyBorder="1"/>
    <xf numFmtId="0" fontId="14" fillId="0" borderId="0" xfId="1" applyFont="1" applyBorder="1" applyAlignment="1">
      <alignment wrapText="1"/>
    </xf>
    <xf numFmtId="1" fontId="10" fillId="0" borderId="1" xfId="1" applyNumberFormat="1" applyFont="1" applyBorder="1" applyAlignment="1">
      <alignment horizontal="center" vertical="center"/>
    </xf>
    <xf numFmtId="1" fontId="8" fillId="3" borderId="1" xfId="1" applyNumberFormat="1" applyFont="1" applyFill="1" applyBorder="1" applyAlignment="1">
      <alignment horizontal="center" vertical="center"/>
    </xf>
    <xf numFmtId="1" fontId="10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/>
    <xf numFmtId="0" fontId="7" fillId="0" borderId="10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1" fontId="9" fillId="0" borderId="1" xfId="1" applyNumberFormat="1" applyFont="1" applyBorder="1" applyAlignment="1">
      <alignment horizontal="center" vertical="center" wrapText="1"/>
    </xf>
    <xf numFmtId="1" fontId="7" fillId="0" borderId="10" xfId="1" applyNumberFormat="1" applyFont="1" applyBorder="1" applyAlignment="1">
      <alignment horizontal="center" vertical="center" wrapText="1"/>
    </xf>
    <xf numFmtId="1" fontId="7" fillId="0" borderId="7" xfId="1" applyNumberFormat="1" applyFont="1" applyBorder="1" applyAlignment="1">
      <alignment horizontal="center" vertical="center" wrapText="1"/>
    </xf>
    <xf numFmtId="1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1" fontId="7" fillId="0" borderId="7" xfId="1" applyNumberFormat="1" applyFont="1" applyBorder="1" applyAlignment="1">
      <alignment horizontal="center" vertical="center"/>
    </xf>
    <xf numFmtId="1" fontId="7" fillId="0" borderId="1" xfId="1" applyNumberFormat="1" applyFont="1" applyBorder="1" applyAlignment="1">
      <alignment horizontal="center" vertical="center"/>
    </xf>
    <xf numFmtId="1" fontId="11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" fontId="16" fillId="3" borderId="1" xfId="1" applyNumberFormat="1" applyFont="1" applyFill="1" applyBorder="1" applyAlignment="1">
      <alignment horizontal="center" vertical="center"/>
    </xf>
    <xf numFmtId="1" fontId="17" fillId="0" borderId="7" xfId="1" applyNumberFormat="1" applyFont="1" applyBorder="1" applyAlignment="1">
      <alignment horizontal="center" vertical="center"/>
    </xf>
    <xf numFmtId="1" fontId="17" fillId="0" borderId="1" xfId="1" applyNumberFormat="1" applyFont="1" applyBorder="1" applyAlignment="1">
      <alignment horizontal="center" vertical="center"/>
    </xf>
    <xf numFmtId="1" fontId="2" fillId="0" borderId="1" xfId="2" applyNumberFormat="1" applyFont="1" applyBorder="1" applyAlignment="1">
      <alignment horizontal="right" vertical="center"/>
    </xf>
    <xf numFmtId="0" fontId="10" fillId="0" borderId="7" xfId="1" applyFont="1" applyBorder="1" applyAlignment="1">
      <alignment horizontal="left" vertical="center" wrapText="1"/>
    </xf>
    <xf numFmtId="0" fontId="10" fillId="2" borderId="7" xfId="1" applyFont="1" applyFill="1" applyBorder="1" applyAlignment="1">
      <alignment horizontal="left" vertical="center" wrapText="1"/>
    </xf>
    <xf numFmtId="0" fontId="14" fillId="0" borderId="7" xfId="1" applyFont="1" applyBorder="1" applyAlignment="1">
      <alignment wrapText="1"/>
    </xf>
    <xf numFmtId="1" fontId="12" fillId="4" borderId="1" xfId="2" applyNumberFormat="1" applyFont="1" applyFill="1" applyBorder="1" applyAlignment="1" applyProtection="1">
      <alignment horizontal="right" vertical="center"/>
      <protection locked="0"/>
    </xf>
    <xf numFmtId="1" fontId="12" fillId="5" borderId="1" xfId="2" applyNumberFormat="1" applyFont="1" applyFill="1" applyBorder="1" applyAlignment="1" applyProtection="1">
      <alignment horizontal="right" vertical="center"/>
      <protection locked="0"/>
    </xf>
    <xf numFmtId="1" fontId="10" fillId="6" borderId="1" xfId="1" applyNumberFormat="1" applyFont="1" applyFill="1" applyBorder="1" applyAlignment="1">
      <alignment horizontal="center" vertical="center"/>
    </xf>
    <xf numFmtId="1" fontId="12" fillId="7" borderId="1" xfId="2" applyNumberFormat="1" applyFont="1" applyFill="1" applyBorder="1" applyAlignment="1" applyProtection="1">
      <alignment horizontal="right" vertical="center"/>
      <protection locked="0"/>
    </xf>
    <xf numFmtId="1" fontId="16" fillId="0" borderId="1" xfId="1" applyNumberFormat="1" applyFont="1" applyBorder="1" applyAlignment="1">
      <alignment horizontal="center" vertical="center"/>
    </xf>
    <xf numFmtId="1" fontId="18" fillId="4" borderId="1" xfId="2" applyNumberFormat="1" applyFont="1" applyFill="1" applyBorder="1" applyAlignment="1" applyProtection="1">
      <alignment horizontal="right" vertical="center"/>
      <protection locked="0"/>
    </xf>
    <xf numFmtId="1" fontId="16" fillId="6" borderId="1" xfId="1" applyNumberFormat="1" applyFont="1" applyFill="1" applyBorder="1" applyAlignment="1">
      <alignment horizontal="center" vertical="center"/>
    </xf>
    <xf numFmtId="1" fontId="16" fillId="5" borderId="1" xfId="1" applyNumberFormat="1" applyFont="1" applyFill="1" applyBorder="1" applyAlignment="1">
      <alignment horizontal="center" vertical="center"/>
    </xf>
    <xf numFmtId="1" fontId="16" fillId="2" borderId="1" xfId="1" applyNumberFormat="1" applyFont="1" applyFill="1" applyBorder="1" applyAlignment="1">
      <alignment horizontal="center" vertical="center"/>
    </xf>
    <xf numFmtId="1" fontId="19" fillId="8" borderId="1" xfId="1" applyNumberFormat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left" vertical="center" wrapText="1"/>
    </xf>
    <xf numFmtId="1" fontId="9" fillId="0" borderId="6" xfId="1" applyNumberFormat="1" applyFont="1" applyBorder="1" applyAlignment="1" applyProtection="1">
      <alignment horizontal="center" vertical="center"/>
      <protection locked="0"/>
    </xf>
    <xf numFmtId="0" fontId="9" fillId="0" borderId="14" xfId="1" applyFont="1" applyBorder="1" applyAlignment="1">
      <alignment vertical="center" wrapText="1"/>
    </xf>
    <xf numFmtId="0" fontId="9" fillId="0" borderId="6" xfId="1" applyFont="1" applyBorder="1" applyAlignment="1">
      <alignment vertical="center" wrapText="1"/>
    </xf>
    <xf numFmtId="0" fontId="9" fillId="0" borderId="1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textRotation="90" wrapText="1"/>
    </xf>
  </cellXfs>
  <cellStyles count="3">
    <cellStyle name="Обычный" xfId="0" builtinId="0"/>
    <cellStyle name="Обычный 2 2" xfId="1" xr:uid="{00000000-0005-0000-0000-000001000000}"/>
    <cellStyle name="Обычный 3" xfId="2" xr:uid="{00000000-0005-0000-0000-000002000000}"/>
  </cellStyles>
  <dxfs count="8">
    <dxf>
      <fill>
        <patternFill>
          <bgColor theme="5" tint="0.79998168889431442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ill>
        <patternFill>
          <bgColor theme="5" tint="0.79998168889431442"/>
        </patternFill>
      </fill>
    </dxf>
    <dxf>
      <font>
        <strike val="0"/>
        <color theme="0"/>
      </font>
      <fill>
        <patternFill>
          <bgColor theme="0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87"/>
  <sheetViews>
    <sheetView tabSelected="1" workbookViewId="0">
      <pane xSplit="2" ySplit="5" topLeftCell="AQ33" activePane="bottomRight" state="frozenSplit"/>
      <selection pane="topRight" activeCell="C1" sqref="C1"/>
      <selection pane="bottomLeft" activeCell="A6" sqref="A6"/>
      <selection pane="bottomRight" activeCell="AH42" sqref="AH42:AX48"/>
    </sheetView>
  </sheetViews>
  <sheetFormatPr defaultRowHeight="15" x14ac:dyDescent="0.25"/>
  <cols>
    <col min="1" max="1" width="8.7109375" customWidth="1"/>
    <col min="2" max="2" width="48.7109375" customWidth="1"/>
    <col min="3" max="3" width="10.7109375" customWidth="1"/>
    <col min="4" max="4" width="13.7109375" customWidth="1"/>
    <col min="5" max="72" width="11.140625" customWidth="1"/>
  </cols>
  <sheetData>
    <row r="1" spans="1:131" ht="15" customHeight="1" x14ac:dyDescent="0.25">
      <c r="A1" s="107" t="s">
        <v>0</v>
      </c>
      <c r="B1" s="96" t="s">
        <v>1</v>
      </c>
      <c r="C1" s="96" t="s">
        <v>86</v>
      </c>
      <c r="D1" s="96" t="s">
        <v>87</v>
      </c>
      <c r="E1" s="96" t="s">
        <v>88</v>
      </c>
      <c r="F1" s="97"/>
      <c r="G1" s="97"/>
      <c r="H1" s="97"/>
      <c r="I1" s="97"/>
      <c r="J1" s="97"/>
      <c r="K1" s="96" t="s">
        <v>88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6" t="s">
        <v>88</v>
      </c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4" t="s">
        <v>88</v>
      </c>
      <c r="AK1" s="103"/>
      <c r="AL1" s="103"/>
      <c r="AM1" s="103"/>
      <c r="AN1" s="105" t="s">
        <v>89</v>
      </c>
      <c r="AO1" s="106"/>
      <c r="AP1" s="106"/>
      <c r="AQ1" s="106"/>
      <c r="AR1" s="96" t="s">
        <v>90</v>
      </c>
      <c r="AS1" s="97"/>
      <c r="AT1" s="97"/>
      <c r="AU1" s="97"/>
      <c r="AV1" s="97"/>
      <c r="AW1" s="97"/>
      <c r="AX1" s="97"/>
      <c r="AY1" s="89" t="s">
        <v>91</v>
      </c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10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</row>
    <row r="2" spans="1:131" ht="15" customHeight="1" x14ac:dyDescent="0.25">
      <c r="A2" s="107"/>
      <c r="B2" s="96"/>
      <c r="C2" s="96"/>
      <c r="D2" s="96"/>
      <c r="E2" s="96" t="s">
        <v>92</v>
      </c>
      <c r="F2" s="96" t="s">
        <v>93</v>
      </c>
      <c r="G2" s="96" t="s">
        <v>94</v>
      </c>
      <c r="H2" s="96" t="s">
        <v>95</v>
      </c>
      <c r="I2" s="96" t="s">
        <v>96</v>
      </c>
      <c r="J2" s="3" t="s">
        <v>97</v>
      </c>
      <c r="K2" s="96" t="s">
        <v>97</v>
      </c>
      <c r="L2" s="97"/>
      <c r="M2" s="97"/>
      <c r="N2" s="96" t="s">
        <v>98</v>
      </c>
      <c r="O2" s="96" t="s">
        <v>97</v>
      </c>
      <c r="P2" s="97"/>
      <c r="Q2" s="96" t="s">
        <v>99</v>
      </c>
      <c r="R2" s="96" t="s">
        <v>100</v>
      </c>
      <c r="S2" s="96" t="s">
        <v>101</v>
      </c>
      <c r="T2" s="96" t="s">
        <v>102</v>
      </c>
      <c r="U2" s="96" t="s">
        <v>103</v>
      </c>
      <c r="V2" s="96" t="s">
        <v>104</v>
      </c>
      <c r="W2" s="96" t="s">
        <v>105</v>
      </c>
      <c r="X2" s="96" t="s">
        <v>106</v>
      </c>
      <c r="Y2" s="96" t="s">
        <v>107</v>
      </c>
      <c r="Z2" s="96" t="s">
        <v>108</v>
      </c>
      <c r="AA2" s="96" t="s">
        <v>97</v>
      </c>
      <c r="AB2" s="97"/>
      <c r="AC2" s="97"/>
      <c r="AD2" s="96" t="s">
        <v>109</v>
      </c>
      <c r="AE2" s="102" t="s">
        <v>97</v>
      </c>
      <c r="AF2" s="103"/>
      <c r="AG2" s="103"/>
      <c r="AH2" s="103"/>
      <c r="AI2" s="103"/>
      <c r="AJ2" s="96" t="s">
        <v>110</v>
      </c>
      <c r="AK2" s="96" t="s">
        <v>97</v>
      </c>
      <c r="AL2" s="97"/>
      <c r="AM2" s="97"/>
      <c r="AN2" s="96" t="s">
        <v>111</v>
      </c>
      <c r="AO2" s="96" t="s">
        <v>112</v>
      </c>
      <c r="AP2" s="96" t="s">
        <v>113</v>
      </c>
      <c r="AQ2" s="96" t="s">
        <v>114</v>
      </c>
      <c r="AR2" s="96" t="s">
        <v>115</v>
      </c>
      <c r="AS2" s="96" t="s">
        <v>88</v>
      </c>
      <c r="AT2" s="97"/>
      <c r="AU2" s="97"/>
      <c r="AV2" s="97"/>
      <c r="AW2" s="96" t="s">
        <v>116</v>
      </c>
      <c r="AX2" s="98" t="s">
        <v>117</v>
      </c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10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</row>
    <row r="3" spans="1:131" ht="15" customHeight="1" x14ac:dyDescent="0.25">
      <c r="A3" s="107"/>
      <c r="B3" s="96"/>
      <c r="C3" s="96"/>
      <c r="D3" s="96"/>
      <c r="E3" s="96"/>
      <c r="F3" s="96"/>
      <c r="G3" s="96"/>
      <c r="H3" s="96"/>
      <c r="I3" s="96"/>
      <c r="J3" s="96" t="s">
        <v>118</v>
      </c>
      <c r="K3" s="96" t="s">
        <v>119</v>
      </c>
      <c r="L3" s="96" t="s">
        <v>120</v>
      </c>
      <c r="M3" s="97"/>
      <c r="N3" s="97"/>
      <c r="O3" s="96" t="s">
        <v>121</v>
      </c>
      <c r="P3" s="96" t="s">
        <v>122</v>
      </c>
      <c r="Q3" s="97"/>
      <c r="R3" s="97"/>
      <c r="S3" s="97"/>
      <c r="T3" s="97"/>
      <c r="U3" s="97"/>
      <c r="V3" s="97"/>
      <c r="W3" s="97"/>
      <c r="X3" s="97"/>
      <c r="Y3" s="97"/>
      <c r="Z3" s="97"/>
      <c r="AA3" s="96" t="s">
        <v>123</v>
      </c>
      <c r="AB3" s="96" t="s">
        <v>124</v>
      </c>
      <c r="AC3" s="96" t="s">
        <v>125</v>
      </c>
      <c r="AD3" s="97"/>
      <c r="AE3" s="96" t="s">
        <v>126</v>
      </c>
      <c r="AF3" s="96" t="s">
        <v>127</v>
      </c>
      <c r="AG3" s="96" t="s">
        <v>128</v>
      </c>
      <c r="AH3" s="96" t="s">
        <v>129</v>
      </c>
      <c r="AI3" s="96" t="s">
        <v>130</v>
      </c>
      <c r="AJ3" s="97"/>
      <c r="AK3" s="96" t="s">
        <v>131</v>
      </c>
      <c r="AL3" s="96" t="s">
        <v>132</v>
      </c>
      <c r="AM3" s="96" t="s">
        <v>133</v>
      </c>
      <c r="AN3" s="97"/>
      <c r="AO3" s="97"/>
      <c r="AP3" s="97"/>
      <c r="AQ3" s="97"/>
      <c r="AR3" s="97"/>
      <c r="AS3" s="96" t="s">
        <v>134</v>
      </c>
      <c r="AT3" s="96" t="s">
        <v>135</v>
      </c>
      <c r="AU3" s="100" t="s">
        <v>136</v>
      </c>
      <c r="AV3" s="96" t="s">
        <v>137</v>
      </c>
      <c r="AW3" s="97"/>
      <c r="AX3" s="99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10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</row>
    <row r="4" spans="1:131" ht="38.25" customHeight="1" x14ac:dyDescent="0.25">
      <c r="A4" s="107"/>
      <c r="B4" s="96"/>
      <c r="C4" s="96"/>
      <c r="D4" s="96"/>
      <c r="E4" s="97"/>
      <c r="F4" s="97"/>
      <c r="G4" s="97"/>
      <c r="H4" s="97"/>
      <c r="I4" s="97"/>
      <c r="J4" s="97"/>
      <c r="K4" s="97"/>
      <c r="L4" s="3" t="s">
        <v>138</v>
      </c>
      <c r="M4" s="3" t="s">
        <v>139</v>
      </c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101"/>
      <c r="AV4" s="97"/>
      <c r="AW4" s="97"/>
      <c r="AX4" s="99"/>
      <c r="AY4" s="87" t="s">
        <v>140</v>
      </c>
      <c r="AZ4" s="88"/>
      <c r="BA4" s="88"/>
      <c r="BB4" s="88"/>
      <c r="BC4" s="88"/>
      <c r="BD4" s="88"/>
      <c r="BE4" s="88"/>
      <c r="BF4" s="88"/>
      <c r="BG4" s="85" t="s">
        <v>141</v>
      </c>
      <c r="BH4" s="85"/>
      <c r="BI4" s="11" t="s">
        <v>142</v>
      </c>
      <c r="BJ4" s="11" t="s">
        <v>143</v>
      </c>
      <c r="BK4" s="91" t="s">
        <v>144</v>
      </c>
      <c r="BL4" s="91"/>
      <c r="BM4" s="92" t="s">
        <v>145</v>
      </c>
      <c r="BN4" s="92"/>
      <c r="BO4" s="12" t="s">
        <v>146</v>
      </c>
      <c r="BP4" s="13" t="s">
        <v>147</v>
      </c>
      <c r="BQ4" s="11" t="s">
        <v>148</v>
      </c>
      <c r="BR4" s="11" t="s">
        <v>149</v>
      </c>
      <c r="BS4" s="11" t="s">
        <v>150</v>
      </c>
      <c r="BT4" s="11" t="s">
        <v>151</v>
      </c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25">
      <c r="A5" s="2"/>
      <c r="B5" s="3"/>
      <c r="C5" s="3"/>
      <c r="D5" s="3"/>
      <c r="E5" s="3" t="s">
        <v>152</v>
      </c>
      <c r="F5" s="3" t="s">
        <v>153</v>
      </c>
      <c r="G5" s="3" t="s">
        <v>154</v>
      </c>
      <c r="H5" s="3" t="s">
        <v>155</v>
      </c>
      <c r="I5" s="3" t="s">
        <v>156</v>
      </c>
      <c r="J5" s="3" t="s">
        <v>157</v>
      </c>
      <c r="K5" s="3" t="s">
        <v>158</v>
      </c>
      <c r="L5" s="3" t="s">
        <v>159</v>
      </c>
      <c r="M5" s="3" t="s">
        <v>160</v>
      </c>
      <c r="N5" s="3"/>
      <c r="O5" s="3"/>
      <c r="P5" s="3"/>
      <c r="Q5" s="3" t="s">
        <v>161</v>
      </c>
      <c r="R5" s="3" t="s">
        <v>162</v>
      </c>
      <c r="S5" s="3" t="s">
        <v>163</v>
      </c>
      <c r="T5" s="3" t="s">
        <v>2</v>
      </c>
      <c r="U5" s="3" t="s">
        <v>164</v>
      </c>
      <c r="V5" s="3" t="s">
        <v>165</v>
      </c>
      <c r="W5" s="3" t="s">
        <v>166</v>
      </c>
      <c r="X5" s="3" t="s">
        <v>167</v>
      </c>
      <c r="Y5" s="3" t="s">
        <v>168</v>
      </c>
      <c r="Z5" s="3" t="s">
        <v>169</v>
      </c>
      <c r="AA5" s="3" t="s">
        <v>170</v>
      </c>
      <c r="AB5" s="3" t="s">
        <v>171</v>
      </c>
      <c r="AC5" s="3" t="s">
        <v>172</v>
      </c>
      <c r="AD5" s="3" t="s">
        <v>173</v>
      </c>
      <c r="AE5" s="3" t="s">
        <v>174</v>
      </c>
      <c r="AF5" s="3" t="s">
        <v>175</v>
      </c>
      <c r="AG5" s="3" t="s">
        <v>176</v>
      </c>
      <c r="AH5" s="3" t="s">
        <v>177</v>
      </c>
      <c r="AI5" s="3" t="s">
        <v>178</v>
      </c>
      <c r="AJ5" s="3" t="s">
        <v>179</v>
      </c>
      <c r="AK5" s="3" t="s">
        <v>180</v>
      </c>
      <c r="AL5" s="3" t="s">
        <v>181</v>
      </c>
      <c r="AM5" s="3" t="s">
        <v>182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14"/>
      <c r="AY5" s="93" t="s">
        <v>183</v>
      </c>
      <c r="AZ5" s="94" t="s">
        <v>184</v>
      </c>
      <c r="BA5" s="94" t="s">
        <v>185</v>
      </c>
      <c r="BB5" s="94" t="s">
        <v>186</v>
      </c>
      <c r="BC5" s="94" t="s">
        <v>187</v>
      </c>
      <c r="BD5" s="94" t="s">
        <v>188</v>
      </c>
      <c r="BE5" s="94" t="s">
        <v>189</v>
      </c>
      <c r="BF5" s="95" t="s">
        <v>190</v>
      </c>
      <c r="BG5" s="85" t="s">
        <v>191</v>
      </c>
      <c r="BH5" s="85" t="s">
        <v>190</v>
      </c>
      <c r="BI5" s="75" t="s">
        <v>192</v>
      </c>
      <c r="BJ5" s="75" t="s">
        <v>192</v>
      </c>
      <c r="BK5" s="86" t="s">
        <v>193</v>
      </c>
      <c r="BL5" s="84" t="s">
        <v>190</v>
      </c>
      <c r="BM5" s="82" t="s">
        <v>193</v>
      </c>
      <c r="BN5" s="83" t="s">
        <v>190</v>
      </c>
      <c r="BO5" s="84" t="s">
        <v>190</v>
      </c>
      <c r="BP5" s="84" t="s">
        <v>190</v>
      </c>
      <c r="BQ5" s="75" t="s">
        <v>192</v>
      </c>
      <c r="BR5" s="75" t="s">
        <v>192</v>
      </c>
      <c r="BS5" s="75" t="s">
        <v>192</v>
      </c>
      <c r="BT5" s="75" t="s">
        <v>192</v>
      </c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</row>
    <row r="6" spans="1:131" x14ac:dyDescent="0.25">
      <c r="A6" s="3" t="s">
        <v>2</v>
      </c>
      <c r="B6" s="3" t="s">
        <v>3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>
        <v>14</v>
      </c>
      <c r="Q6" s="3">
        <v>15</v>
      </c>
      <c r="R6" s="3">
        <v>16</v>
      </c>
      <c r="S6" s="3">
        <v>17</v>
      </c>
      <c r="T6" s="3">
        <v>18</v>
      </c>
      <c r="U6" s="3">
        <v>19</v>
      </c>
      <c r="V6" s="3">
        <v>20</v>
      </c>
      <c r="W6" s="3">
        <v>21</v>
      </c>
      <c r="X6" s="3">
        <v>22</v>
      </c>
      <c r="Y6" s="3">
        <v>23</v>
      </c>
      <c r="Z6" s="3">
        <v>24</v>
      </c>
      <c r="AA6" s="3">
        <v>25</v>
      </c>
      <c r="AB6" s="3">
        <v>26</v>
      </c>
      <c r="AC6" s="3">
        <v>27</v>
      </c>
      <c r="AD6" s="3">
        <v>28</v>
      </c>
      <c r="AE6" s="3">
        <v>29</v>
      </c>
      <c r="AF6" s="3">
        <v>30</v>
      </c>
      <c r="AG6" s="3">
        <v>31</v>
      </c>
      <c r="AH6" s="3">
        <v>32</v>
      </c>
      <c r="AI6" s="3">
        <v>33</v>
      </c>
      <c r="AJ6" s="3">
        <v>34</v>
      </c>
      <c r="AK6" s="3">
        <v>35</v>
      </c>
      <c r="AL6" s="3">
        <v>36</v>
      </c>
      <c r="AM6" s="3">
        <v>37</v>
      </c>
      <c r="AN6" s="3">
        <v>38</v>
      </c>
      <c r="AO6" s="3">
        <v>39</v>
      </c>
      <c r="AP6" s="3">
        <v>40</v>
      </c>
      <c r="AQ6" s="3">
        <v>41</v>
      </c>
      <c r="AR6" s="3">
        <v>42</v>
      </c>
      <c r="AS6" s="3">
        <v>43</v>
      </c>
      <c r="AT6" s="3">
        <v>44</v>
      </c>
      <c r="AU6" s="3">
        <v>45</v>
      </c>
      <c r="AV6" s="3">
        <v>46</v>
      </c>
      <c r="AW6" s="3">
        <v>47</v>
      </c>
      <c r="AX6" s="14">
        <v>48</v>
      </c>
      <c r="AY6" s="93"/>
      <c r="AZ6" s="94"/>
      <c r="BA6" s="94"/>
      <c r="BB6" s="94"/>
      <c r="BC6" s="94"/>
      <c r="BD6" s="94"/>
      <c r="BE6" s="94"/>
      <c r="BF6" s="95"/>
      <c r="BG6" s="85"/>
      <c r="BH6" s="85"/>
      <c r="BI6" s="75"/>
      <c r="BJ6" s="75"/>
      <c r="BK6" s="86"/>
      <c r="BL6" s="84"/>
      <c r="BM6" s="82"/>
      <c r="BN6" s="83"/>
      <c r="BO6" s="84"/>
      <c r="BP6" s="84"/>
      <c r="BQ6" s="75"/>
      <c r="BR6" s="75"/>
      <c r="BS6" s="75"/>
      <c r="BT6" s="75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</row>
    <row r="7" spans="1:131" hidden="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70"/>
      <c r="AY7" s="66"/>
      <c r="AZ7" s="67"/>
      <c r="BA7" s="67"/>
      <c r="BB7" s="67"/>
      <c r="BC7" s="67"/>
      <c r="BD7" s="67"/>
      <c r="BE7" s="67"/>
      <c r="BF7" s="68"/>
      <c r="BG7" s="64"/>
      <c r="BH7" s="64"/>
      <c r="BI7" s="60"/>
      <c r="BJ7" s="60"/>
      <c r="BK7" s="65"/>
      <c r="BL7" s="63"/>
      <c r="BM7" s="61"/>
      <c r="BN7" s="62"/>
      <c r="BO7" s="63"/>
      <c r="BP7" s="63"/>
      <c r="BQ7" s="60"/>
      <c r="BR7" s="60"/>
      <c r="BS7" s="60"/>
      <c r="BT7" s="60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</row>
    <row r="8" spans="1:131" x14ac:dyDescent="0.25">
      <c r="A8" s="4" t="s">
        <v>4</v>
      </c>
      <c r="B8" s="5" t="s">
        <v>5</v>
      </c>
      <c r="C8" s="17" t="s">
        <v>194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20">
        <v>0</v>
      </c>
      <c r="AY8" s="39">
        <f>$D8</f>
        <v>0</v>
      </c>
      <c r="AZ8" s="40">
        <v>0</v>
      </c>
      <c r="BA8" s="40">
        <f>IF($AT8&gt;$AV8,$AY8-$AU8-$AV8,$AT8)</f>
        <v>0</v>
      </c>
      <c r="BB8" s="40">
        <f>$AU8</f>
        <v>0</v>
      </c>
      <c r="BC8" s="40">
        <f>IF($AV8&gt;$AT8,$AY8-$AT8-$AU8,$AV8)</f>
        <v>0</v>
      </c>
      <c r="BD8" s="40">
        <v>0</v>
      </c>
      <c r="BE8" s="40">
        <v>0</v>
      </c>
      <c r="BF8" s="41">
        <f>AY8-AZ8-BA8-BB8-BC8-BD8</f>
        <v>0</v>
      </c>
      <c r="BG8" s="42"/>
      <c r="BH8" s="42"/>
      <c r="BI8" s="34">
        <f>$AN8-$O8</f>
        <v>0</v>
      </c>
      <c r="BJ8" s="34">
        <f>$AO8-$P8</f>
        <v>0</v>
      </c>
      <c r="BK8" s="28">
        <f t="shared" ref="BK8:BK48" si="0">E8+F8+G8+I8</f>
        <v>0</v>
      </c>
      <c r="BL8" s="30">
        <f t="shared" ref="BL8:BL48" si="1">BK8-N8</f>
        <v>0</v>
      </c>
      <c r="BM8" s="54">
        <f t="shared" ref="BM8:BM48" si="2">N8+Q8+S8+T8+V8+W8+X8+Y8+Z8+AD8+AJ8</f>
        <v>0</v>
      </c>
      <c r="BN8" s="55">
        <f>BM8-D8-AW8</f>
        <v>0</v>
      </c>
      <c r="BO8" s="16">
        <f t="shared" ref="BO8:BO48" si="3">I8-J8-K8</f>
        <v>0</v>
      </c>
      <c r="BP8" s="30">
        <f t="shared" ref="BP8:BP48" si="4">AD8-AE8-AF8-AG8-AH8-AI8</f>
        <v>0</v>
      </c>
      <c r="BQ8" s="34">
        <f t="shared" ref="BQ8:BQ48" si="5">$Z8-$AA8-$AB8-$AC8</f>
        <v>0</v>
      </c>
      <c r="BR8" s="34">
        <f t="shared" ref="BR8:BR48" si="6">$AJ8-$AK8-$AL8-$AM8</f>
        <v>0</v>
      </c>
      <c r="BS8" s="34">
        <f t="shared" ref="BS8:BS48" si="7">$G8-$H8</f>
        <v>0</v>
      </c>
      <c r="BT8" s="34">
        <f>T8-U8</f>
        <v>0</v>
      </c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</row>
    <row r="9" spans="1:131" ht="24" customHeight="1" x14ac:dyDescent="0.25">
      <c r="A9" s="4" t="s">
        <v>6</v>
      </c>
      <c r="B9" s="5" t="s">
        <v>7</v>
      </c>
      <c r="C9" s="17" t="s">
        <v>194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20">
        <v>0</v>
      </c>
      <c r="AY9" s="39">
        <f>$D9</f>
        <v>0</v>
      </c>
      <c r="AZ9" s="40">
        <v>0</v>
      </c>
      <c r="BA9" s="40">
        <f>IF($AT9&gt;$AV9,$AY9-$AU9-$AV9,$AY9-$AT9-$AU9)</f>
        <v>0</v>
      </c>
      <c r="BB9" s="40">
        <f>$AU9</f>
        <v>0</v>
      </c>
      <c r="BC9" s="40">
        <f>IF($AV9&gt;$AT9,$AY9-$AT9-$AU9,$AV9)</f>
        <v>0</v>
      </c>
      <c r="BD9" s="40">
        <v>0</v>
      </c>
      <c r="BE9" s="40">
        <v>0</v>
      </c>
      <c r="BF9" s="41">
        <f>AY9-AZ9-BA9-BB9-BC9-BD9</f>
        <v>0</v>
      </c>
      <c r="BG9" s="42"/>
      <c r="BH9" s="42"/>
      <c r="BI9" s="34">
        <f t="shared" ref="BI9:BI48" si="8">$AN9-$O9</f>
        <v>0</v>
      </c>
      <c r="BJ9" s="34">
        <f t="shared" ref="BJ9:BJ48" si="9">$AO9-$P9</f>
        <v>0</v>
      </c>
      <c r="BK9" s="28">
        <f t="shared" si="0"/>
        <v>0</v>
      </c>
      <c r="BL9" s="30">
        <f t="shared" si="1"/>
        <v>0</v>
      </c>
      <c r="BM9" s="54">
        <f t="shared" si="2"/>
        <v>0</v>
      </c>
      <c r="BN9" s="56">
        <f t="shared" ref="BN9:BN48" si="10">BM9-D9</f>
        <v>0</v>
      </c>
      <c r="BO9" s="16">
        <f t="shared" si="3"/>
        <v>0</v>
      </c>
      <c r="BP9" s="30">
        <f t="shared" si="4"/>
        <v>0</v>
      </c>
      <c r="BQ9" s="34">
        <f t="shared" si="5"/>
        <v>0</v>
      </c>
      <c r="BR9" s="34">
        <f t="shared" si="6"/>
        <v>0</v>
      </c>
      <c r="BS9" s="34">
        <f t="shared" si="7"/>
        <v>0</v>
      </c>
      <c r="BT9" s="34">
        <f t="shared" ref="BT9:BT48" si="11">T9-U9</f>
        <v>0</v>
      </c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</row>
    <row r="10" spans="1:131" x14ac:dyDescent="0.25">
      <c r="A10" s="4" t="s">
        <v>8</v>
      </c>
      <c r="B10" s="5" t="s">
        <v>9</v>
      </c>
      <c r="C10" s="17" t="s">
        <v>194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20">
        <v>0</v>
      </c>
      <c r="AY10" s="39">
        <f>$D10</f>
        <v>0</v>
      </c>
      <c r="AZ10" s="40">
        <f>IF(AND($AS10&gt;$AT10,$AS10&gt;$AV10),$AY10-$AT10-$AU10-$AV10,$AS10)</f>
        <v>0</v>
      </c>
      <c r="BA10" s="40">
        <f>IF(AND($AT10&gt;$AS10,$AT10&gt;$AV10),$AY10-$AS10-$AU10-$AV10,$AT10)</f>
        <v>0</v>
      </c>
      <c r="BB10" s="40">
        <f>$AU10</f>
        <v>0</v>
      </c>
      <c r="BC10" s="40">
        <f>IF(AND($AV10&gt;$AS10,$AV10&gt;$AT10),$AY10-$AS10-$AT10-$AU10,$AV10)</f>
        <v>0</v>
      </c>
      <c r="BD10" s="40">
        <v>0</v>
      </c>
      <c r="BE10" s="40">
        <v>0</v>
      </c>
      <c r="BF10" s="41">
        <f>AY10-AZ10-BA10-BB10-BC10-BD10</f>
        <v>0</v>
      </c>
      <c r="BG10" s="42"/>
      <c r="BH10" s="42"/>
      <c r="BI10" s="34">
        <f t="shared" si="8"/>
        <v>0</v>
      </c>
      <c r="BJ10" s="34">
        <f t="shared" si="9"/>
        <v>0</v>
      </c>
      <c r="BK10" s="28">
        <f t="shared" si="0"/>
        <v>0</v>
      </c>
      <c r="BL10" s="30">
        <f t="shared" si="1"/>
        <v>0</v>
      </c>
      <c r="BM10" s="54">
        <f t="shared" si="2"/>
        <v>0</v>
      </c>
      <c r="BN10" s="55">
        <f t="shared" si="10"/>
        <v>0</v>
      </c>
      <c r="BO10" s="16">
        <f t="shared" si="3"/>
        <v>0</v>
      </c>
      <c r="BP10" s="30">
        <f t="shared" si="4"/>
        <v>0</v>
      </c>
      <c r="BQ10" s="34">
        <f t="shared" si="5"/>
        <v>0</v>
      </c>
      <c r="BR10" s="34">
        <f t="shared" si="6"/>
        <v>0</v>
      </c>
      <c r="BS10" s="34">
        <f t="shared" si="7"/>
        <v>0</v>
      </c>
      <c r="BT10" s="34">
        <f t="shared" si="11"/>
        <v>0</v>
      </c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</row>
    <row r="11" spans="1:131" x14ac:dyDescent="0.25">
      <c r="A11" s="4" t="s">
        <v>10</v>
      </c>
      <c r="B11" s="5" t="s">
        <v>11</v>
      </c>
      <c r="C11" s="17"/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20">
        <v>0</v>
      </c>
      <c r="AY11" s="39">
        <f t="shared" ref="AY11:BE11" si="12">SUM(AY$12:AY$18)</f>
        <v>0</v>
      </c>
      <c r="AZ11" s="40">
        <f t="shared" si="12"/>
        <v>0</v>
      </c>
      <c r="BA11" s="40">
        <f t="shared" si="12"/>
        <v>0</v>
      </c>
      <c r="BB11" s="40">
        <f t="shared" si="12"/>
        <v>0</v>
      </c>
      <c r="BC11" s="40">
        <f t="shared" si="12"/>
        <v>0</v>
      </c>
      <c r="BD11" s="40">
        <f t="shared" si="12"/>
        <v>0</v>
      </c>
      <c r="BE11" s="40">
        <f t="shared" si="12"/>
        <v>0</v>
      </c>
      <c r="BF11" s="41">
        <f t="shared" ref="BF11:BF18" si="13">D11-AY11-BD11</f>
        <v>0</v>
      </c>
      <c r="BG11" s="42"/>
      <c r="BH11" s="42"/>
      <c r="BI11" s="34">
        <f t="shared" si="8"/>
        <v>0</v>
      </c>
      <c r="BJ11" s="34">
        <f t="shared" si="9"/>
        <v>0</v>
      </c>
      <c r="BK11" s="28">
        <f t="shared" si="0"/>
        <v>0</v>
      </c>
      <c r="BL11" s="30">
        <f t="shared" si="1"/>
        <v>0</v>
      </c>
      <c r="BM11" s="54">
        <f t="shared" si="2"/>
        <v>0</v>
      </c>
      <c r="BN11" s="55">
        <f t="shared" si="10"/>
        <v>0</v>
      </c>
      <c r="BO11" s="16">
        <f t="shared" si="3"/>
        <v>0</v>
      </c>
      <c r="BP11" s="30">
        <f t="shared" si="4"/>
        <v>0</v>
      </c>
      <c r="BQ11" s="34">
        <f t="shared" si="5"/>
        <v>0</v>
      </c>
      <c r="BR11" s="34">
        <f t="shared" si="6"/>
        <v>0</v>
      </c>
      <c r="BS11" s="34">
        <f t="shared" si="7"/>
        <v>0</v>
      </c>
      <c r="BT11" s="34">
        <f t="shared" si="11"/>
        <v>0</v>
      </c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</row>
    <row r="12" spans="1:131" ht="24" customHeight="1" x14ac:dyDescent="0.25">
      <c r="A12" s="4" t="s">
        <v>12</v>
      </c>
      <c r="B12" s="5" t="s">
        <v>13</v>
      </c>
      <c r="C12" s="17"/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20">
        <v>0</v>
      </c>
      <c r="AY12" s="39">
        <f t="shared" ref="AY12:AY18" si="14">$D12-$AW12</f>
        <v>0</v>
      </c>
      <c r="AZ12" s="40">
        <f>IF($AT12&gt;0,$AT12+$AS12 +($AY12-$AS12-$AT12-$AU12-$AV12),$AS12 +($AY12-$AS12-$AT12-$AU12-$AV12))</f>
        <v>0</v>
      </c>
      <c r="BA12" s="40">
        <f t="shared" ref="BA12:BA18" si="15">IF($AT12&gt;0,0,0)</f>
        <v>0</v>
      </c>
      <c r="BB12" s="40">
        <f>$AU12</f>
        <v>0</v>
      </c>
      <c r="BC12" s="40">
        <f>$AV12</f>
        <v>0</v>
      </c>
      <c r="BD12" s="40">
        <f>$AW12</f>
        <v>0</v>
      </c>
      <c r="BE12" s="40">
        <f>$AX12</f>
        <v>0</v>
      </c>
      <c r="BF12" s="41">
        <f t="shared" si="13"/>
        <v>0</v>
      </c>
      <c r="BG12" s="42"/>
      <c r="BH12" s="42"/>
      <c r="BI12" s="34">
        <f t="shared" si="8"/>
        <v>0</v>
      </c>
      <c r="BJ12" s="34">
        <f t="shared" si="9"/>
        <v>0</v>
      </c>
      <c r="BK12" s="28">
        <f t="shared" si="0"/>
        <v>0</v>
      </c>
      <c r="BL12" s="30">
        <f t="shared" si="1"/>
        <v>0</v>
      </c>
      <c r="BM12" s="54">
        <f t="shared" si="2"/>
        <v>0</v>
      </c>
      <c r="BN12" s="57">
        <f t="shared" si="10"/>
        <v>0</v>
      </c>
      <c r="BO12" s="16">
        <f t="shared" si="3"/>
        <v>0</v>
      </c>
      <c r="BP12" s="30">
        <f t="shared" si="4"/>
        <v>0</v>
      </c>
      <c r="BQ12" s="34">
        <f t="shared" si="5"/>
        <v>0</v>
      </c>
      <c r="BR12" s="34">
        <f t="shared" si="6"/>
        <v>0</v>
      </c>
      <c r="BS12" s="34">
        <f t="shared" si="7"/>
        <v>0</v>
      </c>
      <c r="BT12" s="34">
        <f t="shared" si="11"/>
        <v>0</v>
      </c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</row>
    <row r="13" spans="1:131" x14ac:dyDescent="0.25">
      <c r="A13" s="4" t="s">
        <v>14</v>
      </c>
      <c r="B13" s="5" t="s">
        <v>15</v>
      </c>
      <c r="C13" s="17"/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20">
        <v>0</v>
      </c>
      <c r="AY13" s="39">
        <f t="shared" si="14"/>
        <v>0</v>
      </c>
      <c r="AZ13" s="40">
        <f>IF($AT13&gt;0,$AT13+$AS13 +($AY13-$AS13-$AT13-$AU13-$AV13),$AS13 +($AY13-$AS13-$AT13-$AU13-$AV13))</f>
        <v>0</v>
      </c>
      <c r="BA13" s="40">
        <f t="shared" si="15"/>
        <v>0</v>
      </c>
      <c r="BB13" s="40">
        <f>$AU13</f>
        <v>0</v>
      </c>
      <c r="BC13" s="40">
        <f>$AV13</f>
        <v>0</v>
      </c>
      <c r="BD13" s="40">
        <f>$AW13</f>
        <v>0</v>
      </c>
      <c r="BE13" s="40">
        <f>$AX13</f>
        <v>0</v>
      </c>
      <c r="BF13" s="41">
        <f t="shared" si="13"/>
        <v>0</v>
      </c>
      <c r="BG13" s="42"/>
      <c r="BH13" s="42"/>
      <c r="BI13" s="34">
        <f t="shared" si="8"/>
        <v>0</v>
      </c>
      <c r="BJ13" s="34">
        <f t="shared" si="9"/>
        <v>0</v>
      </c>
      <c r="BK13" s="28">
        <f t="shared" si="0"/>
        <v>0</v>
      </c>
      <c r="BL13" s="30">
        <f t="shared" si="1"/>
        <v>0</v>
      </c>
      <c r="BM13" s="54">
        <f t="shared" si="2"/>
        <v>0</v>
      </c>
      <c r="BN13" s="57">
        <f t="shared" si="10"/>
        <v>0</v>
      </c>
      <c r="BO13" s="16">
        <f t="shared" si="3"/>
        <v>0</v>
      </c>
      <c r="BP13" s="30">
        <f t="shared" si="4"/>
        <v>0</v>
      </c>
      <c r="BQ13" s="34">
        <f t="shared" si="5"/>
        <v>0</v>
      </c>
      <c r="BR13" s="34">
        <f t="shared" si="6"/>
        <v>0</v>
      </c>
      <c r="BS13" s="34">
        <f t="shared" si="7"/>
        <v>0</v>
      </c>
      <c r="BT13" s="34">
        <f t="shared" si="11"/>
        <v>0</v>
      </c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</row>
    <row r="14" spans="1:131" x14ac:dyDescent="0.25">
      <c r="A14" s="4" t="s">
        <v>16</v>
      </c>
      <c r="B14" s="5" t="s">
        <v>17</v>
      </c>
      <c r="C14" s="17"/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20">
        <v>0</v>
      </c>
      <c r="AY14" s="39">
        <f t="shared" si="14"/>
        <v>0</v>
      </c>
      <c r="AZ14" s="40">
        <f>IF($AT14&gt;0,$AT14+$AS14 +($AY14-$AS14-$AT14-$AU14-$AV14),$AS14)</f>
        <v>0</v>
      </c>
      <c r="BA14" s="40">
        <f t="shared" si="15"/>
        <v>0</v>
      </c>
      <c r="BB14" s="40">
        <f>$AU14</f>
        <v>0</v>
      </c>
      <c r="BC14" s="40">
        <f>$AV14</f>
        <v>0</v>
      </c>
      <c r="BD14" s="40">
        <f>$AW14</f>
        <v>0</v>
      </c>
      <c r="BE14" s="40">
        <f>$AX14</f>
        <v>0</v>
      </c>
      <c r="BF14" s="41">
        <f t="shared" si="13"/>
        <v>0</v>
      </c>
      <c r="BG14" s="42"/>
      <c r="BH14" s="42"/>
      <c r="BI14" s="34">
        <f t="shared" si="8"/>
        <v>0</v>
      </c>
      <c r="BJ14" s="34">
        <f t="shared" si="9"/>
        <v>0</v>
      </c>
      <c r="BK14" s="28">
        <f t="shared" si="0"/>
        <v>0</v>
      </c>
      <c r="BL14" s="30">
        <f t="shared" si="1"/>
        <v>0</v>
      </c>
      <c r="BM14" s="54">
        <f t="shared" si="2"/>
        <v>0</v>
      </c>
      <c r="BN14" s="57">
        <f t="shared" si="10"/>
        <v>0</v>
      </c>
      <c r="BO14" s="16">
        <f t="shared" si="3"/>
        <v>0</v>
      </c>
      <c r="BP14" s="30">
        <f t="shared" si="4"/>
        <v>0</v>
      </c>
      <c r="BQ14" s="34">
        <f t="shared" si="5"/>
        <v>0</v>
      </c>
      <c r="BR14" s="34">
        <f t="shared" si="6"/>
        <v>0</v>
      </c>
      <c r="BS14" s="34">
        <f t="shared" si="7"/>
        <v>0</v>
      </c>
      <c r="BT14" s="34">
        <f t="shared" si="11"/>
        <v>0</v>
      </c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</row>
    <row r="15" spans="1:131" x14ac:dyDescent="0.25">
      <c r="A15" s="4" t="s">
        <v>18</v>
      </c>
      <c r="B15" s="5" t="s">
        <v>19</v>
      </c>
      <c r="C15" s="17"/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20">
        <v>0</v>
      </c>
      <c r="AY15" s="39">
        <f t="shared" si="14"/>
        <v>0</v>
      </c>
      <c r="AZ15" s="40">
        <f>IF($AS15&gt;0,0,0)</f>
        <v>0</v>
      </c>
      <c r="BA15" s="40">
        <f t="shared" si="15"/>
        <v>0</v>
      </c>
      <c r="BB15" s="40">
        <f>IF(OR($AS15&gt;0,$AT15&gt;0,$AW15&gt;0),$AS15+$AT15+$AU15+$AW15+($AY15-$AS15-$AT15-$AU15-$AV15-$AW15),$AS15+$AT15+$AU15+$AW15+($AY15-$AS15-$AT15-$AU15-$AV15-$AW15))</f>
        <v>0</v>
      </c>
      <c r="BC15" s="40">
        <f>$AV15</f>
        <v>0</v>
      </c>
      <c r="BD15" s="40">
        <f>IF($AW15&gt;0,0,0)</f>
        <v>0</v>
      </c>
      <c r="BE15" s="40">
        <f>IF($AX15&gt;0,0,0)</f>
        <v>0</v>
      </c>
      <c r="BF15" s="41">
        <f t="shared" si="13"/>
        <v>0</v>
      </c>
      <c r="BG15" s="42"/>
      <c r="BH15" s="42"/>
      <c r="BI15" s="34">
        <f t="shared" si="8"/>
        <v>0</v>
      </c>
      <c r="BJ15" s="34">
        <f t="shared" si="9"/>
        <v>0</v>
      </c>
      <c r="BK15" s="28">
        <f t="shared" si="0"/>
        <v>0</v>
      </c>
      <c r="BL15" s="30">
        <f t="shared" si="1"/>
        <v>0</v>
      </c>
      <c r="BM15" s="54">
        <f t="shared" si="2"/>
        <v>0</v>
      </c>
      <c r="BN15" s="57">
        <f t="shared" si="10"/>
        <v>0</v>
      </c>
      <c r="BO15" s="16">
        <f t="shared" si="3"/>
        <v>0</v>
      </c>
      <c r="BP15" s="30">
        <f t="shared" si="4"/>
        <v>0</v>
      </c>
      <c r="BQ15" s="34">
        <f t="shared" si="5"/>
        <v>0</v>
      </c>
      <c r="BR15" s="34">
        <f t="shared" si="6"/>
        <v>0</v>
      </c>
      <c r="BS15" s="34">
        <f t="shared" si="7"/>
        <v>0</v>
      </c>
      <c r="BT15" s="34">
        <f t="shared" si="11"/>
        <v>0</v>
      </c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</row>
    <row r="16" spans="1:131" x14ac:dyDescent="0.25">
      <c r="A16" s="4" t="s">
        <v>20</v>
      </c>
      <c r="B16" s="5" t="s">
        <v>21</v>
      </c>
      <c r="C16" s="17"/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20">
        <v>0</v>
      </c>
      <c r="AY16" s="39">
        <f t="shared" si="14"/>
        <v>0</v>
      </c>
      <c r="AZ16" s="40">
        <f>IF($AS16&gt;0,0,0)</f>
        <v>0</v>
      </c>
      <c r="BA16" s="40">
        <f t="shared" si="15"/>
        <v>0</v>
      </c>
      <c r="BB16" s="40">
        <f>IF(OR($AS16&gt;0,$AT16&gt;0,$AW16&gt;0),$AS16+$AT16+$AU16+$AW16+($AY16-$AS16-$AT16-$AU16-$AV16-$AW16),$AS16+$AT16+$AU16+$AW16+($AY16-$AS16-$AT16-$AU16-$AV16-$AW16))</f>
        <v>0</v>
      </c>
      <c r="BC16" s="40">
        <f>$AV16</f>
        <v>0</v>
      </c>
      <c r="BD16" s="40">
        <f>IF($AW16&gt;0,0,0)</f>
        <v>0</v>
      </c>
      <c r="BE16" s="40">
        <f>IF($AX16&gt;0,0,0)</f>
        <v>0</v>
      </c>
      <c r="BF16" s="41">
        <f t="shared" si="13"/>
        <v>0</v>
      </c>
      <c r="BG16" s="42"/>
      <c r="BH16" s="42"/>
      <c r="BI16" s="34">
        <f t="shared" si="8"/>
        <v>0</v>
      </c>
      <c r="BJ16" s="34">
        <f t="shared" si="9"/>
        <v>0</v>
      </c>
      <c r="BK16" s="28">
        <f t="shared" si="0"/>
        <v>0</v>
      </c>
      <c r="BL16" s="30">
        <f t="shared" si="1"/>
        <v>0</v>
      </c>
      <c r="BM16" s="54">
        <f t="shared" si="2"/>
        <v>0</v>
      </c>
      <c r="BN16" s="57">
        <f t="shared" si="10"/>
        <v>0</v>
      </c>
      <c r="BO16" s="16">
        <f t="shared" si="3"/>
        <v>0</v>
      </c>
      <c r="BP16" s="30">
        <f t="shared" si="4"/>
        <v>0</v>
      </c>
      <c r="BQ16" s="34">
        <f t="shared" si="5"/>
        <v>0</v>
      </c>
      <c r="BR16" s="34">
        <f t="shared" si="6"/>
        <v>0</v>
      </c>
      <c r="BS16" s="34">
        <f t="shared" si="7"/>
        <v>0</v>
      </c>
      <c r="BT16" s="34">
        <f t="shared" si="11"/>
        <v>0</v>
      </c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</row>
    <row r="17" spans="1:131" x14ac:dyDescent="0.25">
      <c r="A17" s="4" t="s">
        <v>22</v>
      </c>
      <c r="B17" s="5" t="s">
        <v>23</v>
      </c>
      <c r="C17" s="17"/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20">
        <v>0</v>
      </c>
      <c r="AY17" s="39">
        <f t="shared" si="14"/>
        <v>0</v>
      </c>
      <c r="AZ17" s="40">
        <f>IF($AT17&gt;0,$AT17+$AS17 +($AY17-$AS17-$AT17-$AU17-$AV17-$AW17),$AT17+$AS17 +($AY17-$AS17-$AT17-$AU17-$AV17-$AW17))</f>
        <v>0</v>
      </c>
      <c r="BA17" s="40">
        <f t="shared" si="15"/>
        <v>0</v>
      </c>
      <c r="BB17" s="40">
        <f>IF($AU17&gt;0,0,0)</f>
        <v>0</v>
      </c>
      <c r="BC17" s="40">
        <f>$AV17+$AY17-$AS17-$AT17-$AU17-$AV17-$AW17</f>
        <v>0</v>
      </c>
      <c r="BD17" s="40">
        <f>IF($AW17&gt;0,0,0)</f>
        <v>0</v>
      </c>
      <c r="BE17" s="40">
        <f>IF($AX17&gt;0,0,0)</f>
        <v>0</v>
      </c>
      <c r="BF17" s="41">
        <f t="shared" si="13"/>
        <v>0</v>
      </c>
      <c r="BG17" s="42"/>
      <c r="BH17" s="42"/>
      <c r="BI17" s="34">
        <f t="shared" si="8"/>
        <v>0</v>
      </c>
      <c r="BJ17" s="34">
        <f t="shared" si="9"/>
        <v>0</v>
      </c>
      <c r="BK17" s="28">
        <f t="shared" si="0"/>
        <v>0</v>
      </c>
      <c r="BL17" s="30">
        <f t="shared" si="1"/>
        <v>0</v>
      </c>
      <c r="BM17" s="54">
        <f t="shared" si="2"/>
        <v>0</v>
      </c>
      <c r="BN17" s="57">
        <f t="shared" si="10"/>
        <v>0</v>
      </c>
      <c r="BO17" s="16">
        <f t="shared" si="3"/>
        <v>0</v>
      </c>
      <c r="BP17" s="30">
        <f t="shared" si="4"/>
        <v>0</v>
      </c>
      <c r="BQ17" s="34">
        <f t="shared" si="5"/>
        <v>0</v>
      </c>
      <c r="BR17" s="34">
        <f t="shared" si="6"/>
        <v>0</v>
      </c>
      <c r="BS17" s="34">
        <f t="shared" si="7"/>
        <v>0</v>
      </c>
      <c r="BT17" s="34">
        <f t="shared" si="11"/>
        <v>0</v>
      </c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</row>
    <row r="18" spans="1:131" x14ac:dyDescent="0.25">
      <c r="A18" s="4" t="s">
        <v>24</v>
      </c>
      <c r="B18" s="5" t="s">
        <v>25</v>
      </c>
      <c r="C18" s="17"/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20">
        <v>0</v>
      </c>
      <c r="AY18" s="39">
        <f t="shared" si="14"/>
        <v>0</v>
      </c>
      <c r="AZ18" s="40">
        <f>IF($AT18&gt;0,$AT18+$AS18 +($AY18-$AS18-$AT18-$AU18-$AV18-$AW18),0)</f>
        <v>0</v>
      </c>
      <c r="BA18" s="40">
        <f t="shared" si="15"/>
        <v>0</v>
      </c>
      <c r="BB18" s="40">
        <f>IF($AU18&gt;0,0,0)</f>
        <v>0</v>
      </c>
      <c r="BC18" s="40">
        <f>$AV18+$AY18-$AS18-$AT18-$AU18-$AV18-$AW18</f>
        <v>0</v>
      </c>
      <c r="BD18" s="40">
        <f>IF($AW18&gt;0,0,0)</f>
        <v>0</v>
      </c>
      <c r="BE18" s="40">
        <f>IF($AX18&gt;0,0,0)</f>
        <v>0</v>
      </c>
      <c r="BF18" s="41">
        <f t="shared" si="13"/>
        <v>0</v>
      </c>
      <c r="BG18" s="42"/>
      <c r="BH18" s="42"/>
      <c r="BI18" s="34">
        <f t="shared" si="8"/>
        <v>0</v>
      </c>
      <c r="BJ18" s="34">
        <f t="shared" si="9"/>
        <v>0</v>
      </c>
      <c r="BK18" s="28">
        <f t="shared" si="0"/>
        <v>0</v>
      </c>
      <c r="BL18" s="30">
        <f t="shared" si="1"/>
        <v>0</v>
      </c>
      <c r="BM18" s="54">
        <f t="shared" si="2"/>
        <v>0</v>
      </c>
      <c r="BN18" s="57">
        <f t="shared" si="10"/>
        <v>0</v>
      </c>
      <c r="BO18" s="16">
        <f t="shared" si="3"/>
        <v>0</v>
      </c>
      <c r="BP18" s="30">
        <f t="shared" si="4"/>
        <v>0</v>
      </c>
      <c r="BQ18" s="34">
        <f t="shared" si="5"/>
        <v>0</v>
      </c>
      <c r="BR18" s="34">
        <f t="shared" si="6"/>
        <v>0</v>
      </c>
      <c r="BS18" s="34">
        <f t="shared" si="7"/>
        <v>0</v>
      </c>
      <c r="BT18" s="34">
        <f t="shared" si="11"/>
        <v>0</v>
      </c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</row>
    <row r="19" spans="1:131" x14ac:dyDescent="0.25">
      <c r="A19" s="4" t="s">
        <v>26</v>
      </c>
      <c r="B19" s="5" t="s">
        <v>27</v>
      </c>
      <c r="C19" s="17" t="s">
        <v>194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20">
        <v>0</v>
      </c>
      <c r="AY19" s="39">
        <f>$D19</f>
        <v>0</v>
      </c>
      <c r="AZ19" s="40">
        <v>0</v>
      </c>
      <c r="BA19" s="40">
        <f t="shared" ref="BA19:BA28" si="16">IF($AT19&gt;$AV19,$AY19-$AU19-$AV19,$AT19)</f>
        <v>0</v>
      </c>
      <c r="BB19" s="40">
        <f t="shared" ref="BB19:BB28" si="17">$AU19</f>
        <v>0</v>
      </c>
      <c r="BC19" s="40">
        <f>IF($AV18&gt;$AT19,$AY19-$AT19-$AU19,$AV19)</f>
        <v>0</v>
      </c>
      <c r="BD19" s="40">
        <v>0</v>
      </c>
      <c r="BE19" s="40">
        <v>0</v>
      </c>
      <c r="BF19" s="41">
        <f>AY19-AZ19-BA19-BB19-BC19-BD19</f>
        <v>0</v>
      </c>
      <c r="BG19" s="42"/>
      <c r="BH19" s="42"/>
      <c r="BI19" s="34">
        <f t="shared" si="8"/>
        <v>0</v>
      </c>
      <c r="BJ19" s="34">
        <f t="shared" si="9"/>
        <v>0</v>
      </c>
      <c r="BK19" s="28">
        <f t="shared" si="0"/>
        <v>0</v>
      </c>
      <c r="BL19" s="30">
        <f t="shared" si="1"/>
        <v>0</v>
      </c>
      <c r="BM19" s="54">
        <f t="shared" si="2"/>
        <v>0</v>
      </c>
      <c r="BN19" s="55">
        <f t="shared" si="10"/>
        <v>0</v>
      </c>
      <c r="BO19" s="16">
        <f t="shared" si="3"/>
        <v>0</v>
      </c>
      <c r="BP19" s="30">
        <f t="shared" si="4"/>
        <v>0</v>
      </c>
      <c r="BQ19" s="34">
        <f t="shared" si="5"/>
        <v>0</v>
      </c>
      <c r="BR19" s="34">
        <f t="shared" si="6"/>
        <v>0</v>
      </c>
      <c r="BS19" s="34">
        <f t="shared" si="7"/>
        <v>0</v>
      </c>
      <c r="BT19" s="34">
        <f t="shared" si="11"/>
        <v>0</v>
      </c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</row>
    <row r="20" spans="1:131" x14ac:dyDescent="0.25">
      <c r="A20" s="4" t="s">
        <v>28</v>
      </c>
      <c r="B20" s="5" t="s">
        <v>29</v>
      </c>
      <c r="C20" s="17" t="s">
        <v>194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20">
        <v>0</v>
      </c>
      <c r="AY20" s="39">
        <f>$D20</f>
        <v>0</v>
      </c>
      <c r="AZ20" s="40">
        <v>0</v>
      </c>
      <c r="BA20" s="40">
        <f t="shared" si="16"/>
        <v>0</v>
      </c>
      <c r="BB20" s="40">
        <f t="shared" si="17"/>
        <v>0</v>
      </c>
      <c r="BC20" s="40">
        <f>IF($AV20&gt;$AT20,$AY20-$AT20-$AU20,$AV20)</f>
        <v>0</v>
      </c>
      <c r="BD20" s="40">
        <v>0</v>
      </c>
      <c r="BE20" s="40">
        <v>0</v>
      </c>
      <c r="BF20" s="41">
        <f>AY20-AZ20-BA20-BB20-BC20-BD20</f>
        <v>0</v>
      </c>
      <c r="BG20" s="42"/>
      <c r="BH20" s="42"/>
      <c r="BI20" s="34">
        <f t="shared" si="8"/>
        <v>0</v>
      </c>
      <c r="BJ20" s="34">
        <f t="shared" si="9"/>
        <v>0</v>
      </c>
      <c r="BK20" s="28">
        <f t="shared" si="0"/>
        <v>0</v>
      </c>
      <c r="BL20" s="30">
        <f t="shared" si="1"/>
        <v>0</v>
      </c>
      <c r="BM20" s="54">
        <f t="shared" si="2"/>
        <v>0</v>
      </c>
      <c r="BN20" s="55">
        <f t="shared" si="10"/>
        <v>0</v>
      </c>
      <c r="BO20" s="16">
        <f t="shared" si="3"/>
        <v>0</v>
      </c>
      <c r="BP20" s="30">
        <f t="shared" si="4"/>
        <v>0</v>
      </c>
      <c r="BQ20" s="34">
        <f t="shared" si="5"/>
        <v>0</v>
      </c>
      <c r="BR20" s="34">
        <f t="shared" si="6"/>
        <v>0</v>
      </c>
      <c r="BS20" s="34">
        <f t="shared" si="7"/>
        <v>0</v>
      </c>
      <c r="BT20" s="34">
        <f t="shared" si="11"/>
        <v>0</v>
      </c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</row>
    <row r="21" spans="1:131" x14ac:dyDescent="0.25">
      <c r="A21" s="4" t="s">
        <v>30</v>
      </c>
      <c r="B21" s="5" t="s">
        <v>31</v>
      </c>
      <c r="C21" s="17" t="s">
        <v>194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20">
        <v>0</v>
      </c>
      <c r="AY21" s="39">
        <f>$D21</f>
        <v>0</v>
      </c>
      <c r="AZ21" s="40">
        <v>0</v>
      </c>
      <c r="BA21" s="40">
        <f t="shared" si="16"/>
        <v>0</v>
      </c>
      <c r="BB21" s="40">
        <f t="shared" si="17"/>
        <v>0</v>
      </c>
      <c r="BC21" s="40">
        <f>IF($AV21&gt;$AT21,$AY21-$AT21-$AU21,$AV21)</f>
        <v>0</v>
      </c>
      <c r="BD21" s="40">
        <v>0</v>
      </c>
      <c r="BE21" s="40">
        <v>0</v>
      </c>
      <c r="BF21" s="41">
        <f>AY21-AZ21-BA21-BB21-BC21-BD21</f>
        <v>0</v>
      </c>
      <c r="BG21" s="42"/>
      <c r="BH21" s="42"/>
      <c r="BI21" s="34">
        <f t="shared" si="8"/>
        <v>0</v>
      </c>
      <c r="BJ21" s="34">
        <f t="shared" si="9"/>
        <v>0</v>
      </c>
      <c r="BK21" s="28">
        <f t="shared" si="0"/>
        <v>0</v>
      </c>
      <c r="BL21" s="30">
        <f t="shared" si="1"/>
        <v>0</v>
      </c>
      <c r="BM21" s="54">
        <f t="shared" si="2"/>
        <v>0</v>
      </c>
      <c r="BN21" s="55">
        <f t="shared" si="10"/>
        <v>0</v>
      </c>
      <c r="BO21" s="16">
        <f t="shared" si="3"/>
        <v>0</v>
      </c>
      <c r="BP21" s="30">
        <f t="shared" si="4"/>
        <v>0</v>
      </c>
      <c r="BQ21" s="34">
        <f t="shared" si="5"/>
        <v>0</v>
      </c>
      <c r="BR21" s="34">
        <f t="shared" si="6"/>
        <v>0</v>
      </c>
      <c r="BS21" s="34">
        <f t="shared" si="7"/>
        <v>0</v>
      </c>
      <c r="BT21" s="34">
        <f t="shared" si="11"/>
        <v>0</v>
      </c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</row>
    <row r="22" spans="1:131" x14ac:dyDescent="0.25">
      <c r="A22" s="4" t="s">
        <v>32</v>
      </c>
      <c r="B22" s="5" t="s">
        <v>33</v>
      </c>
      <c r="C22" s="17" t="s">
        <v>194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20">
        <v>0</v>
      </c>
      <c r="AY22" s="39">
        <f>$D22</f>
        <v>0</v>
      </c>
      <c r="AZ22" s="40">
        <v>0</v>
      </c>
      <c r="BA22" s="40">
        <f t="shared" si="16"/>
        <v>0</v>
      </c>
      <c r="BB22" s="40">
        <f t="shared" si="17"/>
        <v>0</v>
      </c>
      <c r="BC22" s="40">
        <f>IF($AV21&gt;$AT22,$AY22-$AT22-$AU22,$AV22)</f>
        <v>0</v>
      </c>
      <c r="BD22" s="40">
        <v>0</v>
      </c>
      <c r="BE22" s="40">
        <v>0</v>
      </c>
      <c r="BF22" s="41">
        <f>AY22-AZ22-BA22-BB22-BC22-BD22</f>
        <v>0</v>
      </c>
      <c r="BG22" s="42"/>
      <c r="BH22" s="42"/>
      <c r="BI22" s="34">
        <f t="shared" si="8"/>
        <v>0</v>
      </c>
      <c r="BJ22" s="34">
        <f t="shared" si="9"/>
        <v>0</v>
      </c>
      <c r="BK22" s="28">
        <f t="shared" si="0"/>
        <v>0</v>
      </c>
      <c r="BL22" s="30">
        <f t="shared" si="1"/>
        <v>0</v>
      </c>
      <c r="BM22" s="54">
        <f t="shared" si="2"/>
        <v>0</v>
      </c>
      <c r="BN22" s="55">
        <f t="shared" si="10"/>
        <v>0</v>
      </c>
      <c r="BO22" s="16">
        <f t="shared" si="3"/>
        <v>0</v>
      </c>
      <c r="BP22" s="30">
        <f t="shared" si="4"/>
        <v>0</v>
      </c>
      <c r="BQ22" s="34">
        <f t="shared" si="5"/>
        <v>0</v>
      </c>
      <c r="BR22" s="34">
        <f t="shared" si="6"/>
        <v>0</v>
      </c>
      <c r="BS22" s="34">
        <f t="shared" si="7"/>
        <v>0</v>
      </c>
      <c r="BT22" s="34">
        <f t="shared" si="11"/>
        <v>0</v>
      </c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</row>
    <row r="23" spans="1:131" x14ac:dyDescent="0.25">
      <c r="A23" s="4" t="s">
        <v>34</v>
      </c>
      <c r="B23" s="5" t="s">
        <v>35</v>
      </c>
      <c r="C23" s="17" t="s">
        <v>194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20">
        <v>0</v>
      </c>
      <c r="AY23" s="39">
        <f>$D23</f>
        <v>0</v>
      </c>
      <c r="AZ23" s="40">
        <v>0</v>
      </c>
      <c r="BA23" s="40">
        <f t="shared" si="16"/>
        <v>0</v>
      </c>
      <c r="BB23" s="40">
        <f t="shared" si="17"/>
        <v>0</v>
      </c>
      <c r="BC23" s="40">
        <f>IF($AV25&gt;$AT23,$AY23-$AT23-$AU23,$AV23)</f>
        <v>0</v>
      </c>
      <c r="BD23" s="40">
        <v>0</v>
      </c>
      <c r="BE23" s="40">
        <v>0</v>
      </c>
      <c r="BF23" s="41">
        <f>AY23-AZ23-BA23-BB23-BC23-BD23</f>
        <v>0</v>
      </c>
      <c r="BG23" s="42"/>
      <c r="BH23" s="42"/>
      <c r="BI23" s="34">
        <f t="shared" si="8"/>
        <v>0</v>
      </c>
      <c r="BJ23" s="34">
        <f t="shared" si="9"/>
        <v>0</v>
      </c>
      <c r="BK23" s="28">
        <f t="shared" si="0"/>
        <v>0</v>
      </c>
      <c r="BL23" s="30">
        <f t="shared" si="1"/>
        <v>0</v>
      </c>
      <c r="BM23" s="54">
        <f t="shared" si="2"/>
        <v>0</v>
      </c>
      <c r="BN23" s="56">
        <f t="shared" si="10"/>
        <v>0</v>
      </c>
      <c r="BO23" s="16">
        <f t="shared" si="3"/>
        <v>0</v>
      </c>
      <c r="BP23" s="30">
        <f t="shared" si="4"/>
        <v>0</v>
      </c>
      <c r="BQ23" s="34">
        <f t="shared" si="5"/>
        <v>0</v>
      </c>
      <c r="BR23" s="34">
        <f t="shared" si="6"/>
        <v>0</v>
      </c>
      <c r="BS23" s="34">
        <f t="shared" si="7"/>
        <v>0</v>
      </c>
      <c r="BT23" s="34">
        <f t="shared" si="11"/>
        <v>0</v>
      </c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</row>
    <row r="24" spans="1:131" x14ac:dyDescent="0.25">
      <c r="A24" s="4" t="s">
        <v>36</v>
      </c>
      <c r="B24" s="5" t="s">
        <v>37</v>
      </c>
      <c r="C24" s="17" t="s">
        <v>194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20">
        <v>0</v>
      </c>
      <c r="AY24" s="39">
        <f>$D24-$AW24</f>
        <v>0</v>
      </c>
      <c r="AZ24" s="40">
        <v>0</v>
      </c>
      <c r="BA24" s="40">
        <f t="shared" si="16"/>
        <v>0</v>
      </c>
      <c r="BB24" s="40">
        <f t="shared" si="17"/>
        <v>0</v>
      </c>
      <c r="BC24" s="40">
        <f>IF($AV25&gt;$AT24,$AY24-$AT24-$AU24,$AV24)</f>
        <v>0</v>
      </c>
      <c r="BD24" s="40">
        <f>$AW24</f>
        <v>0</v>
      </c>
      <c r="BE24" s="40">
        <f>$AX24</f>
        <v>0</v>
      </c>
      <c r="BF24" s="41">
        <f>D24-AY24-BD24</f>
        <v>0</v>
      </c>
      <c r="BG24" s="42"/>
      <c r="BH24" s="42"/>
      <c r="BI24" s="34">
        <f t="shared" si="8"/>
        <v>0</v>
      </c>
      <c r="BJ24" s="34">
        <f t="shared" si="9"/>
        <v>0</v>
      </c>
      <c r="BK24" s="28">
        <f t="shared" si="0"/>
        <v>0</v>
      </c>
      <c r="BL24" s="30">
        <f t="shared" si="1"/>
        <v>0</v>
      </c>
      <c r="BM24" s="54">
        <f t="shared" si="2"/>
        <v>0</v>
      </c>
      <c r="BN24" s="55">
        <f t="shared" si="10"/>
        <v>0</v>
      </c>
      <c r="BO24" s="16">
        <f t="shared" si="3"/>
        <v>0</v>
      </c>
      <c r="BP24" s="30">
        <f t="shared" si="4"/>
        <v>0</v>
      </c>
      <c r="BQ24" s="34">
        <f t="shared" si="5"/>
        <v>0</v>
      </c>
      <c r="BR24" s="34">
        <f t="shared" si="6"/>
        <v>0</v>
      </c>
      <c r="BS24" s="34">
        <f t="shared" si="7"/>
        <v>0</v>
      </c>
      <c r="BT24" s="34">
        <f t="shared" si="11"/>
        <v>0</v>
      </c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</row>
    <row r="25" spans="1:131" ht="24" customHeight="1" x14ac:dyDescent="0.25">
      <c r="A25" s="4" t="s">
        <v>38</v>
      </c>
      <c r="B25" s="5" t="s">
        <v>39</v>
      </c>
      <c r="C25" s="17" t="s">
        <v>194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20">
        <v>0</v>
      </c>
      <c r="AY25" s="39">
        <f t="shared" ref="AY25:AY31" si="18">$D25</f>
        <v>0</v>
      </c>
      <c r="AZ25" s="40">
        <v>0</v>
      </c>
      <c r="BA25" s="40">
        <f t="shared" si="16"/>
        <v>0</v>
      </c>
      <c r="BB25" s="40">
        <f t="shared" si="17"/>
        <v>0</v>
      </c>
      <c r="BC25" s="40">
        <f>IF($AV25&gt;$AT25,$AY25-$AT25-$AU25,$AV25)</f>
        <v>0</v>
      </c>
      <c r="BD25" s="40">
        <v>0</v>
      </c>
      <c r="BE25" s="40">
        <v>0</v>
      </c>
      <c r="BF25" s="41">
        <f t="shared" ref="BF25:BF31" si="19">AY25-AZ25-BA25-BB25-BC25-BD25</f>
        <v>0</v>
      </c>
      <c r="BG25" s="42"/>
      <c r="BH25" s="42"/>
      <c r="BI25" s="34">
        <f t="shared" si="8"/>
        <v>0</v>
      </c>
      <c r="BJ25" s="34">
        <f t="shared" si="9"/>
        <v>0</v>
      </c>
      <c r="BK25" s="28">
        <f t="shared" si="0"/>
        <v>0</v>
      </c>
      <c r="BL25" s="30">
        <f t="shared" si="1"/>
        <v>0</v>
      </c>
      <c r="BM25" s="54">
        <f t="shared" si="2"/>
        <v>0</v>
      </c>
      <c r="BN25" s="55">
        <f t="shared" si="10"/>
        <v>0</v>
      </c>
      <c r="BO25" s="16">
        <f t="shared" si="3"/>
        <v>0</v>
      </c>
      <c r="BP25" s="30">
        <f t="shared" si="4"/>
        <v>0</v>
      </c>
      <c r="BQ25" s="34">
        <f t="shared" si="5"/>
        <v>0</v>
      </c>
      <c r="BR25" s="34">
        <f t="shared" si="6"/>
        <v>0</v>
      </c>
      <c r="BS25" s="34">
        <f t="shared" si="7"/>
        <v>0</v>
      </c>
      <c r="BT25" s="34">
        <f t="shared" si="11"/>
        <v>0</v>
      </c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</row>
    <row r="26" spans="1:131" ht="24" customHeight="1" x14ac:dyDescent="0.25">
      <c r="A26" s="4" t="s">
        <v>40</v>
      </c>
      <c r="B26" s="5" t="s">
        <v>41</v>
      </c>
      <c r="C26" s="17" t="s">
        <v>194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20">
        <v>0</v>
      </c>
      <c r="AY26" s="39">
        <f t="shared" si="18"/>
        <v>0</v>
      </c>
      <c r="AZ26" s="40">
        <v>0</v>
      </c>
      <c r="BA26" s="40">
        <f t="shared" si="16"/>
        <v>0</v>
      </c>
      <c r="BB26" s="40">
        <f t="shared" si="17"/>
        <v>0</v>
      </c>
      <c r="BC26" s="40">
        <f>IF($AV26&gt;$AT26,$AY26-$AT26-$AU26,$AV26)</f>
        <v>0</v>
      </c>
      <c r="BD26" s="40">
        <v>0</v>
      </c>
      <c r="BE26" s="40">
        <v>0</v>
      </c>
      <c r="BF26" s="41">
        <f t="shared" si="19"/>
        <v>0</v>
      </c>
      <c r="BG26" s="42"/>
      <c r="BH26" s="42"/>
      <c r="BI26" s="34">
        <f t="shared" si="8"/>
        <v>0</v>
      </c>
      <c r="BJ26" s="34">
        <f t="shared" si="9"/>
        <v>0</v>
      </c>
      <c r="BK26" s="28">
        <f t="shared" si="0"/>
        <v>0</v>
      </c>
      <c r="BL26" s="30">
        <f t="shared" si="1"/>
        <v>0</v>
      </c>
      <c r="BM26" s="54">
        <f t="shared" si="2"/>
        <v>0</v>
      </c>
      <c r="BN26" s="56">
        <f t="shared" si="10"/>
        <v>0</v>
      </c>
      <c r="BO26" s="16">
        <f t="shared" si="3"/>
        <v>0</v>
      </c>
      <c r="BP26" s="30">
        <f t="shared" si="4"/>
        <v>0</v>
      </c>
      <c r="BQ26" s="34">
        <f t="shared" si="5"/>
        <v>0</v>
      </c>
      <c r="BR26" s="34">
        <f t="shared" si="6"/>
        <v>0</v>
      </c>
      <c r="BS26" s="34">
        <f t="shared" si="7"/>
        <v>0</v>
      </c>
      <c r="BT26" s="34">
        <f t="shared" si="11"/>
        <v>0</v>
      </c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</row>
    <row r="27" spans="1:131" ht="15" customHeight="1" x14ac:dyDescent="0.25">
      <c r="A27" s="4" t="s">
        <v>42</v>
      </c>
      <c r="B27" s="5" t="s">
        <v>43</v>
      </c>
      <c r="C27" s="17" t="s">
        <v>194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20">
        <v>0</v>
      </c>
      <c r="AY27" s="39">
        <f t="shared" si="18"/>
        <v>0</v>
      </c>
      <c r="AZ27" s="40">
        <v>0</v>
      </c>
      <c r="BA27" s="40">
        <f t="shared" si="16"/>
        <v>0</v>
      </c>
      <c r="BB27" s="40">
        <f t="shared" si="17"/>
        <v>0</v>
      </c>
      <c r="BC27" s="40">
        <f>IF($AV27&gt;$AT27,$AY27-$AT27-$AU27,$AV27)</f>
        <v>0</v>
      </c>
      <c r="BD27" s="40">
        <v>0</v>
      </c>
      <c r="BE27" s="40">
        <v>0</v>
      </c>
      <c r="BF27" s="41">
        <f t="shared" si="19"/>
        <v>0</v>
      </c>
      <c r="BG27" s="42"/>
      <c r="BH27" s="42"/>
      <c r="BI27" s="34">
        <f t="shared" si="8"/>
        <v>0</v>
      </c>
      <c r="BJ27" s="34">
        <f t="shared" si="9"/>
        <v>0</v>
      </c>
      <c r="BK27" s="28">
        <f t="shared" si="0"/>
        <v>0</v>
      </c>
      <c r="BL27" s="30">
        <f t="shared" si="1"/>
        <v>0</v>
      </c>
      <c r="BM27" s="54">
        <f t="shared" si="2"/>
        <v>0</v>
      </c>
      <c r="BN27" s="55">
        <f t="shared" si="10"/>
        <v>0</v>
      </c>
      <c r="BO27" s="16">
        <f t="shared" si="3"/>
        <v>0</v>
      </c>
      <c r="BP27" s="30">
        <f t="shared" si="4"/>
        <v>0</v>
      </c>
      <c r="BQ27" s="34">
        <f t="shared" si="5"/>
        <v>0</v>
      </c>
      <c r="BR27" s="34">
        <f t="shared" si="6"/>
        <v>0</v>
      </c>
      <c r="BS27" s="34">
        <f t="shared" si="7"/>
        <v>0</v>
      </c>
      <c r="BT27" s="34">
        <f t="shared" si="11"/>
        <v>0</v>
      </c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</row>
    <row r="28" spans="1:131" ht="24" customHeight="1" x14ac:dyDescent="0.25">
      <c r="A28" s="4" t="s">
        <v>44</v>
      </c>
      <c r="B28" s="5" t="s">
        <v>45</v>
      </c>
      <c r="C28" s="17" t="s">
        <v>194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20">
        <v>0</v>
      </c>
      <c r="AY28" s="39">
        <f t="shared" si="18"/>
        <v>0</v>
      </c>
      <c r="AZ28" s="40">
        <v>0</v>
      </c>
      <c r="BA28" s="40">
        <f t="shared" si="16"/>
        <v>0</v>
      </c>
      <c r="BB28" s="40">
        <f t="shared" si="17"/>
        <v>0</v>
      </c>
      <c r="BC28" s="40">
        <f>IF($AV28&gt;$AT28,$AY28-$AT28-$AU28,$AV28)</f>
        <v>0</v>
      </c>
      <c r="BD28" s="40">
        <v>0</v>
      </c>
      <c r="BE28" s="40">
        <v>0</v>
      </c>
      <c r="BF28" s="41">
        <f t="shared" si="19"/>
        <v>0</v>
      </c>
      <c r="BG28" s="42"/>
      <c r="BH28" s="42"/>
      <c r="BI28" s="34">
        <f t="shared" si="8"/>
        <v>0</v>
      </c>
      <c r="BJ28" s="34">
        <f t="shared" si="9"/>
        <v>0</v>
      </c>
      <c r="BK28" s="28">
        <f t="shared" si="0"/>
        <v>0</v>
      </c>
      <c r="BL28" s="30">
        <f t="shared" si="1"/>
        <v>0</v>
      </c>
      <c r="BM28" s="54">
        <f t="shared" si="2"/>
        <v>0</v>
      </c>
      <c r="BN28" s="55">
        <f t="shared" si="10"/>
        <v>0</v>
      </c>
      <c r="BO28" s="16">
        <f t="shared" si="3"/>
        <v>0</v>
      </c>
      <c r="BP28" s="30">
        <f t="shared" si="4"/>
        <v>0</v>
      </c>
      <c r="BQ28" s="34">
        <f t="shared" si="5"/>
        <v>0</v>
      </c>
      <c r="BR28" s="34">
        <f t="shared" si="6"/>
        <v>0</v>
      </c>
      <c r="BS28" s="34">
        <f t="shared" si="7"/>
        <v>0</v>
      </c>
      <c r="BT28" s="34">
        <f t="shared" si="11"/>
        <v>0</v>
      </c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</row>
    <row r="29" spans="1:131" ht="24" customHeight="1" x14ac:dyDescent="0.25">
      <c r="A29" s="4" t="s">
        <v>46</v>
      </c>
      <c r="B29" s="5" t="s">
        <v>47</v>
      </c>
      <c r="C29" s="17"/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0</v>
      </c>
      <c r="AU29" s="17">
        <v>0</v>
      </c>
      <c r="AV29" s="17">
        <v>0</v>
      </c>
      <c r="AW29" s="17">
        <v>0</v>
      </c>
      <c r="AX29" s="20">
        <v>0</v>
      </c>
      <c r="AY29" s="39">
        <f t="shared" si="18"/>
        <v>0</v>
      </c>
      <c r="AZ29" s="40">
        <v>0</v>
      </c>
      <c r="BA29" s="40">
        <f>AT29</f>
        <v>0</v>
      </c>
      <c r="BB29" s="40">
        <v>0</v>
      </c>
      <c r="BC29" s="40">
        <v>0</v>
      </c>
      <c r="BD29" s="40">
        <v>0</v>
      </c>
      <c r="BE29" s="40">
        <v>0</v>
      </c>
      <c r="BF29" s="41">
        <f t="shared" si="19"/>
        <v>0</v>
      </c>
      <c r="BG29" s="42"/>
      <c r="BH29" s="42"/>
      <c r="BI29" s="34">
        <f t="shared" si="8"/>
        <v>0</v>
      </c>
      <c r="BJ29" s="34">
        <f t="shared" si="9"/>
        <v>0</v>
      </c>
      <c r="BK29" s="28">
        <f t="shared" si="0"/>
        <v>0</v>
      </c>
      <c r="BL29" s="30">
        <f t="shared" si="1"/>
        <v>0</v>
      </c>
      <c r="BM29" s="54">
        <f t="shared" si="2"/>
        <v>0</v>
      </c>
      <c r="BN29" s="55">
        <f t="shared" si="10"/>
        <v>0</v>
      </c>
      <c r="BO29" s="16">
        <f t="shared" si="3"/>
        <v>0</v>
      </c>
      <c r="BP29" s="30">
        <f t="shared" si="4"/>
        <v>0</v>
      </c>
      <c r="BQ29" s="34">
        <f t="shared" si="5"/>
        <v>0</v>
      </c>
      <c r="BR29" s="34">
        <f t="shared" si="6"/>
        <v>0</v>
      </c>
      <c r="BS29" s="34">
        <f t="shared" si="7"/>
        <v>0</v>
      </c>
      <c r="BT29" s="34">
        <f t="shared" si="11"/>
        <v>0</v>
      </c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</row>
    <row r="30" spans="1:131" ht="24" customHeight="1" x14ac:dyDescent="0.25">
      <c r="A30" s="4" t="s">
        <v>48</v>
      </c>
      <c r="B30" s="5" t="s">
        <v>49</v>
      </c>
      <c r="C30" s="17"/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20">
        <v>0</v>
      </c>
      <c r="AY30" s="39">
        <f t="shared" si="18"/>
        <v>0</v>
      </c>
      <c r="AZ30" s="40">
        <v>0</v>
      </c>
      <c r="BA30" s="40">
        <f>IF(AT30&gt;AT29,AT29,AT30)</f>
        <v>0</v>
      </c>
      <c r="BB30" s="40">
        <v>0</v>
      </c>
      <c r="BC30" s="40">
        <v>0</v>
      </c>
      <c r="BD30" s="40">
        <v>0</v>
      </c>
      <c r="BE30" s="40">
        <v>0</v>
      </c>
      <c r="BF30" s="41">
        <f t="shared" si="19"/>
        <v>0</v>
      </c>
      <c r="BG30" s="42"/>
      <c r="BH30" s="42"/>
      <c r="BI30" s="34">
        <f t="shared" si="8"/>
        <v>0</v>
      </c>
      <c r="BJ30" s="34">
        <f t="shared" si="9"/>
        <v>0</v>
      </c>
      <c r="BK30" s="28">
        <f t="shared" si="0"/>
        <v>0</v>
      </c>
      <c r="BL30" s="30">
        <f t="shared" si="1"/>
        <v>0</v>
      </c>
      <c r="BM30" s="54">
        <f t="shared" si="2"/>
        <v>0</v>
      </c>
      <c r="BN30" s="56">
        <f t="shared" si="10"/>
        <v>0</v>
      </c>
      <c r="BO30" s="16">
        <f t="shared" si="3"/>
        <v>0</v>
      </c>
      <c r="BP30" s="30">
        <f t="shared" si="4"/>
        <v>0</v>
      </c>
      <c r="BQ30" s="34">
        <f t="shared" si="5"/>
        <v>0</v>
      </c>
      <c r="BR30" s="34">
        <f t="shared" si="6"/>
        <v>0</v>
      </c>
      <c r="BS30" s="34">
        <f t="shared" si="7"/>
        <v>0</v>
      </c>
      <c r="BT30" s="34">
        <f t="shared" si="11"/>
        <v>0</v>
      </c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</row>
    <row r="31" spans="1:131" x14ac:dyDescent="0.25">
      <c r="A31" s="4" t="s">
        <v>50</v>
      </c>
      <c r="B31" s="5" t="s">
        <v>51</v>
      </c>
      <c r="C31" s="17"/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V31" s="17">
        <v>0</v>
      </c>
      <c r="AW31" s="17">
        <v>0</v>
      </c>
      <c r="AX31" s="20">
        <v>0</v>
      </c>
      <c r="AY31" s="39">
        <f t="shared" si="18"/>
        <v>0</v>
      </c>
      <c r="AZ31" s="40">
        <v>0</v>
      </c>
      <c r="BA31" s="40">
        <v>0</v>
      </c>
      <c r="BB31" s="40">
        <v>0</v>
      </c>
      <c r="BC31" s="40">
        <v>0</v>
      </c>
      <c r="BD31" s="40">
        <v>0</v>
      </c>
      <c r="BE31" s="40">
        <v>0</v>
      </c>
      <c r="BF31" s="41">
        <f t="shared" si="19"/>
        <v>0</v>
      </c>
      <c r="BG31" s="42"/>
      <c r="BH31" s="42"/>
      <c r="BI31" s="34">
        <f t="shared" si="8"/>
        <v>0</v>
      </c>
      <c r="BJ31" s="34">
        <f t="shared" si="9"/>
        <v>0</v>
      </c>
      <c r="BK31" s="28">
        <f t="shared" si="0"/>
        <v>0</v>
      </c>
      <c r="BL31" s="30">
        <f t="shared" si="1"/>
        <v>0</v>
      </c>
      <c r="BM31" s="54">
        <f t="shared" si="2"/>
        <v>0</v>
      </c>
      <c r="BN31" s="56">
        <f t="shared" si="10"/>
        <v>0</v>
      </c>
      <c r="BO31" s="16">
        <f t="shared" si="3"/>
        <v>0</v>
      </c>
      <c r="BP31" s="30">
        <f t="shared" si="4"/>
        <v>0</v>
      </c>
      <c r="BQ31" s="34">
        <f t="shared" si="5"/>
        <v>0</v>
      </c>
      <c r="BR31" s="34">
        <f t="shared" si="6"/>
        <v>0</v>
      </c>
      <c r="BS31" s="34">
        <f t="shared" si="7"/>
        <v>0</v>
      </c>
      <c r="BT31" s="34">
        <f t="shared" si="11"/>
        <v>0</v>
      </c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</row>
    <row r="32" spans="1:131" ht="24" customHeight="1" x14ac:dyDescent="0.25">
      <c r="A32" s="4" t="s">
        <v>52</v>
      </c>
      <c r="B32" s="5" t="s">
        <v>53</v>
      </c>
      <c r="C32" s="17"/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20">
        <v>0</v>
      </c>
      <c r="AY32" s="39">
        <f>D32-BD32</f>
        <v>0</v>
      </c>
      <c r="AZ32" s="40">
        <f>$AZ10+$AZ11</f>
        <v>0</v>
      </c>
      <c r="BA32" s="40">
        <f>$BA28+$BA27+$BA25+$BA24+$BA22+$BA21+$BA20+$BA19+$BA10+$BA8+$BA30</f>
        <v>0</v>
      </c>
      <c r="BB32" s="40">
        <f>BB28+BB27+BB25+BB24+BB22+BB21+BB20+BB19+BB11+BB10+BB8</f>
        <v>0</v>
      </c>
      <c r="BC32" s="40">
        <f>BC28+BC27+BC25+BC24+BC22+BC21+BC20+BC19+BC11+BC10+BC8</f>
        <v>0</v>
      </c>
      <c r="BD32" s="40">
        <f>BD28+BD27+BD25+BD24+BD22+BD21+BD20+BD19+BD11</f>
        <v>0</v>
      </c>
      <c r="BE32" s="40">
        <f>BE28+BE27+BE25+BE24+BE22+BE21+BE20+BE19+BE11+BE10+BE8</f>
        <v>0</v>
      </c>
      <c r="BF32" s="41">
        <f>D32-AZ32-BA32-BB32-BC32-BD32+AT29</f>
        <v>0</v>
      </c>
      <c r="BG32" s="42"/>
      <c r="BH32" s="42"/>
      <c r="BI32" s="34">
        <f t="shared" si="8"/>
        <v>0</v>
      </c>
      <c r="BJ32" s="34">
        <f t="shared" si="9"/>
        <v>0</v>
      </c>
      <c r="BK32" s="28">
        <f t="shared" si="0"/>
        <v>0</v>
      </c>
      <c r="BL32" s="30">
        <f t="shared" si="1"/>
        <v>0</v>
      </c>
      <c r="BM32" s="59">
        <f t="shared" si="2"/>
        <v>0</v>
      </c>
      <c r="BN32" s="59">
        <f t="shared" si="10"/>
        <v>0</v>
      </c>
      <c r="BO32" s="16">
        <f t="shared" si="3"/>
        <v>0</v>
      </c>
      <c r="BP32" s="30">
        <f t="shared" si="4"/>
        <v>0</v>
      </c>
      <c r="BQ32" s="34">
        <f t="shared" si="5"/>
        <v>0</v>
      </c>
      <c r="BR32" s="34">
        <f t="shared" si="6"/>
        <v>0</v>
      </c>
      <c r="BS32" s="34">
        <f t="shared" si="7"/>
        <v>0</v>
      </c>
      <c r="BT32" s="34">
        <f t="shared" si="11"/>
        <v>0</v>
      </c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</row>
    <row r="33" spans="1:131" ht="24" customHeight="1" x14ac:dyDescent="0.25">
      <c r="A33" s="4" t="s">
        <v>54</v>
      </c>
      <c r="B33" s="5" t="s">
        <v>55</v>
      </c>
      <c r="C33" s="17"/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20">
        <v>0</v>
      </c>
      <c r="AY33" s="39">
        <f>D33-BD33</f>
        <v>0</v>
      </c>
      <c r="AZ33" s="40">
        <f>$AS33</f>
        <v>0</v>
      </c>
      <c r="BA33" s="40">
        <f>$AT33</f>
        <v>0</v>
      </c>
      <c r="BB33" s="40">
        <f>$AU33</f>
        <v>0</v>
      </c>
      <c r="BC33" s="40">
        <f>$AV33</f>
        <v>0</v>
      </c>
      <c r="BD33" s="40">
        <f>$AW33</f>
        <v>0</v>
      </c>
      <c r="BE33" s="40">
        <f>$AX33</f>
        <v>0</v>
      </c>
      <c r="BF33" s="41">
        <f>D33-BD33-AY33</f>
        <v>0</v>
      </c>
      <c r="BG33" s="43">
        <f>D33</f>
        <v>0</v>
      </c>
      <c r="BH33" s="43">
        <f>BG33-AN32</f>
        <v>0</v>
      </c>
      <c r="BI33" s="34">
        <f t="shared" si="8"/>
        <v>0</v>
      </c>
      <c r="BJ33" s="34">
        <f t="shared" si="9"/>
        <v>0</v>
      </c>
      <c r="BK33" s="28">
        <f t="shared" si="0"/>
        <v>0</v>
      </c>
      <c r="BL33" s="30">
        <f t="shared" si="1"/>
        <v>0</v>
      </c>
      <c r="BM33" s="54">
        <f t="shared" si="2"/>
        <v>0</v>
      </c>
      <c r="BN33" s="58">
        <f t="shared" si="10"/>
        <v>0</v>
      </c>
      <c r="BO33" s="16">
        <f t="shared" si="3"/>
        <v>0</v>
      </c>
      <c r="BP33" s="30">
        <f t="shared" si="4"/>
        <v>0</v>
      </c>
      <c r="BQ33" s="34">
        <f t="shared" si="5"/>
        <v>0</v>
      </c>
      <c r="BR33" s="34">
        <f t="shared" si="6"/>
        <v>0</v>
      </c>
      <c r="BS33" s="34">
        <f t="shared" si="7"/>
        <v>0</v>
      </c>
      <c r="BT33" s="34">
        <f t="shared" si="11"/>
        <v>0</v>
      </c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</row>
    <row r="34" spans="1:131" x14ac:dyDescent="0.25">
      <c r="A34" s="6" t="s">
        <v>56</v>
      </c>
      <c r="B34" s="7" t="s">
        <v>57</v>
      </c>
      <c r="C34" s="17"/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20">
        <v>0</v>
      </c>
      <c r="AY34" s="39">
        <f>D34-BD34</f>
        <v>0</v>
      </c>
      <c r="AZ34" s="40">
        <f>$AS34</f>
        <v>0</v>
      </c>
      <c r="BA34" s="40">
        <f>$AT34</f>
        <v>0</v>
      </c>
      <c r="BB34" s="40">
        <f>$AU34</f>
        <v>0</v>
      </c>
      <c r="BC34" s="40">
        <f>$AV34</f>
        <v>0</v>
      </c>
      <c r="BD34" s="40">
        <f>$AW34</f>
        <v>0</v>
      </c>
      <c r="BE34" s="40">
        <f>$AX34</f>
        <v>0</v>
      </c>
      <c r="BF34" s="41">
        <f>D34-BD34-AY34</f>
        <v>0</v>
      </c>
      <c r="BG34" s="43">
        <f>D34</f>
        <v>0</v>
      </c>
      <c r="BH34" s="43">
        <f>BG34-AO34</f>
        <v>0</v>
      </c>
      <c r="BI34" s="34">
        <f t="shared" si="8"/>
        <v>0</v>
      </c>
      <c r="BJ34" s="34">
        <f t="shared" si="9"/>
        <v>0</v>
      </c>
      <c r="BK34" s="28">
        <f t="shared" si="0"/>
        <v>0</v>
      </c>
      <c r="BL34" s="30">
        <f t="shared" si="1"/>
        <v>0</v>
      </c>
      <c r="BM34" s="54">
        <f t="shared" si="2"/>
        <v>0</v>
      </c>
      <c r="BN34" s="58">
        <f t="shared" si="10"/>
        <v>0</v>
      </c>
      <c r="BO34" s="16">
        <f t="shared" si="3"/>
        <v>0</v>
      </c>
      <c r="BP34" s="30">
        <f t="shared" si="4"/>
        <v>0</v>
      </c>
      <c r="BQ34" s="34">
        <f t="shared" si="5"/>
        <v>0</v>
      </c>
      <c r="BR34" s="34">
        <f t="shared" si="6"/>
        <v>0</v>
      </c>
      <c r="BS34" s="34">
        <f t="shared" si="7"/>
        <v>0</v>
      </c>
      <c r="BT34" s="34">
        <f t="shared" si="11"/>
        <v>0</v>
      </c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</row>
    <row r="35" spans="1:131" ht="24" customHeight="1" x14ac:dyDescent="0.25">
      <c r="A35" s="6" t="s">
        <v>58</v>
      </c>
      <c r="B35" s="7" t="s">
        <v>59</v>
      </c>
      <c r="C35" s="17"/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V35" s="17">
        <v>0</v>
      </c>
      <c r="AW35" s="17">
        <v>0</v>
      </c>
      <c r="AX35" s="20">
        <v>0</v>
      </c>
      <c r="AY35" s="39">
        <f>D35-BD35</f>
        <v>0</v>
      </c>
      <c r="AZ35" s="40">
        <f>$AS35</f>
        <v>0</v>
      </c>
      <c r="BA35" s="40">
        <f>$AT35</f>
        <v>0</v>
      </c>
      <c r="BB35" s="40">
        <f>$AU35</f>
        <v>0</v>
      </c>
      <c r="BC35" s="40">
        <f>$AV35</f>
        <v>0</v>
      </c>
      <c r="BD35" s="40">
        <f>$AW35</f>
        <v>0</v>
      </c>
      <c r="BE35" s="40">
        <f>$AX35</f>
        <v>0</v>
      </c>
      <c r="BF35" s="41">
        <f>D35-BD35-AY35</f>
        <v>0</v>
      </c>
      <c r="BG35" s="42"/>
      <c r="BH35" s="42"/>
      <c r="BI35" s="34">
        <f t="shared" si="8"/>
        <v>0</v>
      </c>
      <c r="BJ35" s="34">
        <f t="shared" si="9"/>
        <v>0</v>
      </c>
      <c r="BK35" s="28">
        <f t="shared" si="0"/>
        <v>0</v>
      </c>
      <c r="BL35" s="30">
        <f t="shared" si="1"/>
        <v>0</v>
      </c>
      <c r="BM35" s="54">
        <f t="shared" si="2"/>
        <v>0</v>
      </c>
      <c r="BN35" s="58">
        <f t="shared" si="10"/>
        <v>0</v>
      </c>
      <c r="BO35" s="16">
        <f t="shared" si="3"/>
        <v>0</v>
      </c>
      <c r="BP35" s="30">
        <f t="shared" si="4"/>
        <v>0</v>
      </c>
      <c r="BQ35" s="34">
        <f t="shared" si="5"/>
        <v>0</v>
      </c>
      <c r="BR35" s="34">
        <f t="shared" si="6"/>
        <v>0</v>
      </c>
      <c r="BS35" s="34">
        <f t="shared" si="7"/>
        <v>0</v>
      </c>
      <c r="BT35" s="34">
        <f t="shared" si="11"/>
        <v>0</v>
      </c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</row>
    <row r="36" spans="1:131" x14ac:dyDescent="0.25">
      <c r="A36" s="6" t="s">
        <v>60</v>
      </c>
      <c r="B36" s="7" t="s">
        <v>61</v>
      </c>
      <c r="C36" s="17"/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20">
        <v>0</v>
      </c>
      <c r="AY36" s="39">
        <f>$D36</f>
        <v>0</v>
      </c>
      <c r="AZ36" s="40">
        <f>$AS36</f>
        <v>0</v>
      </c>
      <c r="BA36" s="40">
        <f>$AT36</f>
        <v>0</v>
      </c>
      <c r="BB36" s="40">
        <f>$AU36</f>
        <v>0</v>
      </c>
      <c r="BC36" s="40">
        <f>$AV36</f>
        <v>0</v>
      </c>
      <c r="BD36" s="40">
        <f>$AW36</f>
        <v>0</v>
      </c>
      <c r="BE36" s="40">
        <f>$AX36</f>
        <v>0</v>
      </c>
      <c r="BF36" s="41">
        <f t="shared" ref="BF36" si="20">AY36-AZ36-BA36-BB36-BC36-BD36</f>
        <v>0</v>
      </c>
      <c r="BG36" s="42"/>
      <c r="BH36" s="42"/>
      <c r="BI36" s="34">
        <f t="shared" si="8"/>
        <v>0</v>
      </c>
      <c r="BJ36" s="34">
        <f t="shared" si="9"/>
        <v>0</v>
      </c>
      <c r="BK36" s="28">
        <f t="shared" si="0"/>
        <v>0</v>
      </c>
      <c r="BL36" s="30">
        <f t="shared" si="1"/>
        <v>0</v>
      </c>
      <c r="BM36" s="54">
        <f t="shared" si="2"/>
        <v>0</v>
      </c>
      <c r="BN36" s="58">
        <f t="shared" si="10"/>
        <v>0</v>
      </c>
      <c r="BO36" s="16">
        <f t="shared" si="3"/>
        <v>0</v>
      </c>
      <c r="BP36" s="30">
        <f t="shared" si="4"/>
        <v>0</v>
      </c>
      <c r="BQ36" s="34">
        <f t="shared" si="5"/>
        <v>0</v>
      </c>
      <c r="BR36" s="34">
        <f t="shared" si="6"/>
        <v>0</v>
      </c>
      <c r="BS36" s="34">
        <f t="shared" si="7"/>
        <v>0</v>
      </c>
      <c r="BT36" s="34">
        <f t="shared" si="11"/>
        <v>0</v>
      </c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</row>
    <row r="37" spans="1:131" ht="24" customHeight="1" x14ac:dyDescent="0.25">
      <c r="A37" s="6" t="s">
        <v>62</v>
      </c>
      <c r="B37" s="7" t="s">
        <v>63</v>
      </c>
      <c r="C37" s="17"/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20">
        <v>0</v>
      </c>
      <c r="AY37" s="39">
        <f>$D37-$AW37</f>
        <v>0</v>
      </c>
      <c r="AZ37" s="40">
        <f t="shared" ref="AZ37:BE37" si="21">AZ38+AZ39+AZ40+AZ41</f>
        <v>0</v>
      </c>
      <c r="BA37" s="40">
        <f t="shared" si="21"/>
        <v>0</v>
      </c>
      <c r="BB37" s="40">
        <f t="shared" si="21"/>
        <v>0</v>
      </c>
      <c r="BC37" s="40">
        <f t="shared" si="21"/>
        <v>0</v>
      </c>
      <c r="BD37" s="40">
        <f t="shared" si="21"/>
        <v>0</v>
      </c>
      <c r="BE37" s="40">
        <f t="shared" si="21"/>
        <v>0</v>
      </c>
      <c r="BF37" s="41">
        <f>AY37-AZ37-BA37-BB37-BC37-BD37</f>
        <v>0</v>
      </c>
      <c r="BG37" s="42"/>
      <c r="BH37" s="42"/>
      <c r="BI37" s="34">
        <f t="shared" si="8"/>
        <v>0</v>
      </c>
      <c r="BJ37" s="34">
        <f t="shared" si="9"/>
        <v>0</v>
      </c>
      <c r="BK37" s="28">
        <f t="shared" si="0"/>
        <v>0</v>
      </c>
      <c r="BL37" s="30">
        <f t="shared" si="1"/>
        <v>0</v>
      </c>
      <c r="BM37" s="54">
        <f t="shared" si="2"/>
        <v>0</v>
      </c>
      <c r="BN37" s="58">
        <f t="shared" si="10"/>
        <v>0</v>
      </c>
      <c r="BO37" s="16">
        <f t="shared" si="3"/>
        <v>0</v>
      </c>
      <c r="BP37" s="30">
        <f t="shared" si="4"/>
        <v>0</v>
      </c>
      <c r="BQ37" s="34">
        <f t="shared" si="5"/>
        <v>0</v>
      </c>
      <c r="BR37" s="34">
        <f t="shared" si="6"/>
        <v>0</v>
      </c>
      <c r="BS37" s="34">
        <f t="shared" si="7"/>
        <v>0</v>
      </c>
      <c r="BT37" s="34">
        <f t="shared" si="11"/>
        <v>0</v>
      </c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</row>
    <row r="38" spans="1:131" x14ac:dyDescent="0.25">
      <c r="A38" s="6" t="s">
        <v>64</v>
      </c>
      <c r="B38" s="7" t="s">
        <v>65</v>
      </c>
      <c r="C38" s="17" t="s">
        <v>194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20">
        <v>0</v>
      </c>
      <c r="AY38" s="39">
        <f>$D38-$AW38</f>
        <v>0</v>
      </c>
      <c r="AZ38" s="40">
        <f>$AS38</f>
        <v>0</v>
      </c>
      <c r="BA38" s="40">
        <f>$AT38</f>
        <v>0</v>
      </c>
      <c r="BB38" s="40">
        <f>$AU38</f>
        <v>0</v>
      </c>
      <c r="BC38" s="40">
        <f>$AV38</f>
        <v>0</v>
      </c>
      <c r="BD38" s="40">
        <f>$AW38</f>
        <v>0</v>
      </c>
      <c r="BE38" s="40">
        <f>$AX38</f>
        <v>0</v>
      </c>
      <c r="BF38" s="41">
        <f>AY38-AZ38-BA38-BB38-BC38-BD38</f>
        <v>0</v>
      </c>
      <c r="BG38" s="42"/>
      <c r="BH38" s="42"/>
      <c r="BI38" s="34">
        <f t="shared" si="8"/>
        <v>0</v>
      </c>
      <c r="BJ38" s="34">
        <f t="shared" si="9"/>
        <v>0</v>
      </c>
      <c r="BK38" s="28">
        <f t="shared" si="0"/>
        <v>0</v>
      </c>
      <c r="BL38" s="30">
        <f t="shared" si="1"/>
        <v>0</v>
      </c>
      <c r="BM38" s="54">
        <f t="shared" si="2"/>
        <v>0</v>
      </c>
      <c r="BN38" s="58">
        <f t="shared" si="10"/>
        <v>0</v>
      </c>
      <c r="BO38" s="16">
        <f t="shared" si="3"/>
        <v>0</v>
      </c>
      <c r="BP38" s="30">
        <f t="shared" si="4"/>
        <v>0</v>
      </c>
      <c r="BQ38" s="34">
        <f t="shared" si="5"/>
        <v>0</v>
      </c>
      <c r="BR38" s="34">
        <f t="shared" si="6"/>
        <v>0</v>
      </c>
      <c r="BS38" s="34">
        <f t="shared" si="7"/>
        <v>0</v>
      </c>
      <c r="BT38" s="34">
        <f t="shared" si="11"/>
        <v>0</v>
      </c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</row>
    <row r="39" spans="1:131" x14ac:dyDescent="0.25">
      <c r="A39" s="6" t="s">
        <v>66</v>
      </c>
      <c r="B39" s="7" t="s">
        <v>67</v>
      </c>
      <c r="C39" s="17" t="s">
        <v>194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20">
        <v>0</v>
      </c>
      <c r="AY39" s="39">
        <f>$D39-$AW39</f>
        <v>0</v>
      </c>
      <c r="AZ39" s="40">
        <f>AS39</f>
        <v>0</v>
      </c>
      <c r="BA39" s="40">
        <f>$AT39</f>
        <v>0</v>
      </c>
      <c r="BB39" s="40">
        <f>$AU39</f>
        <v>0</v>
      </c>
      <c r="BC39" s="40">
        <f>IF($AV38&gt;$AT39,$AY39-$AT39-$AU39,$AV39)</f>
        <v>0</v>
      </c>
      <c r="BD39" s="40">
        <f>$AW39</f>
        <v>0</v>
      </c>
      <c r="BE39" s="40">
        <f>$AX39</f>
        <v>0</v>
      </c>
      <c r="BF39" s="41">
        <f>AY39-AZ39-BA39-BB39-BC39-BD39</f>
        <v>0</v>
      </c>
      <c r="BG39" s="42"/>
      <c r="BH39" s="42"/>
      <c r="BI39" s="34">
        <f t="shared" si="8"/>
        <v>0</v>
      </c>
      <c r="BJ39" s="34">
        <f t="shared" si="9"/>
        <v>0</v>
      </c>
      <c r="BK39" s="28">
        <f t="shared" si="0"/>
        <v>0</v>
      </c>
      <c r="BL39" s="30">
        <f t="shared" si="1"/>
        <v>0</v>
      </c>
      <c r="BM39" s="54">
        <f t="shared" si="2"/>
        <v>0</v>
      </c>
      <c r="BN39" s="58">
        <f t="shared" si="10"/>
        <v>0</v>
      </c>
      <c r="BO39" s="16">
        <f t="shared" si="3"/>
        <v>0</v>
      </c>
      <c r="BP39" s="30">
        <f t="shared" si="4"/>
        <v>0</v>
      </c>
      <c r="BQ39" s="34">
        <f t="shared" si="5"/>
        <v>0</v>
      </c>
      <c r="BR39" s="34">
        <f t="shared" si="6"/>
        <v>0</v>
      </c>
      <c r="BS39" s="34">
        <f t="shared" si="7"/>
        <v>0</v>
      </c>
      <c r="BT39" s="34">
        <f t="shared" si="11"/>
        <v>0</v>
      </c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</row>
    <row r="40" spans="1:131" x14ac:dyDescent="0.25">
      <c r="A40" s="6" t="s">
        <v>68</v>
      </c>
      <c r="B40" s="7" t="s">
        <v>69</v>
      </c>
      <c r="C40" s="17" t="s">
        <v>194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20">
        <v>0</v>
      </c>
      <c r="AY40" s="39">
        <f>$D40-$AW40</f>
        <v>0</v>
      </c>
      <c r="AZ40" s="40">
        <f>AS40</f>
        <v>0</v>
      </c>
      <c r="BA40" s="40">
        <f>$AT40</f>
        <v>0</v>
      </c>
      <c r="BB40" s="40">
        <f>$AU40</f>
        <v>0</v>
      </c>
      <c r="BC40" s="40">
        <f>IF($AV39&gt;$AT40,$AY40-$AT40-$AU40,$AV40)</f>
        <v>0</v>
      </c>
      <c r="BD40" s="40">
        <f>$AW40</f>
        <v>0</v>
      </c>
      <c r="BE40" s="40">
        <f>$AX40</f>
        <v>0</v>
      </c>
      <c r="BF40" s="41">
        <f>AY40-AZ40-BA40-BB40-BC40-BD40</f>
        <v>0</v>
      </c>
      <c r="BG40" s="42"/>
      <c r="BH40" s="42"/>
      <c r="BI40" s="34">
        <f t="shared" si="8"/>
        <v>0</v>
      </c>
      <c r="BJ40" s="34">
        <f t="shared" si="9"/>
        <v>0</v>
      </c>
      <c r="BK40" s="28">
        <f t="shared" si="0"/>
        <v>0</v>
      </c>
      <c r="BL40" s="30">
        <f t="shared" si="1"/>
        <v>0</v>
      </c>
      <c r="BM40" s="54">
        <f t="shared" si="2"/>
        <v>0</v>
      </c>
      <c r="BN40" s="58">
        <f t="shared" si="10"/>
        <v>0</v>
      </c>
      <c r="BO40" s="16">
        <f t="shared" si="3"/>
        <v>0</v>
      </c>
      <c r="BP40" s="30">
        <f t="shared" si="4"/>
        <v>0</v>
      </c>
      <c r="BQ40" s="34">
        <f t="shared" si="5"/>
        <v>0</v>
      </c>
      <c r="BR40" s="34">
        <f t="shared" si="6"/>
        <v>0</v>
      </c>
      <c r="BS40" s="34">
        <f t="shared" si="7"/>
        <v>0</v>
      </c>
      <c r="BT40" s="34">
        <f t="shared" si="11"/>
        <v>0</v>
      </c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</row>
    <row r="41" spans="1:131" ht="24" customHeight="1" x14ac:dyDescent="0.25">
      <c r="A41" s="6" t="s">
        <v>70</v>
      </c>
      <c r="B41" s="7" t="s">
        <v>71</v>
      </c>
      <c r="C41" s="17" t="s">
        <v>194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20">
        <v>0</v>
      </c>
      <c r="AY41" s="39">
        <f>$D41-$AW41</f>
        <v>0</v>
      </c>
      <c r="AZ41" s="40">
        <f>$AZ$14</f>
        <v>0</v>
      </c>
      <c r="BA41" s="40">
        <f>$BA$30</f>
        <v>0</v>
      </c>
      <c r="BB41" s="40">
        <f>$AU$14</f>
        <v>0</v>
      </c>
      <c r="BC41" s="40">
        <f>$AV$14</f>
        <v>0</v>
      </c>
      <c r="BD41" s="40">
        <f>$AW$14</f>
        <v>0</v>
      </c>
      <c r="BE41" s="40">
        <v>0</v>
      </c>
      <c r="BF41" s="41">
        <f>D41-BD41-AZ41-BA41-BB41-BC41</f>
        <v>0</v>
      </c>
      <c r="BG41" s="42"/>
      <c r="BH41" s="42"/>
      <c r="BI41" s="34">
        <f t="shared" si="8"/>
        <v>0</v>
      </c>
      <c r="BJ41" s="34">
        <f t="shared" si="9"/>
        <v>0</v>
      </c>
      <c r="BK41" s="28">
        <f t="shared" si="0"/>
        <v>0</v>
      </c>
      <c r="BL41" s="30">
        <f t="shared" si="1"/>
        <v>0</v>
      </c>
      <c r="BM41" s="54">
        <f t="shared" si="2"/>
        <v>0</v>
      </c>
      <c r="BN41" s="58">
        <f t="shared" si="10"/>
        <v>0</v>
      </c>
      <c r="BO41" s="16">
        <f t="shared" si="3"/>
        <v>0</v>
      </c>
      <c r="BP41" s="30">
        <f t="shared" si="4"/>
        <v>0</v>
      </c>
      <c r="BQ41" s="34">
        <f t="shared" si="5"/>
        <v>0</v>
      </c>
      <c r="BR41" s="34">
        <f t="shared" si="6"/>
        <v>0</v>
      </c>
      <c r="BS41" s="34">
        <f t="shared" si="7"/>
        <v>0</v>
      </c>
      <c r="BT41" s="34">
        <f t="shared" si="11"/>
        <v>0</v>
      </c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</row>
    <row r="42" spans="1:131" ht="24" customHeight="1" x14ac:dyDescent="0.25">
      <c r="A42" s="6" t="s">
        <v>72</v>
      </c>
      <c r="B42" s="7" t="s">
        <v>73</v>
      </c>
      <c r="C42" s="1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44"/>
      <c r="AZ42" s="45"/>
      <c r="BA42" s="45"/>
      <c r="BB42" s="45"/>
      <c r="BC42" s="45"/>
      <c r="BD42" s="45"/>
      <c r="BE42" s="46"/>
      <c r="BF42" s="45"/>
      <c r="BG42" s="42"/>
      <c r="BH42" s="42"/>
      <c r="BI42" s="34">
        <f t="shared" si="8"/>
        <v>0</v>
      </c>
      <c r="BJ42" s="34">
        <f t="shared" si="9"/>
        <v>0</v>
      </c>
      <c r="BK42" s="28">
        <f t="shared" si="0"/>
        <v>0</v>
      </c>
      <c r="BL42" s="30">
        <f t="shared" si="1"/>
        <v>0</v>
      </c>
      <c r="BM42" s="54">
        <f t="shared" si="2"/>
        <v>0</v>
      </c>
      <c r="BN42" s="58">
        <f t="shared" si="10"/>
        <v>0</v>
      </c>
      <c r="BO42" s="16">
        <f t="shared" si="3"/>
        <v>0</v>
      </c>
      <c r="BP42" s="30">
        <f t="shared" si="4"/>
        <v>0</v>
      </c>
      <c r="BQ42" s="34">
        <f t="shared" si="5"/>
        <v>0</v>
      </c>
      <c r="BR42" s="34">
        <f t="shared" si="6"/>
        <v>0</v>
      </c>
      <c r="BS42" s="34">
        <f t="shared" si="7"/>
        <v>0</v>
      </c>
      <c r="BT42" s="34">
        <f t="shared" si="11"/>
        <v>0</v>
      </c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</row>
    <row r="43" spans="1:131" ht="24" customHeight="1" x14ac:dyDescent="0.25">
      <c r="A43" s="6" t="s">
        <v>74</v>
      </c>
      <c r="B43" s="7" t="s">
        <v>75</v>
      </c>
      <c r="C43" s="1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44"/>
      <c r="AZ43" s="45"/>
      <c r="BA43" s="45"/>
      <c r="BB43" s="45"/>
      <c r="BC43" s="45"/>
      <c r="BD43" s="45"/>
      <c r="BE43" s="46"/>
      <c r="BF43" s="41">
        <f>AR43-(AS43+AT43+AU43+AV43)</f>
        <v>0</v>
      </c>
      <c r="BG43" s="42"/>
      <c r="BH43" s="42"/>
      <c r="BI43" s="34">
        <f t="shared" si="8"/>
        <v>0</v>
      </c>
      <c r="BJ43" s="34">
        <f t="shared" si="9"/>
        <v>0</v>
      </c>
      <c r="BK43" s="28">
        <f t="shared" si="0"/>
        <v>0</v>
      </c>
      <c r="BL43" s="30">
        <f t="shared" si="1"/>
        <v>0</v>
      </c>
      <c r="BM43" s="54">
        <f t="shared" si="2"/>
        <v>0</v>
      </c>
      <c r="BN43" s="58">
        <f t="shared" si="10"/>
        <v>0</v>
      </c>
      <c r="BO43" s="16">
        <f t="shared" si="3"/>
        <v>0</v>
      </c>
      <c r="BP43" s="30">
        <f t="shared" si="4"/>
        <v>0</v>
      </c>
      <c r="BQ43" s="34">
        <f t="shared" si="5"/>
        <v>0</v>
      </c>
      <c r="BR43" s="34">
        <f t="shared" si="6"/>
        <v>0</v>
      </c>
      <c r="BS43" s="34">
        <f t="shared" si="7"/>
        <v>0</v>
      </c>
      <c r="BT43" s="34">
        <f t="shared" si="11"/>
        <v>0</v>
      </c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</row>
    <row r="44" spans="1:131" ht="24" customHeight="1" x14ac:dyDescent="0.25">
      <c r="A44" s="6" t="s">
        <v>76</v>
      </c>
      <c r="B44" s="7" t="s">
        <v>77</v>
      </c>
      <c r="C44" s="1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44"/>
      <c r="AZ44" s="45"/>
      <c r="BA44" s="45"/>
      <c r="BB44" s="45"/>
      <c r="BC44" s="45"/>
      <c r="BD44" s="45"/>
      <c r="BE44" s="46"/>
      <c r="BF44" s="45"/>
      <c r="BG44" s="42"/>
      <c r="BH44" s="42"/>
      <c r="BI44" s="34">
        <f t="shared" si="8"/>
        <v>0</v>
      </c>
      <c r="BJ44" s="34">
        <f t="shared" si="9"/>
        <v>0</v>
      </c>
      <c r="BK44" s="28">
        <f t="shared" si="0"/>
        <v>0</v>
      </c>
      <c r="BL44" s="30">
        <f t="shared" si="1"/>
        <v>0</v>
      </c>
      <c r="BM44" s="54">
        <f t="shared" si="2"/>
        <v>0</v>
      </c>
      <c r="BN44" s="58">
        <f t="shared" si="10"/>
        <v>0</v>
      </c>
      <c r="BO44" s="16">
        <f t="shared" si="3"/>
        <v>0</v>
      </c>
      <c r="BP44" s="30">
        <f t="shared" si="4"/>
        <v>0</v>
      </c>
      <c r="BQ44" s="34">
        <f t="shared" si="5"/>
        <v>0</v>
      </c>
      <c r="BR44" s="34">
        <f t="shared" si="6"/>
        <v>0</v>
      </c>
      <c r="BS44" s="34">
        <f t="shared" si="7"/>
        <v>0</v>
      </c>
      <c r="BT44" s="34">
        <f t="shared" si="11"/>
        <v>0</v>
      </c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</row>
    <row r="45" spans="1:131" ht="24" customHeight="1" x14ac:dyDescent="0.25">
      <c r="A45" s="6" t="s">
        <v>78</v>
      </c>
      <c r="B45" s="7" t="s">
        <v>79</v>
      </c>
      <c r="C45" s="1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44"/>
      <c r="AZ45" s="45"/>
      <c r="BA45" s="45"/>
      <c r="BB45" s="45"/>
      <c r="BC45" s="45"/>
      <c r="BD45" s="45"/>
      <c r="BE45" s="46"/>
      <c r="BF45" s="45"/>
      <c r="BG45" s="42"/>
      <c r="BH45" s="42"/>
      <c r="BI45" s="34">
        <f t="shared" si="8"/>
        <v>0</v>
      </c>
      <c r="BJ45" s="34">
        <f t="shared" si="9"/>
        <v>0</v>
      </c>
      <c r="BK45" s="28">
        <f t="shared" si="0"/>
        <v>0</v>
      </c>
      <c r="BL45" s="30">
        <f t="shared" si="1"/>
        <v>0</v>
      </c>
      <c r="BM45" s="54">
        <f t="shared" si="2"/>
        <v>0</v>
      </c>
      <c r="BN45" s="58">
        <f t="shared" si="10"/>
        <v>0</v>
      </c>
      <c r="BO45" s="16">
        <f t="shared" si="3"/>
        <v>0</v>
      </c>
      <c r="BP45" s="30">
        <f t="shared" si="4"/>
        <v>0</v>
      </c>
      <c r="BQ45" s="34">
        <f t="shared" si="5"/>
        <v>0</v>
      </c>
      <c r="BR45" s="34">
        <f t="shared" si="6"/>
        <v>0</v>
      </c>
      <c r="BS45" s="34">
        <f t="shared" si="7"/>
        <v>0</v>
      </c>
      <c r="BT45" s="34">
        <f t="shared" si="11"/>
        <v>0</v>
      </c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</row>
    <row r="46" spans="1:131" x14ac:dyDescent="0.25">
      <c r="A46" s="6" t="s">
        <v>80</v>
      </c>
      <c r="B46" s="7" t="s">
        <v>81</v>
      </c>
      <c r="C46" s="1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44"/>
      <c r="AZ46" s="46"/>
      <c r="BA46" s="46"/>
      <c r="BB46" s="46"/>
      <c r="BC46" s="45"/>
      <c r="BD46" s="46"/>
      <c r="BE46" s="46"/>
      <c r="BF46" s="45"/>
      <c r="BG46" s="42"/>
      <c r="BH46" s="42"/>
      <c r="BI46" s="34">
        <f t="shared" si="8"/>
        <v>0</v>
      </c>
      <c r="BJ46" s="34">
        <f t="shared" si="9"/>
        <v>0</v>
      </c>
      <c r="BK46" s="28">
        <f t="shared" si="0"/>
        <v>0</v>
      </c>
      <c r="BL46" s="30">
        <f t="shared" si="1"/>
        <v>0</v>
      </c>
      <c r="BM46" s="54">
        <f t="shared" si="2"/>
        <v>0</v>
      </c>
      <c r="BN46" s="58">
        <f t="shared" si="10"/>
        <v>0</v>
      </c>
      <c r="BO46" s="16">
        <f t="shared" si="3"/>
        <v>0</v>
      </c>
      <c r="BP46" s="30">
        <f t="shared" si="4"/>
        <v>0</v>
      </c>
      <c r="BQ46" s="34">
        <f t="shared" si="5"/>
        <v>0</v>
      </c>
      <c r="BR46" s="34">
        <f t="shared" si="6"/>
        <v>0</v>
      </c>
      <c r="BS46" s="34">
        <f t="shared" si="7"/>
        <v>0</v>
      </c>
      <c r="BT46" s="34">
        <f t="shared" si="11"/>
        <v>0</v>
      </c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</row>
    <row r="47" spans="1:131" x14ac:dyDescent="0.25">
      <c r="A47" s="6" t="s">
        <v>82</v>
      </c>
      <c r="B47" s="7" t="s">
        <v>83</v>
      </c>
      <c r="C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44"/>
      <c r="AZ47" s="46"/>
      <c r="BA47" s="46"/>
      <c r="BB47" s="46"/>
      <c r="BC47" s="45"/>
      <c r="BD47" s="46"/>
      <c r="BE47" s="46"/>
      <c r="BF47" s="45"/>
      <c r="BG47" s="42"/>
      <c r="BH47" s="42"/>
      <c r="BI47" s="34">
        <f t="shared" si="8"/>
        <v>0</v>
      </c>
      <c r="BJ47" s="34">
        <f t="shared" si="9"/>
        <v>0</v>
      </c>
      <c r="BK47" s="28">
        <f t="shared" si="0"/>
        <v>0</v>
      </c>
      <c r="BL47" s="30">
        <f t="shared" si="1"/>
        <v>0</v>
      </c>
      <c r="BM47" s="54">
        <f t="shared" si="2"/>
        <v>0</v>
      </c>
      <c r="BN47" s="58">
        <f t="shared" si="10"/>
        <v>0</v>
      </c>
      <c r="BO47" s="16">
        <f t="shared" si="3"/>
        <v>0</v>
      </c>
      <c r="BP47" s="30">
        <f t="shared" si="4"/>
        <v>0</v>
      </c>
      <c r="BQ47" s="34">
        <f t="shared" si="5"/>
        <v>0</v>
      </c>
      <c r="BR47" s="34">
        <f t="shared" si="6"/>
        <v>0</v>
      </c>
      <c r="BS47" s="34">
        <f t="shared" si="7"/>
        <v>0</v>
      </c>
      <c r="BT47" s="34">
        <f t="shared" si="11"/>
        <v>0</v>
      </c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</row>
    <row r="48" spans="1:131" ht="15.75" thickBot="1" x14ac:dyDescent="0.3">
      <c r="A48" s="8" t="s">
        <v>84</v>
      </c>
      <c r="B48" s="9" t="s">
        <v>85</v>
      </c>
      <c r="C48" s="19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44"/>
      <c r="AZ48" s="46"/>
      <c r="BA48" s="46"/>
      <c r="BB48" s="46"/>
      <c r="BC48" s="45"/>
      <c r="BD48" s="46"/>
      <c r="BE48" s="46"/>
      <c r="BF48" s="45"/>
      <c r="BG48" s="42"/>
      <c r="BH48" s="42"/>
      <c r="BI48" s="34">
        <f t="shared" si="8"/>
        <v>0</v>
      </c>
      <c r="BJ48" s="34">
        <f t="shared" si="9"/>
        <v>0</v>
      </c>
      <c r="BK48" s="28">
        <f t="shared" si="0"/>
        <v>0</v>
      </c>
      <c r="BL48" s="30">
        <f t="shared" si="1"/>
        <v>0</v>
      </c>
      <c r="BM48" s="54">
        <f t="shared" si="2"/>
        <v>0</v>
      </c>
      <c r="BN48" s="58">
        <f t="shared" si="10"/>
        <v>0</v>
      </c>
      <c r="BO48" s="16">
        <f t="shared" si="3"/>
        <v>0</v>
      </c>
      <c r="BP48" s="30">
        <f t="shared" si="4"/>
        <v>0</v>
      </c>
      <c r="BQ48" s="34">
        <f t="shared" si="5"/>
        <v>0</v>
      </c>
      <c r="BR48" s="34">
        <f t="shared" si="6"/>
        <v>0</v>
      </c>
      <c r="BS48" s="34">
        <f t="shared" si="7"/>
        <v>0</v>
      </c>
      <c r="BT48" s="34">
        <f t="shared" si="11"/>
        <v>0</v>
      </c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</row>
    <row r="49" spans="1:131" ht="15.75" customHeight="1" thickTop="1" x14ac:dyDescent="0.25">
      <c r="A49" s="73"/>
      <c r="B49" s="21"/>
      <c r="C49" s="23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</row>
    <row r="50" spans="1:131" x14ac:dyDescent="0.25">
      <c r="A50" s="74"/>
      <c r="B50" s="22" t="s">
        <v>196</v>
      </c>
      <c r="C50" s="24"/>
      <c r="D50" s="72">
        <f>D100-D52</f>
        <v>0</v>
      </c>
      <c r="E50" s="72">
        <f t="shared" ref="E50:AX50" si="22">E100-E52</f>
        <v>0</v>
      </c>
      <c r="F50" s="72">
        <f t="shared" si="22"/>
        <v>0</v>
      </c>
      <c r="G50" s="72">
        <f t="shared" si="22"/>
        <v>0</v>
      </c>
      <c r="H50" s="72">
        <f t="shared" si="22"/>
        <v>0</v>
      </c>
      <c r="I50" s="72">
        <f t="shared" si="22"/>
        <v>0</v>
      </c>
      <c r="J50" s="72">
        <f t="shared" si="22"/>
        <v>0</v>
      </c>
      <c r="K50" s="72">
        <f t="shared" si="22"/>
        <v>0</v>
      </c>
      <c r="L50" s="72">
        <f t="shared" si="22"/>
        <v>0</v>
      </c>
      <c r="M50" s="72">
        <f t="shared" si="22"/>
        <v>0</v>
      </c>
      <c r="N50" s="72">
        <f t="shared" si="22"/>
        <v>0</v>
      </c>
      <c r="O50" s="72">
        <f t="shared" si="22"/>
        <v>0</v>
      </c>
      <c r="P50" s="72">
        <f t="shared" si="22"/>
        <v>0</v>
      </c>
      <c r="Q50" s="72">
        <f t="shared" si="22"/>
        <v>0</v>
      </c>
      <c r="R50" s="72">
        <f t="shared" si="22"/>
        <v>0</v>
      </c>
      <c r="S50" s="72">
        <f t="shared" si="22"/>
        <v>0</v>
      </c>
      <c r="T50" s="72">
        <f t="shared" si="22"/>
        <v>0</v>
      </c>
      <c r="U50" s="72">
        <f t="shared" si="22"/>
        <v>0</v>
      </c>
      <c r="V50" s="72">
        <f t="shared" si="22"/>
        <v>0</v>
      </c>
      <c r="W50" s="72">
        <f t="shared" si="22"/>
        <v>0</v>
      </c>
      <c r="X50" s="72">
        <f t="shared" si="22"/>
        <v>0</v>
      </c>
      <c r="Y50" s="72">
        <f t="shared" si="22"/>
        <v>0</v>
      </c>
      <c r="Z50" s="72">
        <f t="shared" si="22"/>
        <v>0</v>
      </c>
      <c r="AA50" s="72">
        <f t="shared" si="22"/>
        <v>0</v>
      </c>
      <c r="AB50" s="72">
        <f t="shared" si="22"/>
        <v>0</v>
      </c>
      <c r="AC50" s="72">
        <f t="shared" si="22"/>
        <v>0</v>
      </c>
      <c r="AD50" s="72">
        <f t="shared" si="22"/>
        <v>0</v>
      </c>
      <c r="AE50" s="72">
        <f t="shared" si="22"/>
        <v>0</v>
      </c>
      <c r="AF50" s="72">
        <f t="shared" si="22"/>
        <v>0</v>
      </c>
      <c r="AG50" s="72">
        <f t="shared" si="22"/>
        <v>0</v>
      </c>
      <c r="AH50" s="72">
        <f t="shared" si="22"/>
        <v>0</v>
      </c>
      <c r="AI50" s="72">
        <f t="shared" si="22"/>
        <v>0</v>
      </c>
      <c r="AJ50" s="72">
        <f t="shared" si="22"/>
        <v>0</v>
      </c>
      <c r="AK50" s="72">
        <f t="shared" si="22"/>
        <v>0</v>
      </c>
      <c r="AL50" s="72">
        <f t="shared" si="22"/>
        <v>0</v>
      </c>
      <c r="AM50" s="72">
        <f t="shared" si="22"/>
        <v>0</v>
      </c>
      <c r="AN50" s="72">
        <f t="shared" si="22"/>
        <v>0</v>
      </c>
      <c r="AO50" s="72">
        <f t="shared" si="22"/>
        <v>0</v>
      </c>
      <c r="AP50" s="72">
        <f t="shared" si="22"/>
        <v>0</v>
      </c>
      <c r="AQ50" s="72">
        <f t="shared" si="22"/>
        <v>0</v>
      </c>
      <c r="AR50" s="72">
        <f t="shared" si="22"/>
        <v>0</v>
      </c>
      <c r="AS50" s="72">
        <f t="shared" si="22"/>
        <v>0</v>
      </c>
      <c r="AT50" s="72">
        <f t="shared" si="22"/>
        <v>0</v>
      </c>
      <c r="AU50" s="72">
        <f t="shared" si="22"/>
        <v>0</v>
      </c>
      <c r="AV50" s="72">
        <f t="shared" si="22"/>
        <v>0</v>
      </c>
      <c r="AW50" s="72">
        <f t="shared" si="22"/>
        <v>0</v>
      </c>
      <c r="AX50" s="72">
        <f t="shared" si="22"/>
        <v>0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</row>
    <row r="51" spans="1:13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</row>
    <row r="52" spans="1:131" ht="15" customHeight="1" x14ac:dyDescent="0.25">
      <c r="A52" s="76" t="s">
        <v>197</v>
      </c>
      <c r="B52" s="47" t="s">
        <v>198</v>
      </c>
      <c r="C52" s="1"/>
      <c r="D52" s="28">
        <f>D8+D10+D11+D19+D20+D21+D22+D24+D25+D27+D28+D29</f>
        <v>0</v>
      </c>
      <c r="E52" s="28">
        <f t="shared" ref="E52:AM52" si="23">E8+E10+E11+E19+E20+E21+E22+E24+E25+E27+E28+E29</f>
        <v>0</v>
      </c>
      <c r="F52" s="28">
        <f t="shared" si="23"/>
        <v>0</v>
      </c>
      <c r="G52" s="28">
        <f t="shared" si="23"/>
        <v>0</v>
      </c>
      <c r="H52" s="28">
        <f t="shared" si="23"/>
        <v>0</v>
      </c>
      <c r="I52" s="28">
        <f t="shared" si="23"/>
        <v>0</v>
      </c>
      <c r="J52" s="28">
        <f t="shared" si="23"/>
        <v>0</v>
      </c>
      <c r="K52" s="28">
        <f t="shared" si="23"/>
        <v>0</v>
      </c>
      <c r="L52" s="28">
        <f t="shared" si="23"/>
        <v>0</v>
      </c>
      <c r="M52" s="28">
        <f t="shared" si="23"/>
        <v>0</v>
      </c>
      <c r="N52" s="28">
        <f t="shared" si="23"/>
        <v>0</v>
      </c>
      <c r="O52" s="28">
        <f t="shared" si="23"/>
        <v>0</v>
      </c>
      <c r="P52" s="28">
        <f t="shared" si="23"/>
        <v>0</v>
      </c>
      <c r="Q52" s="28">
        <f t="shared" si="23"/>
        <v>0</v>
      </c>
      <c r="R52" s="28">
        <f t="shared" si="23"/>
        <v>0</v>
      </c>
      <c r="S52" s="28">
        <f t="shared" si="23"/>
        <v>0</v>
      </c>
      <c r="T52" s="28">
        <f t="shared" si="23"/>
        <v>0</v>
      </c>
      <c r="U52" s="28">
        <f t="shared" si="23"/>
        <v>0</v>
      </c>
      <c r="V52" s="28">
        <f t="shared" si="23"/>
        <v>0</v>
      </c>
      <c r="W52" s="28">
        <f t="shared" si="23"/>
        <v>0</v>
      </c>
      <c r="X52" s="28">
        <f t="shared" si="23"/>
        <v>0</v>
      </c>
      <c r="Y52" s="28">
        <f t="shared" si="23"/>
        <v>0</v>
      </c>
      <c r="Z52" s="28">
        <f t="shared" si="23"/>
        <v>0</v>
      </c>
      <c r="AA52" s="28">
        <f t="shared" si="23"/>
        <v>0</v>
      </c>
      <c r="AB52" s="28">
        <f t="shared" si="23"/>
        <v>0</v>
      </c>
      <c r="AC52" s="28">
        <f t="shared" si="23"/>
        <v>0</v>
      </c>
      <c r="AD52" s="28">
        <f t="shared" si="23"/>
        <v>0</v>
      </c>
      <c r="AE52" s="28">
        <f t="shared" si="23"/>
        <v>0</v>
      </c>
      <c r="AF52" s="28">
        <f t="shared" si="23"/>
        <v>0</v>
      </c>
      <c r="AG52" s="28">
        <f t="shared" si="23"/>
        <v>0</v>
      </c>
      <c r="AH52" s="28">
        <f t="shared" si="23"/>
        <v>0</v>
      </c>
      <c r="AI52" s="28">
        <f t="shared" si="23"/>
        <v>0</v>
      </c>
      <c r="AJ52" s="28">
        <f t="shared" si="23"/>
        <v>0</v>
      </c>
      <c r="AK52" s="28">
        <f t="shared" si="23"/>
        <v>0</v>
      </c>
      <c r="AL52" s="28">
        <f t="shared" si="23"/>
        <v>0</v>
      </c>
      <c r="AM52" s="28">
        <f t="shared" si="23"/>
        <v>0</v>
      </c>
      <c r="AN52" s="29">
        <f t="shared" ref="AN52:AX52" si="24">AN8+AN10+AN11+AN19+AN20+AN21+AN22+AN24+AN25+AN27+AN28+AN29</f>
        <v>0</v>
      </c>
      <c r="AO52" s="29">
        <f t="shared" si="24"/>
        <v>0</v>
      </c>
      <c r="AP52" s="28">
        <f t="shared" si="24"/>
        <v>0</v>
      </c>
      <c r="AQ52" s="28">
        <f t="shared" si="24"/>
        <v>0</v>
      </c>
      <c r="AR52" s="29">
        <f t="shared" si="24"/>
        <v>0</v>
      </c>
      <c r="AS52" s="29">
        <f t="shared" si="24"/>
        <v>0</v>
      </c>
      <c r="AT52" s="29">
        <f t="shared" si="24"/>
        <v>0</v>
      </c>
      <c r="AU52" s="29">
        <f t="shared" si="24"/>
        <v>0</v>
      </c>
      <c r="AV52" s="29">
        <f t="shared" si="24"/>
        <v>0</v>
      </c>
      <c r="AW52" s="29">
        <f t="shared" si="24"/>
        <v>0</v>
      </c>
      <c r="AX52" s="29">
        <f t="shared" si="24"/>
        <v>0</v>
      </c>
      <c r="AY52" s="29">
        <f t="shared" ref="AY52:BE52" si="25">AY8+AY10+AY11+AY19+AY20+AY21+AY22+AY24+AY25+AY27+AY28+AY29</f>
        <v>0</v>
      </c>
      <c r="AZ52" s="29">
        <f t="shared" si="25"/>
        <v>0</v>
      </c>
      <c r="BA52" s="29">
        <f t="shared" si="25"/>
        <v>0</v>
      </c>
      <c r="BB52" s="29">
        <f t="shared" si="25"/>
        <v>0</v>
      </c>
      <c r="BC52" s="29">
        <f t="shared" si="25"/>
        <v>0</v>
      </c>
      <c r="BD52" s="29">
        <f t="shared" si="25"/>
        <v>0</v>
      </c>
      <c r="BE52" s="29">
        <f t="shared" si="25"/>
        <v>0</v>
      </c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</row>
    <row r="53" spans="1:131" x14ac:dyDescent="0.25">
      <c r="A53" s="77"/>
      <c r="B53" s="48" t="s">
        <v>199</v>
      </c>
      <c r="C53" s="1"/>
      <c r="D53" s="50">
        <f>D52-D32</f>
        <v>0</v>
      </c>
      <c r="E53" s="51">
        <f t="shared" ref="E53:AM53" si="26">E52-E32</f>
        <v>0</v>
      </c>
      <c r="F53" s="51">
        <f t="shared" si="26"/>
        <v>0</v>
      </c>
      <c r="G53" s="51">
        <f t="shared" si="26"/>
        <v>0</v>
      </c>
      <c r="H53" s="52">
        <f t="shared" si="26"/>
        <v>0</v>
      </c>
      <c r="I53" s="51">
        <f t="shared" si="26"/>
        <v>0</v>
      </c>
      <c r="J53" s="53">
        <f t="shared" si="26"/>
        <v>0</v>
      </c>
      <c r="K53" s="53">
        <f t="shared" si="26"/>
        <v>0</v>
      </c>
      <c r="L53" s="52">
        <f t="shared" si="26"/>
        <v>0</v>
      </c>
      <c r="M53" s="52">
        <f t="shared" si="26"/>
        <v>0</v>
      </c>
      <c r="N53" s="50">
        <f t="shared" si="26"/>
        <v>0</v>
      </c>
      <c r="O53" s="52">
        <f t="shared" si="26"/>
        <v>0</v>
      </c>
      <c r="P53" s="52">
        <f t="shared" si="26"/>
        <v>0</v>
      </c>
      <c r="Q53" s="50">
        <f t="shared" si="26"/>
        <v>0</v>
      </c>
      <c r="R53" s="52">
        <f t="shared" si="26"/>
        <v>0</v>
      </c>
      <c r="S53" s="50">
        <f t="shared" si="26"/>
        <v>0</v>
      </c>
      <c r="T53" s="50">
        <f t="shared" si="26"/>
        <v>0</v>
      </c>
      <c r="U53" s="52">
        <f t="shared" si="26"/>
        <v>0</v>
      </c>
      <c r="V53" s="50">
        <f t="shared" si="26"/>
        <v>0</v>
      </c>
      <c r="W53" s="50">
        <f t="shared" si="26"/>
        <v>0</v>
      </c>
      <c r="X53" s="50">
        <f t="shared" si="26"/>
        <v>0</v>
      </c>
      <c r="Y53" s="50">
        <f t="shared" si="26"/>
        <v>0</v>
      </c>
      <c r="Z53" s="50">
        <f t="shared" si="26"/>
        <v>0</v>
      </c>
      <c r="AA53" s="52">
        <f t="shared" si="26"/>
        <v>0</v>
      </c>
      <c r="AB53" s="52">
        <f t="shared" si="26"/>
        <v>0</v>
      </c>
      <c r="AC53" s="52">
        <f t="shared" si="26"/>
        <v>0</v>
      </c>
      <c r="AD53" s="50">
        <f t="shared" si="26"/>
        <v>0</v>
      </c>
      <c r="AE53" s="52">
        <f t="shared" si="26"/>
        <v>0</v>
      </c>
      <c r="AF53" s="52">
        <f t="shared" si="26"/>
        <v>0</v>
      </c>
      <c r="AG53" s="52">
        <f t="shared" si="26"/>
        <v>0</v>
      </c>
      <c r="AH53" s="52">
        <f t="shared" si="26"/>
        <v>0</v>
      </c>
      <c r="AI53" s="52">
        <f t="shared" si="26"/>
        <v>0</v>
      </c>
      <c r="AJ53" s="50">
        <f t="shared" si="26"/>
        <v>0</v>
      </c>
      <c r="AK53" s="52">
        <f t="shared" si="26"/>
        <v>0</v>
      </c>
      <c r="AL53" s="52">
        <f t="shared" si="26"/>
        <v>0</v>
      </c>
      <c r="AM53" s="52">
        <f t="shared" si="26"/>
        <v>0</v>
      </c>
      <c r="AN53" s="29">
        <f t="shared" ref="AN53" si="27">AN52-AN32</f>
        <v>0</v>
      </c>
      <c r="AO53" s="29">
        <f t="shared" ref="AO53" si="28">AO52-AO32</f>
        <v>0</v>
      </c>
      <c r="AP53" s="52">
        <f t="shared" ref="AP53" si="29">AP52-AP32</f>
        <v>0</v>
      </c>
      <c r="AQ53" s="52">
        <f t="shared" ref="AQ53" si="30">AQ52-AQ32</f>
        <v>0</v>
      </c>
      <c r="AR53" s="29">
        <f t="shared" ref="AR53" si="31">AR52-AR32</f>
        <v>0</v>
      </c>
      <c r="AS53" s="29">
        <f t="shared" ref="AS53" si="32">AS52-AS32</f>
        <v>0</v>
      </c>
      <c r="AT53" s="29">
        <f t="shared" ref="AT53" si="33">AT52-AT32</f>
        <v>0</v>
      </c>
      <c r="AU53" s="29">
        <f t="shared" ref="AU53" si="34">AU52-AU32</f>
        <v>0</v>
      </c>
      <c r="AV53" s="29">
        <f t="shared" ref="AV53" si="35">AV52-AV32</f>
        <v>0</v>
      </c>
      <c r="AW53" s="29">
        <f t="shared" ref="AW53" si="36">AW52-AW32</f>
        <v>0</v>
      </c>
      <c r="AX53" s="29">
        <f t="shared" ref="AX53" si="37">AX52-AX32</f>
        <v>0</v>
      </c>
      <c r="AY53" s="29">
        <f t="shared" ref="AY53" si="38">AY52-AY32</f>
        <v>0</v>
      </c>
      <c r="AZ53" s="29">
        <f t="shared" ref="AZ53" si="39">AZ52-AZ32</f>
        <v>0</v>
      </c>
      <c r="BA53" s="29">
        <f t="shared" ref="BA53" si="40">BA52-BA32</f>
        <v>0</v>
      </c>
      <c r="BB53" s="29">
        <f t="shared" ref="BB53" si="41">BB52-BB32</f>
        <v>0</v>
      </c>
      <c r="BC53" s="29">
        <f t="shared" ref="BC53" si="42">BC52-BC32</f>
        <v>0</v>
      </c>
      <c r="BD53" s="29">
        <f t="shared" ref="BD53" si="43">BD52-BD32</f>
        <v>0</v>
      </c>
      <c r="BE53" s="29">
        <f t="shared" ref="BE53" si="44">BE52-BE32</f>
        <v>0</v>
      </c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</row>
    <row r="54" spans="1:131" x14ac:dyDescent="0.25">
      <c r="A54" s="77"/>
      <c r="B54" s="49"/>
      <c r="C54" s="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29"/>
      <c r="AO54" s="29"/>
      <c r="AP54" s="31"/>
      <c r="AQ54" s="31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</row>
    <row r="55" spans="1:131" x14ac:dyDescent="0.25">
      <c r="A55" s="77"/>
      <c r="B55" s="47" t="s">
        <v>200</v>
      </c>
      <c r="C55" s="1"/>
      <c r="D55" s="28">
        <f>SUM(D38:D41)</f>
        <v>0</v>
      </c>
      <c r="E55" s="28">
        <f t="shared" ref="E55:AM55" si="45">SUM(E38:E41)</f>
        <v>0</v>
      </c>
      <c r="F55" s="28">
        <f t="shared" si="45"/>
        <v>0</v>
      </c>
      <c r="G55" s="28">
        <f t="shared" si="45"/>
        <v>0</v>
      </c>
      <c r="H55" s="28">
        <f t="shared" si="45"/>
        <v>0</v>
      </c>
      <c r="I55" s="28">
        <f t="shared" si="45"/>
        <v>0</v>
      </c>
      <c r="J55" s="28">
        <f t="shared" si="45"/>
        <v>0</v>
      </c>
      <c r="K55" s="28">
        <f t="shared" si="45"/>
        <v>0</v>
      </c>
      <c r="L55" s="28">
        <f t="shared" si="45"/>
        <v>0</v>
      </c>
      <c r="M55" s="28">
        <f t="shared" si="45"/>
        <v>0</v>
      </c>
      <c r="N55" s="28">
        <f t="shared" si="45"/>
        <v>0</v>
      </c>
      <c r="O55" s="28">
        <f t="shared" si="45"/>
        <v>0</v>
      </c>
      <c r="P55" s="28">
        <f t="shared" si="45"/>
        <v>0</v>
      </c>
      <c r="Q55" s="28">
        <f t="shared" si="45"/>
        <v>0</v>
      </c>
      <c r="R55" s="28">
        <f t="shared" si="45"/>
        <v>0</v>
      </c>
      <c r="S55" s="28">
        <f t="shared" si="45"/>
        <v>0</v>
      </c>
      <c r="T55" s="28">
        <f t="shared" si="45"/>
        <v>0</v>
      </c>
      <c r="U55" s="28">
        <f t="shared" si="45"/>
        <v>0</v>
      </c>
      <c r="V55" s="28">
        <f t="shared" si="45"/>
        <v>0</v>
      </c>
      <c r="W55" s="28">
        <f t="shared" si="45"/>
        <v>0</v>
      </c>
      <c r="X55" s="28">
        <f t="shared" si="45"/>
        <v>0</v>
      </c>
      <c r="Y55" s="28">
        <f t="shared" si="45"/>
        <v>0</v>
      </c>
      <c r="Z55" s="28">
        <f t="shared" si="45"/>
        <v>0</v>
      </c>
      <c r="AA55" s="28">
        <f t="shared" si="45"/>
        <v>0</v>
      </c>
      <c r="AB55" s="28">
        <f t="shared" si="45"/>
        <v>0</v>
      </c>
      <c r="AC55" s="28">
        <f t="shared" si="45"/>
        <v>0</v>
      </c>
      <c r="AD55" s="28">
        <f t="shared" si="45"/>
        <v>0</v>
      </c>
      <c r="AE55" s="28">
        <f t="shared" si="45"/>
        <v>0</v>
      </c>
      <c r="AF55" s="28">
        <f t="shared" si="45"/>
        <v>0</v>
      </c>
      <c r="AG55" s="28">
        <f t="shared" si="45"/>
        <v>0</v>
      </c>
      <c r="AH55" s="28">
        <f t="shared" si="45"/>
        <v>0</v>
      </c>
      <c r="AI55" s="28">
        <f t="shared" si="45"/>
        <v>0</v>
      </c>
      <c r="AJ55" s="28">
        <f t="shared" si="45"/>
        <v>0</v>
      </c>
      <c r="AK55" s="28">
        <f t="shared" si="45"/>
        <v>0</v>
      </c>
      <c r="AL55" s="28">
        <f t="shared" si="45"/>
        <v>0</v>
      </c>
      <c r="AM55" s="28">
        <f t="shared" si="45"/>
        <v>0</v>
      </c>
      <c r="AN55" s="29">
        <f t="shared" ref="AN55:AX55" si="46">SUM(AN38:AN41)</f>
        <v>0</v>
      </c>
      <c r="AO55" s="29">
        <f t="shared" si="46"/>
        <v>0</v>
      </c>
      <c r="AP55" s="28">
        <f t="shared" si="46"/>
        <v>0</v>
      </c>
      <c r="AQ55" s="28">
        <f t="shared" si="46"/>
        <v>0</v>
      </c>
      <c r="AR55" s="29">
        <f t="shared" si="46"/>
        <v>0</v>
      </c>
      <c r="AS55" s="29">
        <f t="shared" si="46"/>
        <v>0</v>
      </c>
      <c r="AT55" s="29">
        <f t="shared" si="46"/>
        <v>0</v>
      </c>
      <c r="AU55" s="29">
        <f t="shared" si="46"/>
        <v>0</v>
      </c>
      <c r="AV55" s="29">
        <f t="shared" si="46"/>
        <v>0</v>
      </c>
      <c r="AW55" s="29">
        <f t="shared" si="46"/>
        <v>0</v>
      </c>
      <c r="AX55" s="29">
        <f t="shared" si="46"/>
        <v>0</v>
      </c>
      <c r="AY55" s="29">
        <f t="shared" ref="AY55:BE55" si="47">SUM(AY38:AY41)</f>
        <v>0</v>
      </c>
      <c r="AZ55" s="29">
        <f t="shared" si="47"/>
        <v>0</v>
      </c>
      <c r="BA55" s="29">
        <f t="shared" si="47"/>
        <v>0</v>
      </c>
      <c r="BB55" s="29">
        <f t="shared" si="47"/>
        <v>0</v>
      </c>
      <c r="BC55" s="29">
        <f t="shared" si="47"/>
        <v>0</v>
      </c>
      <c r="BD55" s="29">
        <f t="shared" si="47"/>
        <v>0</v>
      </c>
      <c r="BE55" s="29">
        <f t="shared" si="47"/>
        <v>0</v>
      </c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</row>
    <row r="56" spans="1:131" x14ac:dyDescent="0.25">
      <c r="A56" s="77"/>
      <c r="B56" s="48" t="s">
        <v>201</v>
      </c>
      <c r="C56" s="1"/>
      <c r="D56" s="30">
        <f>D55-D37</f>
        <v>0</v>
      </c>
      <c r="E56" s="30">
        <f t="shared" ref="E56:AM56" si="48">E55-E37</f>
        <v>0</v>
      </c>
      <c r="F56" s="30">
        <f t="shared" si="48"/>
        <v>0</v>
      </c>
      <c r="G56" s="30">
        <f t="shared" si="48"/>
        <v>0</v>
      </c>
      <c r="H56" s="30">
        <f t="shared" si="48"/>
        <v>0</v>
      </c>
      <c r="I56" s="30">
        <f t="shared" si="48"/>
        <v>0</v>
      </c>
      <c r="J56" s="30">
        <f t="shared" si="48"/>
        <v>0</v>
      </c>
      <c r="K56" s="30">
        <f t="shared" si="48"/>
        <v>0</v>
      </c>
      <c r="L56" s="30">
        <f t="shared" si="48"/>
        <v>0</v>
      </c>
      <c r="M56" s="30">
        <f t="shared" si="48"/>
        <v>0</v>
      </c>
      <c r="N56" s="30">
        <f t="shared" si="48"/>
        <v>0</v>
      </c>
      <c r="O56" s="30">
        <f t="shared" si="48"/>
        <v>0</v>
      </c>
      <c r="P56" s="30">
        <f t="shared" si="48"/>
        <v>0</v>
      </c>
      <c r="Q56" s="30">
        <f t="shared" si="48"/>
        <v>0</v>
      </c>
      <c r="R56" s="30">
        <f t="shared" si="48"/>
        <v>0</v>
      </c>
      <c r="S56" s="30">
        <f t="shared" si="48"/>
        <v>0</v>
      </c>
      <c r="T56" s="30">
        <f t="shared" si="48"/>
        <v>0</v>
      </c>
      <c r="U56" s="30">
        <f t="shared" si="48"/>
        <v>0</v>
      </c>
      <c r="V56" s="30">
        <f t="shared" si="48"/>
        <v>0</v>
      </c>
      <c r="W56" s="30">
        <f t="shared" si="48"/>
        <v>0</v>
      </c>
      <c r="X56" s="30">
        <f t="shared" si="48"/>
        <v>0</v>
      </c>
      <c r="Y56" s="30">
        <f t="shared" si="48"/>
        <v>0</v>
      </c>
      <c r="Z56" s="30">
        <f t="shared" si="48"/>
        <v>0</v>
      </c>
      <c r="AA56" s="30">
        <f t="shared" si="48"/>
        <v>0</v>
      </c>
      <c r="AB56" s="30">
        <f t="shared" si="48"/>
        <v>0</v>
      </c>
      <c r="AC56" s="30">
        <f t="shared" si="48"/>
        <v>0</v>
      </c>
      <c r="AD56" s="30">
        <f t="shared" si="48"/>
        <v>0</v>
      </c>
      <c r="AE56" s="30">
        <f t="shared" si="48"/>
        <v>0</v>
      </c>
      <c r="AF56" s="30">
        <f t="shared" si="48"/>
        <v>0</v>
      </c>
      <c r="AG56" s="30">
        <f t="shared" si="48"/>
        <v>0</v>
      </c>
      <c r="AH56" s="30">
        <f t="shared" si="48"/>
        <v>0</v>
      </c>
      <c r="AI56" s="30">
        <f t="shared" si="48"/>
        <v>0</v>
      </c>
      <c r="AJ56" s="30">
        <f t="shared" si="48"/>
        <v>0</v>
      </c>
      <c r="AK56" s="30">
        <f t="shared" si="48"/>
        <v>0</v>
      </c>
      <c r="AL56" s="30">
        <f t="shared" si="48"/>
        <v>0</v>
      </c>
      <c r="AM56" s="30">
        <f t="shared" si="48"/>
        <v>0</v>
      </c>
      <c r="AN56" s="29">
        <f t="shared" ref="AN56" si="49">AN55-AN37</f>
        <v>0</v>
      </c>
      <c r="AO56" s="29">
        <f t="shared" ref="AO56" si="50">AO55-AO37</f>
        <v>0</v>
      </c>
      <c r="AP56" s="30">
        <f t="shared" ref="AP56" si="51">AP55-AP37</f>
        <v>0</v>
      </c>
      <c r="AQ56" s="30">
        <f t="shared" ref="AQ56" si="52">AQ55-AQ37</f>
        <v>0</v>
      </c>
      <c r="AR56" s="29">
        <f t="shared" ref="AR56" si="53">AR55-AR37</f>
        <v>0</v>
      </c>
      <c r="AS56" s="29">
        <f t="shared" ref="AS56" si="54">AS55-AS37</f>
        <v>0</v>
      </c>
      <c r="AT56" s="29">
        <f t="shared" ref="AT56" si="55">AT55-AT37</f>
        <v>0</v>
      </c>
      <c r="AU56" s="29">
        <f t="shared" ref="AU56" si="56">AU55-AU37</f>
        <v>0</v>
      </c>
      <c r="AV56" s="29">
        <f t="shared" ref="AV56" si="57">AV55-AV37</f>
        <v>0</v>
      </c>
      <c r="AW56" s="29">
        <f t="shared" ref="AW56" si="58">AW55-AW37</f>
        <v>0</v>
      </c>
      <c r="AX56" s="29">
        <f t="shared" ref="AX56" si="59">AX55-AX37</f>
        <v>0</v>
      </c>
      <c r="AY56" s="29">
        <f t="shared" ref="AY56" si="60">AY55-AY37</f>
        <v>0</v>
      </c>
      <c r="AZ56" s="29">
        <f t="shared" ref="AZ56" si="61">AZ55-AZ37</f>
        <v>0</v>
      </c>
      <c r="BA56" s="29">
        <f t="shared" ref="BA56" si="62">BA55-BA37</f>
        <v>0</v>
      </c>
      <c r="BB56" s="29">
        <f t="shared" ref="BB56" si="63">BB55-BB37</f>
        <v>0</v>
      </c>
      <c r="BC56" s="29">
        <f t="shared" ref="BC56" si="64">BC55-BC37</f>
        <v>0</v>
      </c>
      <c r="BD56" s="29">
        <f t="shared" ref="BD56" si="65">BD55-BD37</f>
        <v>0</v>
      </c>
      <c r="BE56" s="29">
        <f t="shared" ref="BE56" si="66">BE55-BE37</f>
        <v>0</v>
      </c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</row>
    <row r="57" spans="1:131" x14ac:dyDescent="0.25">
      <c r="A57" s="77"/>
      <c r="B57" s="27"/>
      <c r="C57" s="1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9"/>
      <c r="AO57" s="29"/>
      <c r="AP57" s="26"/>
      <c r="AQ57" s="26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</row>
    <row r="58" spans="1:131" x14ac:dyDescent="0.25">
      <c r="A58" s="77"/>
      <c r="B58" s="47" t="s">
        <v>202</v>
      </c>
      <c r="C58" s="1"/>
      <c r="D58" s="28">
        <f>D12+D13+D14+D15+D16+D17+D18</f>
        <v>0</v>
      </c>
      <c r="E58" s="28">
        <f t="shared" ref="E58:AM58" si="67">E12+E13+E14+E15+E16+E17+E18</f>
        <v>0</v>
      </c>
      <c r="F58" s="28">
        <f t="shared" si="67"/>
        <v>0</v>
      </c>
      <c r="G58" s="28">
        <f t="shared" si="67"/>
        <v>0</v>
      </c>
      <c r="H58" s="28">
        <f t="shared" si="67"/>
        <v>0</v>
      </c>
      <c r="I58" s="28">
        <f t="shared" si="67"/>
        <v>0</v>
      </c>
      <c r="J58" s="28">
        <f t="shared" si="67"/>
        <v>0</v>
      </c>
      <c r="K58" s="28">
        <f t="shared" si="67"/>
        <v>0</v>
      </c>
      <c r="L58" s="28">
        <f t="shared" si="67"/>
        <v>0</v>
      </c>
      <c r="M58" s="28">
        <f t="shared" si="67"/>
        <v>0</v>
      </c>
      <c r="N58" s="28">
        <f t="shared" si="67"/>
        <v>0</v>
      </c>
      <c r="O58" s="28">
        <f t="shared" si="67"/>
        <v>0</v>
      </c>
      <c r="P58" s="28">
        <f t="shared" si="67"/>
        <v>0</v>
      </c>
      <c r="Q58" s="28">
        <f t="shared" si="67"/>
        <v>0</v>
      </c>
      <c r="R58" s="28">
        <f t="shared" si="67"/>
        <v>0</v>
      </c>
      <c r="S58" s="28">
        <f t="shared" si="67"/>
        <v>0</v>
      </c>
      <c r="T58" s="28">
        <f t="shared" si="67"/>
        <v>0</v>
      </c>
      <c r="U58" s="28">
        <f t="shared" si="67"/>
        <v>0</v>
      </c>
      <c r="V58" s="28">
        <f t="shared" si="67"/>
        <v>0</v>
      </c>
      <c r="W58" s="28">
        <f t="shared" si="67"/>
        <v>0</v>
      </c>
      <c r="X58" s="28">
        <f t="shared" si="67"/>
        <v>0</v>
      </c>
      <c r="Y58" s="28">
        <f t="shared" si="67"/>
        <v>0</v>
      </c>
      <c r="Z58" s="28">
        <f t="shared" si="67"/>
        <v>0</v>
      </c>
      <c r="AA58" s="28">
        <f t="shared" si="67"/>
        <v>0</v>
      </c>
      <c r="AB58" s="28">
        <f t="shared" si="67"/>
        <v>0</v>
      </c>
      <c r="AC58" s="28">
        <f t="shared" si="67"/>
        <v>0</v>
      </c>
      <c r="AD58" s="28">
        <f t="shared" si="67"/>
        <v>0</v>
      </c>
      <c r="AE58" s="28">
        <f t="shared" si="67"/>
        <v>0</v>
      </c>
      <c r="AF58" s="28">
        <f t="shared" si="67"/>
        <v>0</v>
      </c>
      <c r="AG58" s="28">
        <f t="shared" si="67"/>
        <v>0</v>
      </c>
      <c r="AH58" s="28">
        <f t="shared" si="67"/>
        <v>0</v>
      </c>
      <c r="AI58" s="28">
        <f t="shared" si="67"/>
        <v>0</v>
      </c>
      <c r="AJ58" s="28">
        <f t="shared" si="67"/>
        <v>0</v>
      </c>
      <c r="AK58" s="28">
        <f t="shared" si="67"/>
        <v>0</v>
      </c>
      <c r="AL58" s="28">
        <f t="shared" si="67"/>
        <v>0</v>
      </c>
      <c r="AM58" s="28">
        <f t="shared" si="67"/>
        <v>0</v>
      </c>
      <c r="AN58" s="29">
        <f t="shared" ref="AN58:AX58" si="68">AN12+AN13+AN14+AN15+AN16+AN17+AN18</f>
        <v>0</v>
      </c>
      <c r="AO58" s="29">
        <f t="shared" si="68"/>
        <v>0</v>
      </c>
      <c r="AP58" s="28">
        <f t="shared" si="68"/>
        <v>0</v>
      </c>
      <c r="AQ58" s="28">
        <f t="shared" si="68"/>
        <v>0</v>
      </c>
      <c r="AR58" s="29">
        <f t="shared" si="68"/>
        <v>0</v>
      </c>
      <c r="AS58" s="29">
        <f t="shared" si="68"/>
        <v>0</v>
      </c>
      <c r="AT58" s="29">
        <f t="shared" si="68"/>
        <v>0</v>
      </c>
      <c r="AU58" s="29">
        <f t="shared" si="68"/>
        <v>0</v>
      </c>
      <c r="AV58" s="29">
        <f t="shared" si="68"/>
        <v>0</v>
      </c>
      <c r="AW58" s="29">
        <f t="shared" si="68"/>
        <v>0</v>
      </c>
      <c r="AX58" s="29">
        <f t="shared" si="68"/>
        <v>0</v>
      </c>
      <c r="AY58" s="29">
        <f t="shared" ref="AY58:BE58" si="69">AY12+AY13+AY14+AY15+AY16+AY17+AY18</f>
        <v>0</v>
      </c>
      <c r="AZ58" s="29">
        <f t="shared" si="69"/>
        <v>0</v>
      </c>
      <c r="BA58" s="29">
        <f t="shared" si="69"/>
        <v>0</v>
      </c>
      <c r="BB58" s="29">
        <f t="shared" si="69"/>
        <v>0</v>
      </c>
      <c r="BC58" s="29">
        <f t="shared" si="69"/>
        <v>0</v>
      </c>
      <c r="BD58" s="29">
        <f t="shared" si="69"/>
        <v>0</v>
      </c>
      <c r="BE58" s="29">
        <f t="shared" si="69"/>
        <v>0</v>
      </c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</row>
    <row r="59" spans="1:131" x14ac:dyDescent="0.25">
      <c r="A59" s="78"/>
      <c r="B59" s="48" t="s">
        <v>203</v>
      </c>
      <c r="C59" s="1"/>
      <c r="D59" s="30">
        <f>D58-D11</f>
        <v>0</v>
      </c>
      <c r="E59" s="30">
        <f t="shared" ref="E59:AM59" si="70">E58-E11</f>
        <v>0</v>
      </c>
      <c r="F59" s="30">
        <f t="shared" si="70"/>
        <v>0</v>
      </c>
      <c r="G59" s="30">
        <f t="shared" si="70"/>
        <v>0</v>
      </c>
      <c r="H59" s="30">
        <f t="shared" si="70"/>
        <v>0</v>
      </c>
      <c r="I59" s="30">
        <f t="shared" si="70"/>
        <v>0</v>
      </c>
      <c r="J59" s="30">
        <f t="shared" si="70"/>
        <v>0</v>
      </c>
      <c r="K59" s="30">
        <f t="shared" si="70"/>
        <v>0</v>
      </c>
      <c r="L59" s="30">
        <f t="shared" si="70"/>
        <v>0</v>
      </c>
      <c r="M59" s="30">
        <f t="shared" si="70"/>
        <v>0</v>
      </c>
      <c r="N59" s="30">
        <f t="shared" si="70"/>
        <v>0</v>
      </c>
      <c r="O59" s="30">
        <f t="shared" si="70"/>
        <v>0</v>
      </c>
      <c r="P59" s="30">
        <f t="shared" si="70"/>
        <v>0</v>
      </c>
      <c r="Q59" s="30">
        <f t="shared" si="70"/>
        <v>0</v>
      </c>
      <c r="R59" s="30">
        <f t="shared" si="70"/>
        <v>0</v>
      </c>
      <c r="S59" s="30">
        <f t="shared" si="70"/>
        <v>0</v>
      </c>
      <c r="T59" s="30">
        <f t="shared" si="70"/>
        <v>0</v>
      </c>
      <c r="U59" s="30">
        <f t="shared" si="70"/>
        <v>0</v>
      </c>
      <c r="V59" s="30">
        <f t="shared" si="70"/>
        <v>0</v>
      </c>
      <c r="W59" s="30">
        <f t="shared" si="70"/>
        <v>0</v>
      </c>
      <c r="X59" s="30">
        <f t="shared" si="70"/>
        <v>0</v>
      </c>
      <c r="Y59" s="30">
        <f t="shared" si="70"/>
        <v>0</v>
      </c>
      <c r="Z59" s="30">
        <f t="shared" si="70"/>
        <v>0</v>
      </c>
      <c r="AA59" s="30">
        <f t="shared" si="70"/>
        <v>0</v>
      </c>
      <c r="AB59" s="30">
        <f t="shared" si="70"/>
        <v>0</v>
      </c>
      <c r="AC59" s="30">
        <f t="shared" si="70"/>
        <v>0</v>
      </c>
      <c r="AD59" s="30">
        <f t="shared" si="70"/>
        <v>0</v>
      </c>
      <c r="AE59" s="30">
        <f t="shared" si="70"/>
        <v>0</v>
      </c>
      <c r="AF59" s="30">
        <f t="shared" si="70"/>
        <v>0</v>
      </c>
      <c r="AG59" s="30">
        <f t="shared" si="70"/>
        <v>0</v>
      </c>
      <c r="AH59" s="30">
        <f t="shared" si="70"/>
        <v>0</v>
      </c>
      <c r="AI59" s="30">
        <f t="shared" si="70"/>
        <v>0</v>
      </c>
      <c r="AJ59" s="30">
        <f t="shared" si="70"/>
        <v>0</v>
      </c>
      <c r="AK59" s="30">
        <f t="shared" si="70"/>
        <v>0</v>
      </c>
      <c r="AL59" s="30">
        <f t="shared" si="70"/>
        <v>0</v>
      </c>
      <c r="AM59" s="30">
        <f t="shared" si="70"/>
        <v>0</v>
      </c>
      <c r="AN59" s="29">
        <f t="shared" ref="AN59" si="71">AN58-AN11</f>
        <v>0</v>
      </c>
      <c r="AO59" s="29">
        <f t="shared" ref="AO59" si="72">AO58-AO11</f>
        <v>0</v>
      </c>
      <c r="AP59" s="30">
        <f t="shared" ref="AP59" si="73">AP58-AP11</f>
        <v>0</v>
      </c>
      <c r="AQ59" s="30">
        <f t="shared" ref="AQ59" si="74">AQ58-AQ11</f>
        <v>0</v>
      </c>
      <c r="AR59" s="29">
        <f t="shared" ref="AR59" si="75">AR58-AR11</f>
        <v>0</v>
      </c>
      <c r="AS59" s="29">
        <f t="shared" ref="AS59" si="76">AS58-AS11</f>
        <v>0</v>
      </c>
      <c r="AT59" s="29">
        <f t="shared" ref="AT59" si="77">AT58-AT11</f>
        <v>0</v>
      </c>
      <c r="AU59" s="29">
        <f t="shared" ref="AU59" si="78">AU58-AU11</f>
        <v>0</v>
      </c>
      <c r="AV59" s="29">
        <f t="shared" ref="AV59" si="79">AV58-AV11</f>
        <v>0</v>
      </c>
      <c r="AW59" s="29">
        <f t="shared" ref="AW59" si="80">AW58-AW11</f>
        <v>0</v>
      </c>
      <c r="AX59" s="29">
        <f t="shared" ref="AX59" si="81">AX58-AX11</f>
        <v>0</v>
      </c>
      <c r="AY59" s="29">
        <f t="shared" ref="AY59" si="82">AY58-AY11</f>
        <v>0</v>
      </c>
      <c r="AZ59" s="29">
        <f t="shared" ref="AZ59" si="83">AZ58-AZ11</f>
        <v>0</v>
      </c>
      <c r="BA59" s="29">
        <f t="shared" ref="BA59" si="84">BA58-BA11</f>
        <v>0</v>
      </c>
      <c r="BB59" s="29">
        <f t="shared" ref="BB59" si="85">BB58-BB11</f>
        <v>0</v>
      </c>
      <c r="BC59" s="29">
        <f t="shared" ref="BC59" si="86">BC58-BC11</f>
        <v>0</v>
      </c>
      <c r="BD59" s="29">
        <f t="shared" ref="BD59" si="87">BD58-BD11</f>
        <v>0</v>
      </c>
      <c r="BE59" s="29">
        <f t="shared" ref="BE59" si="88">BE58-BE11</f>
        <v>0</v>
      </c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</row>
    <row r="60" spans="1:13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</row>
    <row r="61" spans="1:131" x14ac:dyDescent="0.25">
      <c r="A61" s="1"/>
      <c r="B61" s="22" t="s">
        <v>204</v>
      </c>
      <c r="C61" s="11"/>
      <c r="D61" s="34">
        <f>E8-E9</f>
        <v>0</v>
      </c>
      <c r="E61" s="34">
        <f t="shared" ref="E61:BE61" si="89">F8-F9</f>
        <v>0</v>
      </c>
      <c r="F61" s="34">
        <f t="shared" si="89"/>
        <v>0</v>
      </c>
      <c r="G61" s="34">
        <f t="shared" si="89"/>
        <v>0</v>
      </c>
      <c r="H61" s="34">
        <f t="shared" si="89"/>
        <v>0</v>
      </c>
      <c r="I61" s="34">
        <f t="shared" si="89"/>
        <v>0</v>
      </c>
      <c r="J61" s="34">
        <f t="shared" si="89"/>
        <v>0</v>
      </c>
      <c r="K61" s="34">
        <f t="shared" si="89"/>
        <v>0</v>
      </c>
      <c r="L61" s="34">
        <f t="shared" si="89"/>
        <v>0</v>
      </c>
      <c r="M61" s="34">
        <f t="shared" si="89"/>
        <v>0</v>
      </c>
      <c r="N61" s="34">
        <f t="shared" si="89"/>
        <v>0</v>
      </c>
      <c r="O61" s="34">
        <f t="shared" si="89"/>
        <v>0</v>
      </c>
      <c r="P61" s="34">
        <f t="shared" si="89"/>
        <v>0</v>
      </c>
      <c r="Q61" s="34">
        <f t="shared" si="89"/>
        <v>0</v>
      </c>
      <c r="R61" s="34">
        <f t="shared" si="89"/>
        <v>0</v>
      </c>
      <c r="S61" s="34">
        <f t="shared" si="89"/>
        <v>0</v>
      </c>
      <c r="T61" s="34">
        <f t="shared" si="89"/>
        <v>0</v>
      </c>
      <c r="U61" s="34">
        <f t="shared" si="89"/>
        <v>0</v>
      </c>
      <c r="V61" s="34">
        <f t="shared" si="89"/>
        <v>0</v>
      </c>
      <c r="W61" s="34">
        <f t="shared" si="89"/>
        <v>0</v>
      </c>
      <c r="X61" s="34">
        <f t="shared" si="89"/>
        <v>0</v>
      </c>
      <c r="Y61" s="34">
        <f t="shared" si="89"/>
        <v>0</v>
      </c>
      <c r="Z61" s="34">
        <f t="shared" si="89"/>
        <v>0</v>
      </c>
      <c r="AA61" s="34">
        <f t="shared" si="89"/>
        <v>0</v>
      </c>
      <c r="AB61" s="34">
        <f t="shared" si="89"/>
        <v>0</v>
      </c>
      <c r="AC61" s="34">
        <f t="shared" si="89"/>
        <v>0</v>
      </c>
      <c r="AD61" s="34">
        <f t="shared" si="89"/>
        <v>0</v>
      </c>
      <c r="AE61" s="34">
        <f t="shared" si="89"/>
        <v>0</v>
      </c>
      <c r="AF61" s="34">
        <f t="shared" si="89"/>
        <v>0</v>
      </c>
      <c r="AG61" s="34">
        <f t="shared" si="89"/>
        <v>0</v>
      </c>
      <c r="AH61" s="34">
        <f t="shared" si="89"/>
        <v>0</v>
      </c>
      <c r="AI61" s="34">
        <f t="shared" si="89"/>
        <v>0</v>
      </c>
      <c r="AJ61" s="34">
        <f t="shared" si="89"/>
        <v>0</v>
      </c>
      <c r="AK61" s="34">
        <f t="shared" si="89"/>
        <v>0</v>
      </c>
      <c r="AL61" s="34">
        <f t="shared" si="89"/>
        <v>0</v>
      </c>
      <c r="AM61" s="34">
        <f t="shared" si="89"/>
        <v>0</v>
      </c>
      <c r="AN61" s="34">
        <f t="shared" si="89"/>
        <v>0</v>
      </c>
      <c r="AO61" s="34">
        <f t="shared" si="89"/>
        <v>0</v>
      </c>
      <c r="AP61" s="34">
        <f t="shared" si="89"/>
        <v>0</v>
      </c>
      <c r="AQ61" s="34">
        <f t="shared" si="89"/>
        <v>0</v>
      </c>
      <c r="AR61" s="34">
        <f t="shared" si="89"/>
        <v>0</v>
      </c>
      <c r="AS61" s="34">
        <f t="shared" si="89"/>
        <v>0</v>
      </c>
      <c r="AT61" s="34">
        <f t="shared" si="89"/>
        <v>0</v>
      </c>
      <c r="AU61" s="34">
        <f t="shared" si="89"/>
        <v>0</v>
      </c>
      <c r="AV61" s="34">
        <f t="shared" si="89"/>
        <v>0</v>
      </c>
      <c r="AW61" s="34">
        <f t="shared" si="89"/>
        <v>0</v>
      </c>
      <c r="AX61" s="34">
        <f t="shared" si="89"/>
        <v>0</v>
      </c>
      <c r="AY61" s="34">
        <f t="shared" si="89"/>
        <v>0</v>
      </c>
      <c r="AZ61" s="34">
        <f t="shared" si="89"/>
        <v>0</v>
      </c>
      <c r="BA61" s="34">
        <f t="shared" si="89"/>
        <v>0</v>
      </c>
      <c r="BB61" s="34">
        <f t="shared" si="89"/>
        <v>0</v>
      </c>
      <c r="BC61" s="34">
        <f t="shared" si="89"/>
        <v>0</v>
      </c>
      <c r="BD61" s="34">
        <f t="shared" si="89"/>
        <v>0</v>
      </c>
      <c r="BE61" s="34">
        <f t="shared" si="89"/>
        <v>0</v>
      </c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</row>
    <row r="62" spans="1:131" x14ac:dyDescent="0.25">
      <c r="A62" s="1"/>
      <c r="B62" s="27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</row>
    <row r="63" spans="1:131" x14ac:dyDescent="0.25">
      <c r="A63" s="1"/>
      <c r="B63" s="22" t="s">
        <v>205</v>
      </c>
      <c r="C63" s="11"/>
      <c r="D63" s="34">
        <f>D25-D26</f>
        <v>0</v>
      </c>
      <c r="E63" s="34">
        <f t="shared" ref="E63:BE63" si="90">E25-E26</f>
        <v>0</v>
      </c>
      <c r="F63" s="34">
        <f t="shared" si="90"/>
        <v>0</v>
      </c>
      <c r="G63" s="34">
        <f t="shared" si="90"/>
        <v>0</v>
      </c>
      <c r="H63" s="34">
        <f t="shared" si="90"/>
        <v>0</v>
      </c>
      <c r="I63" s="34">
        <f t="shared" si="90"/>
        <v>0</v>
      </c>
      <c r="J63" s="34">
        <f t="shared" si="90"/>
        <v>0</v>
      </c>
      <c r="K63" s="34">
        <f t="shared" si="90"/>
        <v>0</v>
      </c>
      <c r="L63" s="34">
        <f t="shared" si="90"/>
        <v>0</v>
      </c>
      <c r="M63" s="34">
        <f t="shared" si="90"/>
        <v>0</v>
      </c>
      <c r="N63" s="34">
        <f t="shared" si="90"/>
        <v>0</v>
      </c>
      <c r="O63" s="34">
        <f t="shared" si="90"/>
        <v>0</v>
      </c>
      <c r="P63" s="34">
        <f t="shared" si="90"/>
        <v>0</v>
      </c>
      <c r="Q63" s="34">
        <f t="shared" si="90"/>
        <v>0</v>
      </c>
      <c r="R63" s="34">
        <f t="shared" si="90"/>
        <v>0</v>
      </c>
      <c r="S63" s="34">
        <f t="shared" si="90"/>
        <v>0</v>
      </c>
      <c r="T63" s="34">
        <f t="shared" si="90"/>
        <v>0</v>
      </c>
      <c r="U63" s="34">
        <f t="shared" si="90"/>
        <v>0</v>
      </c>
      <c r="V63" s="34">
        <f t="shared" si="90"/>
        <v>0</v>
      </c>
      <c r="W63" s="34">
        <f t="shared" si="90"/>
        <v>0</v>
      </c>
      <c r="X63" s="34">
        <f t="shared" si="90"/>
        <v>0</v>
      </c>
      <c r="Y63" s="34">
        <f t="shared" si="90"/>
        <v>0</v>
      </c>
      <c r="Z63" s="34">
        <f t="shared" si="90"/>
        <v>0</v>
      </c>
      <c r="AA63" s="34">
        <f t="shared" si="90"/>
        <v>0</v>
      </c>
      <c r="AB63" s="34">
        <f t="shared" si="90"/>
        <v>0</v>
      </c>
      <c r="AC63" s="34">
        <f t="shared" si="90"/>
        <v>0</v>
      </c>
      <c r="AD63" s="34">
        <f t="shared" si="90"/>
        <v>0</v>
      </c>
      <c r="AE63" s="34">
        <f t="shared" si="90"/>
        <v>0</v>
      </c>
      <c r="AF63" s="34">
        <f t="shared" si="90"/>
        <v>0</v>
      </c>
      <c r="AG63" s="34">
        <f t="shared" si="90"/>
        <v>0</v>
      </c>
      <c r="AH63" s="34">
        <f t="shared" si="90"/>
        <v>0</v>
      </c>
      <c r="AI63" s="34">
        <f t="shared" si="90"/>
        <v>0</v>
      </c>
      <c r="AJ63" s="34">
        <f t="shared" si="90"/>
        <v>0</v>
      </c>
      <c r="AK63" s="34">
        <f t="shared" si="90"/>
        <v>0</v>
      </c>
      <c r="AL63" s="34">
        <f t="shared" si="90"/>
        <v>0</v>
      </c>
      <c r="AM63" s="34">
        <f t="shared" si="90"/>
        <v>0</v>
      </c>
      <c r="AN63" s="34">
        <f t="shared" si="90"/>
        <v>0</v>
      </c>
      <c r="AO63" s="34">
        <f t="shared" si="90"/>
        <v>0</v>
      </c>
      <c r="AP63" s="34">
        <f t="shared" si="90"/>
        <v>0</v>
      </c>
      <c r="AQ63" s="34">
        <f t="shared" si="90"/>
        <v>0</v>
      </c>
      <c r="AR63" s="34">
        <f t="shared" si="90"/>
        <v>0</v>
      </c>
      <c r="AS63" s="34">
        <f t="shared" si="90"/>
        <v>0</v>
      </c>
      <c r="AT63" s="34">
        <f t="shared" si="90"/>
        <v>0</v>
      </c>
      <c r="AU63" s="34">
        <f t="shared" si="90"/>
        <v>0</v>
      </c>
      <c r="AV63" s="34">
        <f t="shared" si="90"/>
        <v>0</v>
      </c>
      <c r="AW63" s="34">
        <f t="shared" si="90"/>
        <v>0</v>
      </c>
      <c r="AX63" s="34">
        <f t="shared" si="90"/>
        <v>0</v>
      </c>
      <c r="AY63" s="34">
        <f t="shared" si="90"/>
        <v>0</v>
      </c>
      <c r="AZ63" s="34">
        <f t="shared" si="90"/>
        <v>0</v>
      </c>
      <c r="BA63" s="34">
        <f t="shared" si="90"/>
        <v>0</v>
      </c>
      <c r="BB63" s="34">
        <f t="shared" si="90"/>
        <v>0</v>
      </c>
      <c r="BC63" s="34">
        <f t="shared" si="90"/>
        <v>0</v>
      </c>
      <c r="BD63" s="34">
        <f t="shared" si="90"/>
        <v>0</v>
      </c>
      <c r="BE63" s="34">
        <f t="shared" si="90"/>
        <v>0</v>
      </c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</row>
    <row r="64" spans="1:131" x14ac:dyDescent="0.25">
      <c r="A64" s="1"/>
      <c r="B64" s="27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</row>
    <row r="65" spans="1:131" x14ac:dyDescent="0.25">
      <c r="A65" s="1"/>
      <c r="B65" s="22" t="s">
        <v>206</v>
      </c>
      <c r="C65" s="11"/>
      <c r="D65" s="34">
        <f>D29-D30-D31</f>
        <v>0</v>
      </c>
      <c r="E65" s="34">
        <f t="shared" ref="E65:BE65" si="91">E29-E30-E31</f>
        <v>0</v>
      </c>
      <c r="F65" s="34">
        <f t="shared" si="91"/>
        <v>0</v>
      </c>
      <c r="G65" s="34">
        <f t="shared" si="91"/>
        <v>0</v>
      </c>
      <c r="H65" s="34">
        <f t="shared" si="91"/>
        <v>0</v>
      </c>
      <c r="I65" s="34">
        <f t="shared" si="91"/>
        <v>0</v>
      </c>
      <c r="J65" s="34">
        <f t="shared" si="91"/>
        <v>0</v>
      </c>
      <c r="K65" s="34">
        <f t="shared" si="91"/>
        <v>0</v>
      </c>
      <c r="L65" s="34">
        <f t="shared" si="91"/>
        <v>0</v>
      </c>
      <c r="M65" s="34">
        <f t="shared" si="91"/>
        <v>0</v>
      </c>
      <c r="N65" s="34">
        <f t="shared" si="91"/>
        <v>0</v>
      </c>
      <c r="O65" s="34">
        <f t="shared" si="91"/>
        <v>0</v>
      </c>
      <c r="P65" s="34">
        <f t="shared" si="91"/>
        <v>0</v>
      </c>
      <c r="Q65" s="34">
        <f t="shared" si="91"/>
        <v>0</v>
      </c>
      <c r="R65" s="34">
        <f t="shared" si="91"/>
        <v>0</v>
      </c>
      <c r="S65" s="34">
        <f t="shared" si="91"/>
        <v>0</v>
      </c>
      <c r="T65" s="34">
        <f t="shared" si="91"/>
        <v>0</v>
      </c>
      <c r="U65" s="34">
        <f t="shared" si="91"/>
        <v>0</v>
      </c>
      <c r="V65" s="34">
        <f t="shared" si="91"/>
        <v>0</v>
      </c>
      <c r="W65" s="34">
        <f t="shared" si="91"/>
        <v>0</v>
      </c>
      <c r="X65" s="34">
        <f t="shared" si="91"/>
        <v>0</v>
      </c>
      <c r="Y65" s="34">
        <f t="shared" si="91"/>
        <v>0</v>
      </c>
      <c r="Z65" s="34">
        <f t="shared" si="91"/>
        <v>0</v>
      </c>
      <c r="AA65" s="34">
        <f t="shared" si="91"/>
        <v>0</v>
      </c>
      <c r="AB65" s="34">
        <f t="shared" si="91"/>
        <v>0</v>
      </c>
      <c r="AC65" s="34">
        <f t="shared" si="91"/>
        <v>0</v>
      </c>
      <c r="AD65" s="34">
        <f t="shared" si="91"/>
        <v>0</v>
      </c>
      <c r="AE65" s="34">
        <f t="shared" si="91"/>
        <v>0</v>
      </c>
      <c r="AF65" s="34">
        <f t="shared" si="91"/>
        <v>0</v>
      </c>
      <c r="AG65" s="34">
        <f t="shared" si="91"/>
        <v>0</v>
      </c>
      <c r="AH65" s="34">
        <f t="shared" si="91"/>
        <v>0</v>
      </c>
      <c r="AI65" s="34">
        <f t="shared" si="91"/>
        <v>0</v>
      </c>
      <c r="AJ65" s="34">
        <f t="shared" si="91"/>
        <v>0</v>
      </c>
      <c r="AK65" s="34">
        <f t="shared" si="91"/>
        <v>0</v>
      </c>
      <c r="AL65" s="34">
        <f t="shared" si="91"/>
        <v>0</v>
      </c>
      <c r="AM65" s="34">
        <f t="shared" si="91"/>
        <v>0</v>
      </c>
      <c r="AN65" s="34">
        <f t="shared" si="91"/>
        <v>0</v>
      </c>
      <c r="AO65" s="34">
        <f t="shared" si="91"/>
        <v>0</v>
      </c>
      <c r="AP65" s="34">
        <f t="shared" si="91"/>
        <v>0</v>
      </c>
      <c r="AQ65" s="34">
        <f t="shared" si="91"/>
        <v>0</v>
      </c>
      <c r="AR65" s="34">
        <f t="shared" si="91"/>
        <v>0</v>
      </c>
      <c r="AS65" s="34">
        <f t="shared" si="91"/>
        <v>0</v>
      </c>
      <c r="AT65" s="34">
        <f t="shared" si="91"/>
        <v>0</v>
      </c>
      <c r="AU65" s="34">
        <f t="shared" si="91"/>
        <v>0</v>
      </c>
      <c r="AV65" s="34">
        <f t="shared" si="91"/>
        <v>0</v>
      </c>
      <c r="AW65" s="34">
        <f t="shared" si="91"/>
        <v>0</v>
      </c>
      <c r="AX65" s="34">
        <f t="shared" si="91"/>
        <v>0</v>
      </c>
      <c r="AY65" s="34">
        <f t="shared" si="91"/>
        <v>0</v>
      </c>
      <c r="AZ65" s="34">
        <f t="shared" si="91"/>
        <v>0</v>
      </c>
      <c r="BA65" s="34">
        <f t="shared" si="91"/>
        <v>0</v>
      </c>
      <c r="BB65" s="34">
        <f t="shared" si="91"/>
        <v>0</v>
      </c>
      <c r="BC65" s="34">
        <f t="shared" si="91"/>
        <v>0</v>
      </c>
      <c r="BD65" s="34">
        <f t="shared" si="91"/>
        <v>0</v>
      </c>
      <c r="BE65" s="34">
        <f t="shared" si="91"/>
        <v>0</v>
      </c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</row>
    <row r="66" spans="1:131" ht="15.75" thickBot="1" x14ac:dyDescent="0.3">
      <c r="A66" s="1"/>
      <c r="B66" s="27"/>
      <c r="C66" s="2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</row>
    <row r="67" spans="1:131" x14ac:dyDescent="0.25">
      <c r="A67" s="1"/>
      <c r="B67" s="79" t="s">
        <v>207</v>
      </c>
      <c r="C67" s="32"/>
      <c r="D67" s="35">
        <f>SUM(D68:D70)</f>
        <v>0</v>
      </c>
      <c r="E67" s="35">
        <f t="shared" ref="E67:AW67" si="92">SUM(E68:E70)</f>
        <v>0</v>
      </c>
      <c r="F67" s="35">
        <f t="shared" si="92"/>
        <v>0</v>
      </c>
      <c r="G67" s="35">
        <f t="shared" si="92"/>
        <v>0</v>
      </c>
      <c r="H67" s="35">
        <f t="shared" si="92"/>
        <v>0</v>
      </c>
      <c r="I67" s="35">
        <f t="shared" si="92"/>
        <v>0</v>
      </c>
      <c r="J67" s="35">
        <f t="shared" si="92"/>
        <v>0</v>
      </c>
      <c r="K67" s="35">
        <f t="shared" si="92"/>
        <v>0</v>
      </c>
      <c r="L67" s="35">
        <f t="shared" si="92"/>
        <v>0</v>
      </c>
      <c r="M67" s="35">
        <f t="shared" si="92"/>
        <v>0</v>
      </c>
      <c r="N67" s="35">
        <f t="shared" si="92"/>
        <v>0</v>
      </c>
      <c r="O67" s="35">
        <f t="shared" si="92"/>
        <v>0</v>
      </c>
      <c r="P67" s="35">
        <f t="shared" si="92"/>
        <v>0</v>
      </c>
      <c r="Q67" s="35">
        <f t="shared" si="92"/>
        <v>0</v>
      </c>
      <c r="R67" s="35">
        <f t="shared" si="92"/>
        <v>0</v>
      </c>
      <c r="S67" s="35">
        <f t="shared" si="92"/>
        <v>0</v>
      </c>
      <c r="T67" s="35">
        <f t="shared" si="92"/>
        <v>0</v>
      </c>
      <c r="U67" s="35">
        <f t="shared" si="92"/>
        <v>0</v>
      </c>
      <c r="V67" s="35">
        <f t="shared" si="92"/>
        <v>0</v>
      </c>
      <c r="W67" s="35">
        <f t="shared" si="92"/>
        <v>0</v>
      </c>
      <c r="X67" s="35">
        <f t="shared" si="92"/>
        <v>0</v>
      </c>
      <c r="Y67" s="35">
        <f t="shared" si="92"/>
        <v>0</v>
      </c>
      <c r="Z67" s="35">
        <f t="shared" si="92"/>
        <v>0</v>
      </c>
      <c r="AA67" s="35">
        <f t="shared" si="92"/>
        <v>0</v>
      </c>
      <c r="AB67" s="35">
        <f t="shared" si="92"/>
        <v>0</v>
      </c>
      <c r="AC67" s="35">
        <f t="shared" si="92"/>
        <v>0</v>
      </c>
      <c r="AD67" s="35">
        <f t="shared" si="92"/>
        <v>0</v>
      </c>
      <c r="AE67" s="35">
        <f t="shared" si="92"/>
        <v>0</v>
      </c>
      <c r="AF67" s="35">
        <f t="shared" si="92"/>
        <v>0</v>
      </c>
      <c r="AG67" s="35">
        <f t="shared" si="92"/>
        <v>0</v>
      </c>
      <c r="AH67" s="35">
        <f t="shared" si="92"/>
        <v>0</v>
      </c>
      <c r="AI67" s="35">
        <f t="shared" si="92"/>
        <v>0</v>
      </c>
      <c r="AJ67" s="35">
        <f t="shared" si="92"/>
        <v>0</v>
      </c>
      <c r="AK67" s="35">
        <f t="shared" si="92"/>
        <v>0</v>
      </c>
      <c r="AL67" s="35">
        <f t="shared" si="92"/>
        <v>0</v>
      </c>
      <c r="AM67" s="35">
        <f t="shared" si="92"/>
        <v>0</v>
      </c>
      <c r="AN67" s="35">
        <f t="shared" si="92"/>
        <v>0</v>
      </c>
      <c r="AO67" s="35">
        <f t="shared" si="92"/>
        <v>0</v>
      </c>
      <c r="AP67" s="35">
        <f t="shared" si="92"/>
        <v>0</v>
      </c>
      <c r="AQ67" s="35">
        <f t="shared" si="92"/>
        <v>0</v>
      </c>
      <c r="AR67" s="35">
        <f t="shared" si="92"/>
        <v>0</v>
      </c>
      <c r="AS67" s="35">
        <f t="shared" si="92"/>
        <v>0</v>
      </c>
      <c r="AT67" s="35">
        <f t="shared" si="92"/>
        <v>0</v>
      </c>
      <c r="AU67" s="35">
        <f t="shared" si="92"/>
        <v>0</v>
      </c>
      <c r="AV67" s="35">
        <f t="shared" si="92"/>
        <v>0</v>
      </c>
      <c r="AW67" s="35">
        <f t="shared" si="92"/>
        <v>0</v>
      </c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</row>
    <row r="68" spans="1:131" x14ac:dyDescent="0.25">
      <c r="A68" s="1"/>
      <c r="B68" s="80"/>
      <c r="C68" s="15"/>
      <c r="D68" s="36">
        <f>D38</f>
        <v>0</v>
      </c>
      <c r="E68" s="36">
        <f t="shared" ref="E68:AW68" si="93">E38</f>
        <v>0</v>
      </c>
      <c r="F68" s="36">
        <f t="shared" si="93"/>
        <v>0</v>
      </c>
      <c r="G68" s="36">
        <f t="shared" si="93"/>
        <v>0</v>
      </c>
      <c r="H68" s="36">
        <f t="shared" si="93"/>
        <v>0</v>
      </c>
      <c r="I68" s="36">
        <f t="shared" si="93"/>
        <v>0</v>
      </c>
      <c r="J68" s="36">
        <f t="shared" si="93"/>
        <v>0</v>
      </c>
      <c r="K68" s="36">
        <f t="shared" si="93"/>
        <v>0</v>
      </c>
      <c r="L68" s="36">
        <f t="shared" si="93"/>
        <v>0</v>
      </c>
      <c r="M68" s="36">
        <f t="shared" si="93"/>
        <v>0</v>
      </c>
      <c r="N68" s="36">
        <f t="shared" si="93"/>
        <v>0</v>
      </c>
      <c r="O68" s="36">
        <f t="shared" si="93"/>
        <v>0</v>
      </c>
      <c r="P68" s="36">
        <f t="shared" si="93"/>
        <v>0</v>
      </c>
      <c r="Q68" s="36">
        <f t="shared" si="93"/>
        <v>0</v>
      </c>
      <c r="R68" s="36">
        <f t="shared" si="93"/>
        <v>0</v>
      </c>
      <c r="S68" s="36">
        <f t="shared" si="93"/>
        <v>0</v>
      </c>
      <c r="T68" s="36">
        <f t="shared" si="93"/>
        <v>0</v>
      </c>
      <c r="U68" s="36">
        <f t="shared" si="93"/>
        <v>0</v>
      </c>
      <c r="V68" s="36">
        <f t="shared" si="93"/>
        <v>0</v>
      </c>
      <c r="W68" s="36">
        <f t="shared" si="93"/>
        <v>0</v>
      </c>
      <c r="X68" s="36">
        <f t="shared" si="93"/>
        <v>0</v>
      </c>
      <c r="Y68" s="36">
        <f t="shared" si="93"/>
        <v>0</v>
      </c>
      <c r="Z68" s="36">
        <f t="shared" si="93"/>
        <v>0</v>
      </c>
      <c r="AA68" s="36">
        <f t="shared" si="93"/>
        <v>0</v>
      </c>
      <c r="AB68" s="36">
        <f t="shared" si="93"/>
        <v>0</v>
      </c>
      <c r="AC68" s="36">
        <f t="shared" si="93"/>
        <v>0</v>
      </c>
      <c r="AD68" s="36">
        <f t="shared" si="93"/>
        <v>0</v>
      </c>
      <c r="AE68" s="36">
        <f t="shared" si="93"/>
        <v>0</v>
      </c>
      <c r="AF68" s="36">
        <f t="shared" si="93"/>
        <v>0</v>
      </c>
      <c r="AG68" s="36">
        <f t="shared" si="93"/>
        <v>0</v>
      </c>
      <c r="AH68" s="36">
        <f t="shared" si="93"/>
        <v>0</v>
      </c>
      <c r="AI68" s="36">
        <f t="shared" si="93"/>
        <v>0</v>
      </c>
      <c r="AJ68" s="36">
        <f t="shared" si="93"/>
        <v>0</v>
      </c>
      <c r="AK68" s="36">
        <f t="shared" si="93"/>
        <v>0</v>
      </c>
      <c r="AL68" s="36">
        <f t="shared" si="93"/>
        <v>0</v>
      </c>
      <c r="AM68" s="36">
        <f t="shared" si="93"/>
        <v>0</v>
      </c>
      <c r="AN68" s="36">
        <f t="shared" si="93"/>
        <v>0</v>
      </c>
      <c r="AO68" s="36">
        <f t="shared" si="93"/>
        <v>0</v>
      </c>
      <c r="AP68" s="36">
        <f t="shared" si="93"/>
        <v>0</v>
      </c>
      <c r="AQ68" s="36">
        <f t="shared" si="93"/>
        <v>0</v>
      </c>
      <c r="AR68" s="36">
        <f t="shared" si="93"/>
        <v>0</v>
      </c>
      <c r="AS68" s="36">
        <f t="shared" si="93"/>
        <v>0</v>
      </c>
      <c r="AT68" s="36">
        <f t="shared" si="93"/>
        <v>0</v>
      </c>
      <c r="AU68" s="36">
        <f t="shared" si="93"/>
        <v>0</v>
      </c>
      <c r="AV68" s="36">
        <f t="shared" si="93"/>
        <v>0</v>
      </c>
      <c r="AW68" s="36">
        <f t="shared" si="93"/>
        <v>0</v>
      </c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</row>
    <row r="69" spans="1:131" x14ac:dyDescent="0.25">
      <c r="A69" s="1"/>
      <c r="B69" s="80"/>
      <c r="C69" s="15"/>
      <c r="D69" s="36">
        <f>D39</f>
        <v>0</v>
      </c>
      <c r="E69" s="36">
        <f t="shared" ref="E69:AW69" si="94">E39</f>
        <v>0</v>
      </c>
      <c r="F69" s="36">
        <f t="shared" si="94"/>
        <v>0</v>
      </c>
      <c r="G69" s="36">
        <f t="shared" si="94"/>
        <v>0</v>
      </c>
      <c r="H69" s="36">
        <f t="shared" si="94"/>
        <v>0</v>
      </c>
      <c r="I69" s="36">
        <f t="shared" si="94"/>
        <v>0</v>
      </c>
      <c r="J69" s="36">
        <f t="shared" si="94"/>
        <v>0</v>
      </c>
      <c r="K69" s="36">
        <f t="shared" si="94"/>
        <v>0</v>
      </c>
      <c r="L69" s="36">
        <f t="shared" si="94"/>
        <v>0</v>
      </c>
      <c r="M69" s="36">
        <f t="shared" si="94"/>
        <v>0</v>
      </c>
      <c r="N69" s="36">
        <f t="shared" si="94"/>
        <v>0</v>
      </c>
      <c r="O69" s="36">
        <f t="shared" si="94"/>
        <v>0</v>
      </c>
      <c r="P69" s="36">
        <f t="shared" si="94"/>
        <v>0</v>
      </c>
      <c r="Q69" s="36">
        <f t="shared" si="94"/>
        <v>0</v>
      </c>
      <c r="R69" s="36">
        <f t="shared" si="94"/>
        <v>0</v>
      </c>
      <c r="S69" s="36">
        <f t="shared" si="94"/>
        <v>0</v>
      </c>
      <c r="T69" s="36">
        <f t="shared" si="94"/>
        <v>0</v>
      </c>
      <c r="U69" s="36">
        <f t="shared" si="94"/>
        <v>0</v>
      </c>
      <c r="V69" s="36">
        <f t="shared" si="94"/>
        <v>0</v>
      </c>
      <c r="W69" s="36">
        <f t="shared" si="94"/>
        <v>0</v>
      </c>
      <c r="X69" s="36">
        <f t="shared" si="94"/>
        <v>0</v>
      </c>
      <c r="Y69" s="36">
        <f t="shared" si="94"/>
        <v>0</v>
      </c>
      <c r="Z69" s="36">
        <f t="shared" si="94"/>
        <v>0</v>
      </c>
      <c r="AA69" s="36">
        <f t="shared" si="94"/>
        <v>0</v>
      </c>
      <c r="AB69" s="36">
        <f t="shared" si="94"/>
        <v>0</v>
      </c>
      <c r="AC69" s="36">
        <f t="shared" si="94"/>
        <v>0</v>
      </c>
      <c r="AD69" s="36">
        <f t="shared" si="94"/>
        <v>0</v>
      </c>
      <c r="AE69" s="36">
        <f t="shared" si="94"/>
        <v>0</v>
      </c>
      <c r="AF69" s="36">
        <f t="shared" si="94"/>
        <v>0</v>
      </c>
      <c r="AG69" s="36">
        <f t="shared" si="94"/>
        <v>0</v>
      </c>
      <c r="AH69" s="36">
        <f t="shared" si="94"/>
        <v>0</v>
      </c>
      <c r="AI69" s="36">
        <f t="shared" si="94"/>
        <v>0</v>
      </c>
      <c r="AJ69" s="36">
        <f t="shared" si="94"/>
        <v>0</v>
      </c>
      <c r="AK69" s="36">
        <f t="shared" si="94"/>
        <v>0</v>
      </c>
      <c r="AL69" s="36">
        <f t="shared" si="94"/>
        <v>0</v>
      </c>
      <c r="AM69" s="36">
        <f t="shared" si="94"/>
        <v>0</v>
      </c>
      <c r="AN69" s="36">
        <f t="shared" si="94"/>
        <v>0</v>
      </c>
      <c r="AO69" s="36">
        <f t="shared" si="94"/>
        <v>0</v>
      </c>
      <c r="AP69" s="36">
        <f t="shared" si="94"/>
        <v>0</v>
      </c>
      <c r="AQ69" s="36">
        <f t="shared" si="94"/>
        <v>0</v>
      </c>
      <c r="AR69" s="36">
        <f t="shared" si="94"/>
        <v>0</v>
      </c>
      <c r="AS69" s="36">
        <f t="shared" si="94"/>
        <v>0</v>
      </c>
      <c r="AT69" s="36">
        <f t="shared" si="94"/>
        <v>0</v>
      </c>
      <c r="AU69" s="36">
        <f t="shared" si="94"/>
        <v>0</v>
      </c>
      <c r="AV69" s="36">
        <f t="shared" si="94"/>
        <v>0</v>
      </c>
      <c r="AW69" s="36">
        <f t="shared" si="94"/>
        <v>0</v>
      </c>
      <c r="AX69" s="1"/>
      <c r="AY69" s="37">
        <f>D32-AW32</f>
        <v>0</v>
      </c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</row>
    <row r="70" spans="1:131" x14ac:dyDescent="0.25">
      <c r="A70" s="1"/>
      <c r="B70" s="80"/>
      <c r="C70" s="15"/>
      <c r="D70" s="36">
        <f>D40</f>
        <v>0</v>
      </c>
      <c r="E70" s="36">
        <f t="shared" ref="E70:AW70" si="95">E40</f>
        <v>0</v>
      </c>
      <c r="F70" s="36">
        <f t="shared" si="95"/>
        <v>0</v>
      </c>
      <c r="G70" s="36">
        <f t="shared" si="95"/>
        <v>0</v>
      </c>
      <c r="H70" s="36">
        <f t="shared" si="95"/>
        <v>0</v>
      </c>
      <c r="I70" s="36">
        <f t="shared" si="95"/>
        <v>0</v>
      </c>
      <c r="J70" s="36">
        <f t="shared" si="95"/>
        <v>0</v>
      </c>
      <c r="K70" s="36">
        <f t="shared" si="95"/>
        <v>0</v>
      </c>
      <c r="L70" s="36">
        <f t="shared" si="95"/>
        <v>0</v>
      </c>
      <c r="M70" s="36">
        <f t="shared" si="95"/>
        <v>0</v>
      </c>
      <c r="N70" s="36">
        <f t="shared" si="95"/>
        <v>0</v>
      </c>
      <c r="O70" s="36">
        <f t="shared" si="95"/>
        <v>0</v>
      </c>
      <c r="P70" s="36">
        <f t="shared" si="95"/>
        <v>0</v>
      </c>
      <c r="Q70" s="36">
        <f t="shared" si="95"/>
        <v>0</v>
      </c>
      <c r="R70" s="36">
        <f t="shared" si="95"/>
        <v>0</v>
      </c>
      <c r="S70" s="36">
        <f t="shared" si="95"/>
        <v>0</v>
      </c>
      <c r="T70" s="36">
        <f t="shared" si="95"/>
        <v>0</v>
      </c>
      <c r="U70" s="36">
        <f t="shared" si="95"/>
        <v>0</v>
      </c>
      <c r="V70" s="36">
        <f t="shared" si="95"/>
        <v>0</v>
      </c>
      <c r="W70" s="36">
        <f t="shared" si="95"/>
        <v>0</v>
      </c>
      <c r="X70" s="36">
        <f t="shared" si="95"/>
        <v>0</v>
      </c>
      <c r="Y70" s="36">
        <f t="shared" si="95"/>
        <v>0</v>
      </c>
      <c r="Z70" s="36">
        <f t="shared" si="95"/>
        <v>0</v>
      </c>
      <c r="AA70" s="36">
        <f t="shared" si="95"/>
        <v>0</v>
      </c>
      <c r="AB70" s="36">
        <f t="shared" si="95"/>
        <v>0</v>
      </c>
      <c r="AC70" s="36">
        <f t="shared" si="95"/>
        <v>0</v>
      </c>
      <c r="AD70" s="36">
        <f t="shared" si="95"/>
        <v>0</v>
      </c>
      <c r="AE70" s="36">
        <f t="shared" si="95"/>
        <v>0</v>
      </c>
      <c r="AF70" s="36">
        <f t="shared" si="95"/>
        <v>0</v>
      </c>
      <c r="AG70" s="36">
        <f t="shared" si="95"/>
        <v>0</v>
      </c>
      <c r="AH70" s="36">
        <f t="shared" si="95"/>
        <v>0</v>
      </c>
      <c r="AI70" s="36">
        <f t="shared" si="95"/>
        <v>0</v>
      </c>
      <c r="AJ70" s="36">
        <f t="shared" si="95"/>
        <v>0</v>
      </c>
      <c r="AK70" s="36">
        <f t="shared" si="95"/>
        <v>0</v>
      </c>
      <c r="AL70" s="36">
        <f t="shared" si="95"/>
        <v>0</v>
      </c>
      <c r="AM70" s="36">
        <f t="shared" si="95"/>
        <v>0</v>
      </c>
      <c r="AN70" s="36">
        <f t="shared" si="95"/>
        <v>0</v>
      </c>
      <c r="AO70" s="36">
        <f t="shared" si="95"/>
        <v>0</v>
      </c>
      <c r="AP70" s="36">
        <f t="shared" si="95"/>
        <v>0</v>
      </c>
      <c r="AQ70" s="36">
        <f t="shared" si="95"/>
        <v>0</v>
      </c>
      <c r="AR70" s="36">
        <f t="shared" si="95"/>
        <v>0</v>
      </c>
      <c r="AS70" s="36">
        <f t="shared" si="95"/>
        <v>0</v>
      </c>
      <c r="AT70" s="36">
        <f t="shared" si="95"/>
        <v>0</v>
      </c>
      <c r="AU70" s="36">
        <f t="shared" si="95"/>
        <v>0</v>
      </c>
      <c r="AV70" s="36">
        <f t="shared" si="95"/>
        <v>0</v>
      </c>
      <c r="AW70" s="36">
        <f t="shared" si="95"/>
        <v>0</v>
      </c>
      <c r="AX70" s="1"/>
      <c r="AY70" s="37">
        <f>AR29-AT29+AS32+AT32+AU32+AV32</f>
        <v>0</v>
      </c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</row>
    <row r="71" spans="1:131" ht="15.75" thickBot="1" x14ac:dyDescent="0.3">
      <c r="A71" s="1"/>
      <c r="B71" s="81"/>
      <c r="C71" s="33"/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0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3">
        <v>0</v>
      </c>
      <c r="AU71" s="33">
        <v>0</v>
      </c>
      <c r="AV71" s="33">
        <v>0</v>
      </c>
      <c r="AW71" s="33">
        <v>0</v>
      </c>
      <c r="AX71" s="1"/>
      <c r="AY71" s="37">
        <f>AY70-AY69</f>
        <v>0</v>
      </c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</row>
    <row r="72" spans="1:131" hidden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38">
        <f>AR29*2</f>
        <v>0</v>
      </c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</row>
    <row r="73" spans="1:131" hidden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</row>
    <row r="74" spans="1:131" hidden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</row>
    <row r="75" spans="1:131" hidden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</row>
    <row r="76" spans="1:131" hidden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</row>
    <row r="77" spans="1:131" hidden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</row>
    <row r="78" spans="1:131" hidden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</row>
    <row r="79" spans="1:131" hidden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</row>
    <row r="80" spans="1:131" hidden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</row>
    <row r="81" spans="1:131" hidden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</row>
    <row r="82" spans="1:131" hidden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</row>
    <row r="83" spans="1:131" hidden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</row>
    <row r="84" spans="1:131" hidden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</row>
    <row r="85" spans="1:131" hidden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</row>
    <row r="86" spans="1:131" hidden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</row>
    <row r="87" spans="1:131" hidden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</row>
    <row r="88" spans="1:131" hidden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</row>
    <row r="89" spans="1:131" hidden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</row>
    <row r="90" spans="1:131" hidden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</row>
    <row r="91" spans="1:131" hidden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</row>
    <row r="92" spans="1:131" hidden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</row>
    <row r="93" spans="1:131" hidden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</row>
    <row r="94" spans="1:131" hidden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</row>
    <row r="95" spans="1:131" hidden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</row>
    <row r="96" spans="1:131" hidden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</row>
    <row r="97" spans="1:131" hidden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</row>
    <row r="98" spans="1:131" hidden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</row>
    <row r="99" spans="1:131" hidden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</row>
    <row r="100" spans="1:131" x14ac:dyDescent="0.25">
      <c r="A100" s="1"/>
      <c r="B100" s="71" t="s">
        <v>195</v>
      </c>
      <c r="C100" s="23"/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>
        <v>0</v>
      </c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</row>
    <row r="101" spans="1:13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</row>
    <row r="102" spans="1:13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</row>
    <row r="103" spans="1:13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</row>
    <row r="104" spans="1:13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</row>
    <row r="105" spans="1:13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</row>
    <row r="106" spans="1:13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</row>
    <row r="107" spans="1:13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</row>
    <row r="108" spans="1:13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</row>
    <row r="109" spans="1:13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</row>
    <row r="110" spans="1:13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</row>
    <row r="111" spans="1:13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</row>
    <row r="112" spans="1:13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</row>
    <row r="113" spans="1:13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</row>
    <row r="114" spans="1:13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</row>
    <row r="115" spans="1:13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</row>
    <row r="116" spans="1:13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</row>
    <row r="117" spans="1:13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</row>
    <row r="118" spans="1:13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</row>
    <row r="119" spans="1:13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</row>
    <row r="120" spans="1:13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</row>
    <row r="121" spans="1:13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</row>
    <row r="122" spans="1:13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</row>
    <row r="123" spans="1:13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</row>
    <row r="124" spans="1:13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</row>
    <row r="125" spans="1:13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</row>
    <row r="126" spans="1:13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</row>
    <row r="127" spans="1:13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</row>
    <row r="128" spans="1:13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</row>
    <row r="129" spans="1:13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</row>
    <row r="130" spans="1:13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</row>
    <row r="131" spans="1:13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</row>
    <row r="132" spans="1:13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</row>
    <row r="133" spans="1:13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</row>
    <row r="134" spans="1:13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</row>
    <row r="135" spans="1:13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</row>
    <row r="136" spans="1:13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</row>
    <row r="137" spans="1:13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</row>
    <row r="138" spans="1:13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</row>
    <row r="139" spans="1:13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</row>
    <row r="140" spans="1:13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</row>
    <row r="141" spans="1:13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</row>
    <row r="142" spans="1:13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</row>
    <row r="143" spans="1:13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</row>
    <row r="144" spans="1:13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</row>
    <row r="145" spans="1:13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</row>
    <row r="146" spans="1:13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</row>
    <row r="147" spans="1:13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</row>
    <row r="148" spans="1:13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</row>
    <row r="149" spans="1:13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</row>
    <row r="150" spans="1:13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</row>
    <row r="151" spans="1:13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</row>
    <row r="152" spans="1:13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</row>
    <row r="153" spans="1:13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</row>
    <row r="154" spans="1:13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</row>
    <row r="155" spans="1:13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</row>
    <row r="156" spans="1:13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</row>
    <row r="157" spans="1:13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</row>
    <row r="158" spans="1:13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</row>
    <row r="159" spans="1:13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</row>
    <row r="160" spans="1:13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</row>
    <row r="161" spans="1:13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</row>
    <row r="162" spans="1:13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</row>
    <row r="163" spans="1:13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</row>
    <row r="164" spans="1:13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</row>
    <row r="165" spans="1:13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</row>
    <row r="166" spans="1:13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</row>
    <row r="167" spans="1:13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</row>
    <row r="168" spans="1:13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</row>
    <row r="169" spans="1:13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</row>
    <row r="170" spans="1:13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</row>
    <row r="171" spans="1:13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</row>
    <row r="172" spans="1:13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</row>
    <row r="173" spans="1:13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</row>
    <row r="174" spans="1:13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</row>
    <row r="175" spans="1:13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</row>
    <row r="176" spans="1:13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</row>
    <row r="177" spans="1:13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</row>
    <row r="178" spans="1:13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</row>
    <row r="179" spans="1:13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</row>
    <row r="180" spans="1:13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</row>
    <row r="181" spans="1:13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</row>
    <row r="182" spans="1:13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</row>
    <row r="183" spans="1:13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</row>
    <row r="184" spans="1:13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</row>
    <row r="185" spans="1:13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</row>
    <row r="186" spans="1:13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</row>
    <row r="187" spans="1:131" x14ac:dyDescent="0.25">
      <c r="A187" s="1"/>
    </row>
  </sheetData>
  <mergeCells count="90">
    <mergeCell ref="K1:V1"/>
    <mergeCell ref="K2:M2"/>
    <mergeCell ref="N2:N4"/>
    <mergeCell ref="O2:P2"/>
    <mergeCell ref="Q2:Q4"/>
    <mergeCell ref="R2:R4"/>
    <mergeCell ref="S2:S4"/>
    <mergeCell ref="T2:T4"/>
    <mergeCell ref="U2:U4"/>
    <mergeCell ref="V2:V4"/>
    <mergeCell ref="A1:A4"/>
    <mergeCell ref="B1:B4"/>
    <mergeCell ref="C1:C4"/>
    <mergeCell ref="D1:D4"/>
    <mergeCell ref="E1:J1"/>
    <mergeCell ref="E2:E4"/>
    <mergeCell ref="F2:F4"/>
    <mergeCell ref="G2:G4"/>
    <mergeCell ref="H2:H4"/>
    <mergeCell ref="I2:I4"/>
    <mergeCell ref="W1:AI1"/>
    <mergeCell ref="AJ1:AM1"/>
    <mergeCell ref="AN1:AQ1"/>
    <mergeCell ref="AR1:AX1"/>
    <mergeCell ref="X2:X4"/>
    <mergeCell ref="Y2:Y4"/>
    <mergeCell ref="Z2:Z4"/>
    <mergeCell ref="AA2:AC2"/>
    <mergeCell ref="AD2:AD4"/>
    <mergeCell ref="AB3:AB4"/>
    <mergeCell ref="AC3:AC4"/>
    <mergeCell ref="AA3:AA4"/>
    <mergeCell ref="AJ2:AJ4"/>
    <mergeCell ref="AK2:AM2"/>
    <mergeCell ref="AN2:AN4"/>
    <mergeCell ref="AO2:AO4"/>
    <mergeCell ref="AE2:AI2"/>
    <mergeCell ref="AE3:AE4"/>
    <mergeCell ref="AF3:AF4"/>
    <mergeCell ref="J3:J4"/>
    <mergeCell ref="K3:K4"/>
    <mergeCell ref="L3:M3"/>
    <mergeCell ref="O3:O4"/>
    <mergeCell ref="P3:P4"/>
    <mergeCell ref="W2:W4"/>
    <mergeCell ref="AM3:AM4"/>
    <mergeCell ref="AG3:AG4"/>
    <mergeCell ref="AH3:AH4"/>
    <mergeCell ref="AI3:AI4"/>
    <mergeCell ref="AK3:AK4"/>
    <mergeCell ref="AL3:AL4"/>
    <mergeCell ref="AR2:AR4"/>
    <mergeCell ref="AS2:AV2"/>
    <mergeCell ref="AW2:AW4"/>
    <mergeCell ref="AX2:AX4"/>
    <mergeCell ref="AP2:AP4"/>
    <mergeCell ref="AQ2:AQ4"/>
    <mergeCell ref="AS3:AS4"/>
    <mergeCell ref="AT3:AT4"/>
    <mergeCell ref="AU3:AU4"/>
    <mergeCell ref="AV3:AV4"/>
    <mergeCell ref="AY4:BF4"/>
    <mergeCell ref="AY1:BS3"/>
    <mergeCell ref="BL5:BL6"/>
    <mergeCell ref="BK4:BL4"/>
    <mergeCell ref="BM4:BN4"/>
    <mergeCell ref="AY5:AY6"/>
    <mergeCell ref="AZ5:AZ6"/>
    <mergeCell ref="BA5:BA6"/>
    <mergeCell ref="BB5:BB6"/>
    <mergeCell ref="BC5:BC6"/>
    <mergeCell ref="BD5:BD6"/>
    <mergeCell ref="BE5:BE6"/>
    <mergeCell ref="BF5:BF6"/>
    <mergeCell ref="BG4:BH4"/>
    <mergeCell ref="BS5:BS6"/>
    <mergeCell ref="BT5:BT6"/>
    <mergeCell ref="A52:A59"/>
    <mergeCell ref="B67:B71"/>
    <mergeCell ref="BM5:BM6"/>
    <mergeCell ref="BN5:BN6"/>
    <mergeCell ref="BO5:BO6"/>
    <mergeCell ref="BP5:BP6"/>
    <mergeCell ref="BQ5:BQ6"/>
    <mergeCell ref="BR5:BR6"/>
    <mergeCell ref="BG5:BG6"/>
    <mergeCell ref="BH5:BH6"/>
    <mergeCell ref="BI5:BI6"/>
    <mergeCell ref="BJ5:BJ6"/>
    <mergeCell ref="BK5:BK6"/>
  </mergeCells>
  <conditionalFormatting sqref="C8:C48">
    <cfRule type="cellIs" dxfId="7" priority="10" stopIfTrue="1" operator="equal">
      <formula>0</formula>
    </cfRule>
  </conditionalFormatting>
  <conditionalFormatting sqref="D8:AX48">
    <cfRule type="cellIs" dxfId="6" priority="8" operator="equal">
      <formula>0</formula>
    </cfRule>
    <cfRule type="cellIs" dxfId="5" priority="9" operator="lessThan">
      <formula>0</formula>
    </cfRule>
  </conditionalFormatting>
  <conditionalFormatting sqref="AZ48:BB48 BD48:BE48">
    <cfRule type="cellIs" dxfId="4" priority="3" stopIfTrue="1" operator="equal">
      <formula>0</formula>
    </cfRule>
  </conditionalFormatting>
  <conditionalFormatting sqref="AZ47:BB47 BE45 BD47:BE47">
    <cfRule type="cellIs" dxfId="3" priority="5" stopIfTrue="1" operator="equal">
      <formula>0</formula>
    </cfRule>
  </conditionalFormatting>
  <conditionalFormatting sqref="BE42:BE44">
    <cfRule type="cellIs" dxfId="2" priority="4" stopIfTrue="1" operator="equal">
      <formula>0</formula>
    </cfRule>
  </conditionalFormatting>
  <conditionalFormatting sqref="AZ46:BB46 BD46:BE46">
    <cfRule type="cellIs" dxfId="1" priority="2" stopIfTrue="1" operator="equal">
      <formula>0</formula>
    </cfRule>
  </conditionalFormatting>
  <conditionalFormatting sqref="BI8:BJ48 BQ8:BT48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F22(I)Control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2020-12-04T10:58:42Z</dcterms:created>
  <dcterms:modified xsi:type="dcterms:W3CDTF">2024-05-03T05:47:21Z</dcterms:modified>
</cp:coreProperties>
</file>