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heckCompatibility="1" defaultThemeVersion="124226"/>
  <bookViews>
    <workbookView xWindow="228" yWindow="372" windowWidth="26088" windowHeight="11616"/>
  </bookViews>
  <sheets>
    <sheet name="Контроль_Форма22" sheetId="7" r:id="rId1"/>
  </sheets>
  <definedNames>
    <definedName name="Exp">#REF!</definedName>
    <definedName name="ExpB_24_04_2015_11_47">#REF!</definedName>
    <definedName name="ExpFormaB_Work">#REF!</definedName>
  </definedNames>
  <calcPr calcId="162913"/>
</workbook>
</file>

<file path=xl/calcChain.xml><?xml version="1.0" encoding="utf-8"?>
<calcChain xmlns="http://schemas.openxmlformats.org/spreadsheetml/2006/main">
  <c r="BI8" i="7" l="1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AY71" i="7" l="1"/>
  <c r="AY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AY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AW67" i="7"/>
  <c r="AW66" i="7" s="1"/>
  <c r="AV67" i="7"/>
  <c r="AU67" i="7"/>
  <c r="AT67" i="7"/>
  <c r="AS67" i="7"/>
  <c r="AR67" i="7"/>
  <c r="AQ67" i="7"/>
  <c r="AP67" i="7"/>
  <c r="AP66" i="7" s="1"/>
  <c r="AO67" i="7"/>
  <c r="AN67" i="7"/>
  <c r="AM67" i="7"/>
  <c r="AL67" i="7"/>
  <c r="AL66" i="7" s="1"/>
  <c r="AK67" i="7"/>
  <c r="AJ67" i="7"/>
  <c r="AI67" i="7"/>
  <c r="AH67" i="7"/>
  <c r="AH66" i="7" s="1"/>
  <c r="AG67" i="7"/>
  <c r="AG66" i="7" s="1"/>
  <c r="AF67" i="7"/>
  <c r="AE67" i="7"/>
  <c r="AD67" i="7"/>
  <c r="AC67" i="7"/>
  <c r="AB67" i="7"/>
  <c r="AA67" i="7"/>
  <c r="Z67" i="7"/>
  <c r="Z66" i="7" s="1"/>
  <c r="Y67" i="7"/>
  <c r="X67" i="7"/>
  <c r="W67" i="7"/>
  <c r="V67" i="7"/>
  <c r="V66" i="7" s="1"/>
  <c r="U67" i="7"/>
  <c r="T67" i="7"/>
  <c r="S67" i="7"/>
  <c r="R67" i="7"/>
  <c r="R66" i="7" s="1"/>
  <c r="Q67" i="7"/>
  <c r="Q66" i="7" s="1"/>
  <c r="P67" i="7"/>
  <c r="O67" i="7"/>
  <c r="N67" i="7"/>
  <c r="M67" i="7"/>
  <c r="L67" i="7"/>
  <c r="K67" i="7"/>
  <c r="J67" i="7"/>
  <c r="J66" i="7" s="1"/>
  <c r="I67" i="7"/>
  <c r="H67" i="7"/>
  <c r="G67" i="7"/>
  <c r="F67" i="7"/>
  <c r="F66" i="7" s="1"/>
  <c r="E67" i="7"/>
  <c r="D67" i="7"/>
  <c r="AT66" i="7"/>
  <c r="AO66" i="7"/>
  <c r="AD66" i="7"/>
  <c r="Y66" i="7"/>
  <c r="N66" i="7"/>
  <c r="I66" i="7"/>
  <c r="BE64" i="7"/>
  <c r="BD64" i="7"/>
  <c r="BC64" i="7"/>
  <c r="BB64" i="7"/>
  <c r="AZ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BE62" i="7"/>
  <c r="BD62" i="7"/>
  <c r="AZ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BD60" i="7"/>
  <c r="BC60" i="7"/>
  <c r="AY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AX57" i="7"/>
  <c r="AX58" i="7" s="1"/>
  <c r="AW57" i="7"/>
  <c r="AW58" i="7" s="1"/>
  <c r="AV57" i="7"/>
  <c r="AV58" i="7" s="1"/>
  <c r="AU57" i="7"/>
  <c r="AU58" i="7" s="1"/>
  <c r="AT57" i="7"/>
  <c r="AT58" i="7" s="1"/>
  <c r="AS57" i="7"/>
  <c r="AS58" i="7" s="1"/>
  <c r="AR57" i="7"/>
  <c r="AR58" i="7" s="1"/>
  <c r="AQ57" i="7"/>
  <c r="AQ58" i="7" s="1"/>
  <c r="AP57" i="7"/>
  <c r="AP58" i="7" s="1"/>
  <c r="AO57" i="7"/>
  <c r="AO58" i="7" s="1"/>
  <c r="AN57" i="7"/>
  <c r="AN58" i="7" s="1"/>
  <c r="AM57" i="7"/>
  <c r="AM58" i="7" s="1"/>
  <c r="AL57" i="7"/>
  <c r="AL58" i="7" s="1"/>
  <c r="AK57" i="7"/>
  <c r="AK58" i="7" s="1"/>
  <c r="AJ57" i="7"/>
  <c r="AJ58" i="7" s="1"/>
  <c r="AI57" i="7"/>
  <c r="AI58" i="7" s="1"/>
  <c r="AH57" i="7"/>
  <c r="AH58" i="7" s="1"/>
  <c r="AG57" i="7"/>
  <c r="AG58" i="7" s="1"/>
  <c r="AF57" i="7"/>
  <c r="AF58" i="7" s="1"/>
  <c r="AE57" i="7"/>
  <c r="AE58" i="7" s="1"/>
  <c r="AD57" i="7"/>
  <c r="AD58" i="7" s="1"/>
  <c r="AC57" i="7"/>
  <c r="AC58" i="7" s="1"/>
  <c r="AB57" i="7"/>
  <c r="AB58" i="7" s="1"/>
  <c r="AA57" i="7"/>
  <c r="AA58" i="7" s="1"/>
  <c r="Z57" i="7"/>
  <c r="Z58" i="7" s="1"/>
  <c r="Y57" i="7"/>
  <c r="Y58" i="7" s="1"/>
  <c r="X57" i="7"/>
  <c r="X58" i="7" s="1"/>
  <c r="W57" i="7"/>
  <c r="W58" i="7" s="1"/>
  <c r="V57" i="7"/>
  <c r="V58" i="7" s="1"/>
  <c r="U57" i="7"/>
  <c r="U58" i="7" s="1"/>
  <c r="T57" i="7"/>
  <c r="T58" i="7" s="1"/>
  <c r="S57" i="7"/>
  <c r="S58" i="7" s="1"/>
  <c r="R57" i="7"/>
  <c r="R58" i="7" s="1"/>
  <c r="Q57" i="7"/>
  <c r="Q58" i="7" s="1"/>
  <c r="P57" i="7"/>
  <c r="P58" i="7" s="1"/>
  <c r="O57" i="7"/>
  <c r="O58" i="7" s="1"/>
  <c r="N57" i="7"/>
  <c r="N58" i="7" s="1"/>
  <c r="M57" i="7"/>
  <c r="M58" i="7" s="1"/>
  <c r="L57" i="7"/>
  <c r="L58" i="7" s="1"/>
  <c r="K57" i="7"/>
  <c r="K58" i="7" s="1"/>
  <c r="J57" i="7"/>
  <c r="J58" i="7" s="1"/>
  <c r="I57" i="7"/>
  <c r="I58" i="7" s="1"/>
  <c r="H57" i="7"/>
  <c r="H58" i="7" s="1"/>
  <c r="G57" i="7"/>
  <c r="G58" i="7" s="1"/>
  <c r="F57" i="7"/>
  <c r="F58" i="7" s="1"/>
  <c r="E57" i="7"/>
  <c r="E58" i="7" s="1"/>
  <c r="D57" i="7"/>
  <c r="D58" i="7" s="1"/>
  <c r="AX54" i="7"/>
  <c r="AX55" i="7" s="1"/>
  <c r="AW54" i="7"/>
  <c r="AW55" i="7" s="1"/>
  <c r="AV54" i="7"/>
  <c r="AV55" i="7" s="1"/>
  <c r="AU54" i="7"/>
  <c r="AU55" i="7" s="1"/>
  <c r="AT54" i="7"/>
  <c r="AT55" i="7" s="1"/>
  <c r="AS54" i="7"/>
  <c r="AS55" i="7" s="1"/>
  <c r="AR54" i="7"/>
  <c r="AR55" i="7" s="1"/>
  <c r="AQ54" i="7"/>
  <c r="AQ55" i="7" s="1"/>
  <c r="AP54" i="7"/>
  <c r="AP55" i="7" s="1"/>
  <c r="AO54" i="7"/>
  <c r="AO55" i="7" s="1"/>
  <c r="AN54" i="7"/>
  <c r="AN55" i="7" s="1"/>
  <c r="AM54" i="7"/>
  <c r="AM55" i="7" s="1"/>
  <c r="AL54" i="7"/>
  <c r="AL55" i="7" s="1"/>
  <c r="AK54" i="7"/>
  <c r="AK55" i="7" s="1"/>
  <c r="AJ54" i="7"/>
  <c r="AJ55" i="7" s="1"/>
  <c r="AI54" i="7"/>
  <c r="AI55" i="7" s="1"/>
  <c r="AH54" i="7"/>
  <c r="AH55" i="7" s="1"/>
  <c r="AG54" i="7"/>
  <c r="AG55" i="7" s="1"/>
  <c r="AF54" i="7"/>
  <c r="AF55" i="7" s="1"/>
  <c r="AE54" i="7"/>
  <c r="AE55" i="7" s="1"/>
  <c r="AD54" i="7"/>
  <c r="AD55" i="7" s="1"/>
  <c r="AC54" i="7"/>
  <c r="AC55" i="7" s="1"/>
  <c r="AB54" i="7"/>
  <c r="AB55" i="7" s="1"/>
  <c r="AA54" i="7"/>
  <c r="AA55" i="7" s="1"/>
  <c r="Z54" i="7"/>
  <c r="Z55" i="7" s="1"/>
  <c r="Y54" i="7"/>
  <c r="Y55" i="7" s="1"/>
  <c r="X54" i="7"/>
  <c r="X55" i="7" s="1"/>
  <c r="W54" i="7"/>
  <c r="W55" i="7" s="1"/>
  <c r="V54" i="7"/>
  <c r="V55" i="7" s="1"/>
  <c r="U54" i="7"/>
  <c r="U55" i="7" s="1"/>
  <c r="T54" i="7"/>
  <c r="T55" i="7" s="1"/>
  <c r="S54" i="7"/>
  <c r="S55" i="7" s="1"/>
  <c r="R54" i="7"/>
  <c r="R55" i="7" s="1"/>
  <c r="Q54" i="7"/>
  <c r="Q55" i="7" s="1"/>
  <c r="P54" i="7"/>
  <c r="P55" i="7" s="1"/>
  <c r="O54" i="7"/>
  <c r="O55" i="7" s="1"/>
  <c r="N54" i="7"/>
  <c r="N55" i="7" s="1"/>
  <c r="M54" i="7"/>
  <c r="M55" i="7" s="1"/>
  <c r="L54" i="7"/>
  <c r="L55" i="7" s="1"/>
  <c r="K54" i="7"/>
  <c r="K55" i="7" s="1"/>
  <c r="J54" i="7"/>
  <c r="J55" i="7" s="1"/>
  <c r="I54" i="7"/>
  <c r="I55" i="7" s="1"/>
  <c r="H54" i="7"/>
  <c r="H55" i="7" s="1"/>
  <c r="G54" i="7"/>
  <c r="G55" i="7" s="1"/>
  <c r="F54" i="7"/>
  <c r="F55" i="7" s="1"/>
  <c r="E54" i="7"/>
  <c r="E55" i="7" s="1"/>
  <c r="D54" i="7"/>
  <c r="D55" i="7" s="1"/>
  <c r="AX51" i="7"/>
  <c r="AX52" i="7" s="1"/>
  <c r="AW51" i="7"/>
  <c r="AW52" i="7" s="1"/>
  <c r="AV51" i="7"/>
  <c r="AV52" i="7" s="1"/>
  <c r="AU51" i="7"/>
  <c r="AU52" i="7" s="1"/>
  <c r="AT51" i="7"/>
  <c r="AT52" i="7" s="1"/>
  <c r="AS51" i="7"/>
  <c r="AS52" i="7" s="1"/>
  <c r="AR51" i="7"/>
  <c r="AR52" i="7" s="1"/>
  <c r="AQ51" i="7"/>
  <c r="AQ52" i="7" s="1"/>
  <c r="AP51" i="7"/>
  <c r="AP52" i="7" s="1"/>
  <c r="AO51" i="7"/>
  <c r="AO52" i="7" s="1"/>
  <c r="AN51" i="7"/>
  <c r="AN52" i="7" s="1"/>
  <c r="AM51" i="7"/>
  <c r="AM52" i="7" s="1"/>
  <c r="AL51" i="7"/>
  <c r="AL52" i="7" s="1"/>
  <c r="AK51" i="7"/>
  <c r="AK52" i="7" s="1"/>
  <c r="AJ51" i="7"/>
  <c r="AJ52" i="7" s="1"/>
  <c r="AI51" i="7"/>
  <c r="AI52" i="7" s="1"/>
  <c r="AH51" i="7"/>
  <c r="AH52" i="7" s="1"/>
  <c r="AG51" i="7"/>
  <c r="AG52" i="7" s="1"/>
  <c r="AF51" i="7"/>
  <c r="AF52" i="7" s="1"/>
  <c r="AE51" i="7"/>
  <c r="AE52" i="7" s="1"/>
  <c r="AD51" i="7"/>
  <c r="AD52" i="7" s="1"/>
  <c r="AC51" i="7"/>
  <c r="AC52" i="7" s="1"/>
  <c r="AB51" i="7"/>
  <c r="AB52" i="7" s="1"/>
  <c r="AA51" i="7"/>
  <c r="AA52" i="7" s="1"/>
  <c r="Z51" i="7"/>
  <c r="Z52" i="7" s="1"/>
  <c r="Y51" i="7"/>
  <c r="Y52" i="7" s="1"/>
  <c r="X51" i="7"/>
  <c r="X52" i="7" s="1"/>
  <c r="W51" i="7"/>
  <c r="W52" i="7" s="1"/>
  <c r="V51" i="7"/>
  <c r="V52" i="7" s="1"/>
  <c r="U51" i="7"/>
  <c r="U52" i="7" s="1"/>
  <c r="T51" i="7"/>
  <c r="T52" i="7" s="1"/>
  <c r="S51" i="7"/>
  <c r="S52" i="7" s="1"/>
  <c r="R51" i="7"/>
  <c r="R52" i="7" s="1"/>
  <c r="Q51" i="7"/>
  <c r="Q52" i="7" s="1"/>
  <c r="P51" i="7"/>
  <c r="P52" i="7" s="1"/>
  <c r="O51" i="7"/>
  <c r="O52" i="7" s="1"/>
  <c r="N51" i="7"/>
  <c r="N52" i="7" s="1"/>
  <c r="M51" i="7"/>
  <c r="M52" i="7" s="1"/>
  <c r="L51" i="7"/>
  <c r="L52" i="7" s="1"/>
  <c r="K51" i="7"/>
  <c r="K52" i="7" s="1"/>
  <c r="J51" i="7"/>
  <c r="J52" i="7" s="1"/>
  <c r="I51" i="7"/>
  <c r="I52" i="7" s="1"/>
  <c r="H51" i="7"/>
  <c r="H52" i="7" s="1"/>
  <c r="G51" i="7"/>
  <c r="G52" i="7" s="1"/>
  <c r="F51" i="7"/>
  <c r="F52" i="7" s="1"/>
  <c r="E51" i="7"/>
  <c r="E52" i="7" s="1"/>
  <c r="D51" i="7"/>
  <c r="D52" i="7" s="1"/>
  <c r="AV49" i="7"/>
  <c r="AU49" i="7"/>
  <c r="AR49" i="7"/>
  <c r="AQ49" i="7"/>
  <c r="AL49" i="7"/>
  <c r="AD49" i="7"/>
  <c r="V49" i="7"/>
  <c r="N49" i="7"/>
  <c r="F49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BR47" i="7" s="1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BT47" i="7" s="1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D46" i="7" s="1"/>
  <c r="U46" i="7"/>
  <c r="T46" i="7"/>
  <c r="BT46" i="7" s="1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BS46" i="7" s="1"/>
  <c r="F46" i="7"/>
  <c r="E46" i="7"/>
  <c r="AX45" i="7"/>
  <c r="AW45" i="7"/>
  <c r="AV45" i="7"/>
  <c r="AU45" i="7"/>
  <c r="AT45" i="7"/>
  <c r="AS45" i="7"/>
  <c r="AR45" i="7"/>
  <c r="AQ45" i="7"/>
  <c r="AP45" i="7"/>
  <c r="AO45" i="7"/>
  <c r="AN45" i="7"/>
  <c r="BI45" i="7" s="1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D45" i="7" s="1"/>
  <c r="P45" i="7"/>
  <c r="O45" i="7"/>
  <c r="N45" i="7"/>
  <c r="M45" i="7"/>
  <c r="L45" i="7"/>
  <c r="K45" i="7"/>
  <c r="J45" i="7"/>
  <c r="I45" i="7"/>
  <c r="BO45" i="7" s="1"/>
  <c r="H45" i="7"/>
  <c r="G45" i="7"/>
  <c r="F45" i="7"/>
  <c r="E45" i="7"/>
  <c r="BK45" i="7" s="1"/>
  <c r="BL45" i="7" s="1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BT44" i="7" s="1"/>
  <c r="S44" i="7"/>
  <c r="R44" i="7"/>
  <c r="Q44" i="7"/>
  <c r="P44" i="7"/>
  <c r="BJ44" i="7" s="1"/>
  <c r="O44" i="7"/>
  <c r="N44" i="7"/>
  <c r="M44" i="7"/>
  <c r="L44" i="7"/>
  <c r="K44" i="7"/>
  <c r="J44" i="7"/>
  <c r="I44" i="7"/>
  <c r="H44" i="7"/>
  <c r="G44" i="7"/>
  <c r="F44" i="7"/>
  <c r="E44" i="7"/>
  <c r="D44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BS43" i="7" s="1"/>
  <c r="F43" i="7"/>
  <c r="E43" i="7"/>
  <c r="D43" i="7"/>
  <c r="AX42" i="7"/>
  <c r="AW42" i="7"/>
  <c r="AV42" i="7"/>
  <c r="AU42" i="7"/>
  <c r="AT42" i="7"/>
  <c r="AS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U42" i="7"/>
  <c r="T42" i="7"/>
  <c r="BT42" i="7" s="1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BT40" i="7"/>
  <c r="BS40" i="7"/>
  <c r="BR40" i="7"/>
  <c r="BQ40" i="7"/>
  <c r="BP40" i="7"/>
  <c r="BO40" i="7"/>
  <c r="BM40" i="7"/>
  <c r="BN40" i="7" s="1"/>
  <c r="BK40" i="7"/>
  <c r="BL40" i="7" s="1"/>
  <c r="BJ40" i="7"/>
  <c r="BD40" i="7"/>
  <c r="BC40" i="7"/>
  <c r="BB40" i="7"/>
  <c r="AY40" i="7"/>
  <c r="BT39" i="7"/>
  <c r="BS39" i="7"/>
  <c r="BR39" i="7"/>
  <c r="BQ39" i="7"/>
  <c r="BP39" i="7"/>
  <c r="BO39" i="7"/>
  <c r="BM39" i="7"/>
  <c r="BN39" i="7" s="1"/>
  <c r="BK39" i="7"/>
  <c r="BL39" i="7" s="1"/>
  <c r="BJ39" i="7"/>
  <c r="BE39" i="7"/>
  <c r="BE36" i="7" s="1"/>
  <c r="BD39" i="7"/>
  <c r="BC39" i="7"/>
  <c r="BB39" i="7"/>
  <c r="BA39" i="7"/>
  <c r="AZ39" i="7"/>
  <c r="AY39" i="7"/>
  <c r="BT38" i="7"/>
  <c r="BS38" i="7"/>
  <c r="BR38" i="7"/>
  <c r="BQ38" i="7"/>
  <c r="BP38" i="7"/>
  <c r="BO38" i="7"/>
  <c r="BM38" i="7"/>
  <c r="BN38" i="7" s="1"/>
  <c r="BK38" i="7"/>
  <c r="BL38" i="7" s="1"/>
  <c r="BJ38" i="7"/>
  <c r="BE38" i="7"/>
  <c r="BD38" i="7"/>
  <c r="BC38" i="7"/>
  <c r="BB38" i="7"/>
  <c r="BA38" i="7"/>
  <c r="AZ38" i="7"/>
  <c r="AY38" i="7"/>
  <c r="BT37" i="7"/>
  <c r="BS37" i="7"/>
  <c r="BR37" i="7"/>
  <c r="BQ37" i="7"/>
  <c r="BP37" i="7"/>
  <c r="BO37" i="7"/>
  <c r="BM37" i="7"/>
  <c r="BN37" i="7" s="1"/>
  <c r="BK37" i="7"/>
  <c r="BL37" i="7" s="1"/>
  <c r="BJ37" i="7"/>
  <c r="BE37" i="7"/>
  <c r="BD37" i="7"/>
  <c r="BC37" i="7"/>
  <c r="BB37" i="7"/>
  <c r="BA37" i="7"/>
  <c r="AZ37" i="7"/>
  <c r="AY37" i="7"/>
  <c r="BT36" i="7"/>
  <c r="BS36" i="7"/>
  <c r="BR36" i="7"/>
  <c r="BQ36" i="7"/>
  <c r="BP36" i="7"/>
  <c r="BO36" i="7"/>
  <c r="BM36" i="7"/>
  <c r="BN36" i="7" s="1"/>
  <c r="BK36" i="7"/>
  <c r="BL36" i="7" s="1"/>
  <c r="BJ36" i="7"/>
  <c r="AY36" i="7"/>
  <c r="BT35" i="7"/>
  <c r="BS35" i="7"/>
  <c r="BR35" i="7"/>
  <c r="BQ35" i="7"/>
  <c r="BP35" i="7"/>
  <c r="BO35" i="7"/>
  <c r="BM35" i="7"/>
  <c r="BN35" i="7" s="1"/>
  <c r="BK35" i="7"/>
  <c r="BL35" i="7" s="1"/>
  <c r="BJ35" i="7"/>
  <c r="BE35" i="7"/>
  <c r="BD35" i="7"/>
  <c r="BC35" i="7"/>
  <c r="BB35" i="7"/>
  <c r="BA35" i="7"/>
  <c r="AZ35" i="7"/>
  <c r="AY35" i="7"/>
  <c r="BT34" i="7"/>
  <c r="BS34" i="7"/>
  <c r="BR34" i="7"/>
  <c r="BQ34" i="7"/>
  <c r="BP34" i="7"/>
  <c r="BO34" i="7"/>
  <c r="BM34" i="7"/>
  <c r="BN34" i="7" s="1"/>
  <c r="BK34" i="7"/>
  <c r="BL34" i="7" s="1"/>
  <c r="BJ34" i="7"/>
  <c r="BE34" i="7"/>
  <c r="BD34" i="7"/>
  <c r="BC34" i="7"/>
  <c r="BB34" i="7"/>
  <c r="BA34" i="7"/>
  <c r="AZ34" i="7"/>
  <c r="BT33" i="7"/>
  <c r="BS33" i="7"/>
  <c r="BR33" i="7"/>
  <c r="BQ33" i="7"/>
  <c r="BP33" i="7"/>
  <c r="BO33" i="7"/>
  <c r="BM33" i="7"/>
  <c r="BN33" i="7" s="1"/>
  <c r="BK33" i="7"/>
  <c r="BL33" i="7" s="1"/>
  <c r="BJ33" i="7"/>
  <c r="BG33" i="7"/>
  <c r="BH33" i="7" s="1"/>
  <c r="BE33" i="7"/>
  <c r="BD33" i="7"/>
  <c r="AY33" i="7" s="1"/>
  <c r="BF33" i="7" s="1"/>
  <c r="BC33" i="7"/>
  <c r="BB33" i="7"/>
  <c r="BA33" i="7"/>
  <c r="AZ33" i="7"/>
  <c r="BT32" i="7"/>
  <c r="BS32" i="7"/>
  <c r="BR32" i="7"/>
  <c r="BQ32" i="7"/>
  <c r="BP32" i="7"/>
  <c r="BO32" i="7"/>
  <c r="BM32" i="7"/>
  <c r="BN32" i="7" s="1"/>
  <c r="BK32" i="7"/>
  <c r="BL32" i="7" s="1"/>
  <c r="BJ32" i="7"/>
  <c r="BG32" i="7"/>
  <c r="BH32" i="7" s="1"/>
  <c r="BE32" i="7"/>
  <c r="BD32" i="7"/>
  <c r="BC32" i="7"/>
  <c r="BB32" i="7"/>
  <c r="BA32" i="7"/>
  <c r="AZ32" i="7"/>
  <c r="BT31" i="7"/>
  <c r="BS31" i="7"/>
  <c r="BR31" i="7"/>
  <c r="BQ31" i="7"/>
  <c r="BP31" i="7"/>
  <c r="BO31" i="7"/>
  <c r="BM31" i="7"/>
  <c r="BN31" i="7" s="1"/>
  <c r="BK31" i="7"/>
  <c r="BL31" i="7" s="1"/>
  <c r="BJ31" i="7"/>
  <c r="BT30" i="7"/>
  <c r="BS30" i="7"/>
  <c r="BR30" i="7"/>
  <c r="BQ30" i="7"/>
  <c r="BP30" i="7"/>
  <c r="BO30" i="7"/>
  <c r="BM30" i="7"/>
  <c r="BN30" i="7" s="1"/>
  <c r="BK30" i="7"/>
  <c r="BL30" i="7" s="1"/>
  <c r="BJ30" i="7"/>
  <c r="AY30" i="7"/>
  <c r="BF30" i="7" s="1"/>
  <c r="BT29" i="7"/>
  <c r="BS29" i="7"/>
  <c r="BR29" i="7"/>
  <c r="BQ29" i="7"/>
  <c r="BP29" i="7"/>
  <c r="BO29" i="7"/>
  <c r="BM29" i="7"/>
  <c r="BN29" i="7" s="1"/>
  <c r="BK29" i="7"/>
  <c r="BL29" i="7" s="1"/>
  <c r="BJ29" i="7"/>
  <c r="BA29" i="7"/>
  <c r="BA40" i="7" s="1"/>
  <c r="AY29" i="7"/>
  <c r="BT28" i="7"/>
  <c r="BS28" i="7"/>
  <c r="BR28" i="7"/>
  <c r="BQ28" i="7"/>
  <c r="BP28" i="7"/>
  <c r="BO28" i="7"/>
  <c r="BM28" i="7"/>
  <c r="BN28" i="7" s="1"/>
  <c r="BK28" i="7"/>
  <c r="BL28" i="7" s="1"/>
  <c r="BJ28" i="7"/>
  <c r="BA28" i="7"/>
  <c r="BA64" i="7" s="1"/>
  <c r="AY28" i="7"/>
  <c r="BT27" i="7"/>
  <c r="BS27" i="7"/>
  <c r="BR27" i="7"/>
  <c r="BQ27" i="7"/>
  <c r="BP27" i="7"/>
  <c r="BO27" i="7"/>
  <c r="BM27" i="7"/>
  <c r="BN27" i="7" s="1"/>
  <c r="BK27" i="7"/>
  <c r="BL27" i="7" s="1"/>
  <c r="BJ27" i="7"/>
  <c r="BC27" i="7"/>
  <c r="BB27" i="7"/>
  <c r="BA27" i="7"/>
  <c r="AY27" i="7"/>
  <c r="BT26" i="7"/>
  <c r="BS26" i="7"/>
  <c r="BR26" i="7"/>
  <c r="BQ26" i="7"/>
  <c r="BP26" i="7"/>
  <c r="BO26" i="7"/>
  <c r="BM26" i="7"/>
  <c r="BN26" i="7" s="1"/>
  <c r="BK26" i="7"/>
  <c r="BL26" i="7" s="1"/>
  <c r="BJ26" i="7"/>
  <c r="BC26" i="7"/>
  <c r="BB26" i="7"/>
  <c r="BA26" i="7"/>
  <c r="AY26" i="7"/>
  <c r="BT25" i="7"/>
  <c r="BS25" i="7"/>
  <c r="BR25" i="7"/>
  <c r="BQ25" i="7"/>
  <c r="BP25" i="7"/>
  <c r="BO25" i="7"/>
  <c r="BM25" i="7"/>
  <c r="BN25" i="7" s="1"/>
  <c r="BK25" i="7"/>
  <c r="BL25" i="7" s="1"/>
  <c r="BJ25" i="7"/>
  <c r="BC25" i="7"/>
  <c r="BB25" i="7"/>
  <c r="BA25" i="7"/>
  <c r="AY25" i="7"/>
  <c r="BT24" i="7"/>
  <c r="BS24" i="7"/>
  <c r="BR24" i="7"/>
  <c r="BQ24" i="7"/>
  <c r="BP24" i="7"/>
  <c r="BO24" i="7"/>
  <c r="BM24" i="7"/>
  <c r="BN24" i="7" s="1"/>
  <c r="BK24" i="7"/>
  <c r="BL24" i="7" s="1"/>
  <c r="BJ24" i="7"/>
  <c r="BC24" i="7"/>
  <c r="BB24" i="7"/>
  <c r="BA24" i="7"/>
  <c r="AY24" i="7"/>
  <c r="BT23" i="7"/>
  <c r="BS23" i="7"/>
  <c r="BR23" i="7"/>
  <c r="BQ23" i="7"/>
  <c r="BP23" i="7"/>
  <c r="BO23" i="7"/>
  <c r="BM23" i="7"/>
  <c r="BN23" i="7" s="1"/>
  <c r="BK23" i="7"/>
  <c r="BL23" i="7" s="1"/>
  <c r="BJ23" i="7"/>
  <c r="BE23" i="7"/>
  <c r="BD23" i="7"/>
  <c r="BC23" i="7"/>
  <c r="BB23" i="7"/>
  <c r="BA23" i="7"/>
  <c r="AY23" i="7"/>
  <c r="BF23" i="7" s="1"/>
  <c r="BT22" i="7"/>
  <c r="BS22" i="7"/>
  <c r="BR22" i="7"/>
  <c r="BQ22" i="7"/>
  <c r="BP22" i="7"/>
  <c r="BO22" i="7"/>
  <c r="BM22" i="7"/>
  <c r="BN22" i="7" s="1"/>
  <c r="BK22" i="7"/>
  <c r="BL22" i="7" s="1"/>
  <c r="BJ22" i="7"/>
  <c r="BC22" i="7"/>
  <c r="BB22" i="7"/>
  <c r="BA22" i="7"/>
  <c r="AY22" i="7"/>
  <c r="BT21" i="7"/>
  <c r="BS21" i="7"/>
  <c r="BR21" i="7"/>
  <c r="BQ21" i="7"/>
  <c r="BP21" i="7"/>
  <c r="BO21" i="7"/>
  <c r="BM21" i="7"/>
  <c r="BN21" i="7" s="1"/>
  <c r="BK21" i="7"/>
  <c r="BL21" i="7" s="1"/>
  <c r="BJ21" i="7"/>
  <c r="BC21" i="7"/>
  <c r="BB21" i="7"/>
  <c r="BA21" i="7"/>
  <c r="AY21" i="7"/>
  <c r="BT20" i="7"/>
  <c r="BS20" i="7"/>
  <c r="BR20" i="7"/>
  <c r="BQ20" i="7"/>
  <c r="BP20" i="7"/>
  <c r="BO20" i="7"/>
  <c r="BM20" i="7"/>
  <c r="BN20" i="7" s="1"/>
  <c r="BK20" i="7"/>
  <c r="BL20" i="7" s="1"/>
  <c r="BJ20" i="7"/>
  <c r="BC20" i="7"/>
  <c r="BB20" i="7"/>
  <c r="BA20" i="7"/>
  <c r="AY20" i="7"/>
  <c r="BT19" i="7"/>
  <c r="BS19" i="7"/>
  <c r="BR19" i="7"/>
  <c r="BQ19" i="7"/>
  <c r="BP19" i="7"/>
  <c r="BO19" i="7"/>
  <c r="BM19" i="7"/>
  <c r="BN19" i="7" s="1"/>
  <c r="BK19" i="7"/>
  <c r="BL19" i="7" s="1"/>
  <c r="BJ19" i="7"/>
  <c r="BC19" i="7"/>
  <c r="BB19" i="7"/>
  <c r="BA19" i="7"/>
  <c r="AY19" i="7"/>
  <c r="BT18" i="7"/>
  <c r="BS18" i="7"/>
  <c r="BR18" i="7"/>
  <c r="BQ18" i="7"/>
  <c r="BP18" i="7"/>
  <c r="BO18" i="7"/>
  <c r="BN18" i="7"/>
  <c r="BM18" i="7"/>
  <c r="BK18" i="7"/>
  <c r="BL18" i="7" s="1"/>
  <c r="BJ18" i="7"/>
  <c r="BC18" i="7"/>
  <c r="BB18" i="7"/>
  <c r="BA18" i="7"/>
  <c r="AY18" i="7"/>
  <c r="BT17" i="7"/>
  <c r="BS17" i="7"/>
  <c r="BR17" i="7"/>
  <c r="BQ17" i="7"/>
  <c r="BP17" i="7"/>
  <c r="BO17" i="7"/>
  <c r="BM17" i="7"/>
  <c r="BN17" i="7" s="1"/>
  <c r="BK17" i="7"/>
  <c r="BL17" i="7" s="1"/>
  <c r="BJ17" i="7"/>
  <c r="BE17" i="7"/>
  <c r="BD17" i="7"/>
  <c r="BB17" i="7"/>
  <c r="BA17" i="7"/>
  <c r="AZ17" i="7"/>
  <c r="AY17" i="7"/>
  <c r="BC17" i="7" s="1"/>
  <c r="BT16" i="7"/>
  <c r="BS16" i="7"/>
  <c r="BR16" i="7"/>
  <c r="BQ16" i="7"/>
  <c r="BP16" i="7"/>
  <c r="BO16" i="7"/>
  <c r="BM16" i="7"/>
  <c r="BN16" i="7" s="1"/>
  <c r="BK16" i="7"/>
  <c r="BL16" i="7" s="1"/>
  <c r="BJ16" i="7"/>
  <c r="BE16" i="7"/>
  <c r="BD16" i="7"/>
  <c r="BB16" i="7"/>
  <c r="BA16" i="7"/>
  <c r="AY16" i="7"/>
  <c r="BC16" i="7" s="1"/>
  <c r="BT15" i="7"/>
  <c r="BS15" i="7"/>
  <c r="BR15" i="7"/>
  <c r="BQ15" i="7"/>
  <c r="BP15" i="7"/>
  <c r="BO15" i="7"/>
  <c r="BM15" i="7"/>
  <c r="BN15" i="7" s="1"/>
  <c r="BK15" i="7"/>
  <c r="BL15" i="7" s="1"/>
  <c r="BJ15" i="7"/>
  <c r="BE15" i="7"/>
  <c r="BD15" i="7"/>
  <c r="BC15" i="7"/>
  <c r="BA15" i="7"/>
  <c r="AZ15" i="7"/>
  <c r="AY15" i="7"/>
  <c r="BB15" i="7" s="1"/>
  <c r="BT14" i="7"/>
  <c r="BS14" i="7"/>
  <c r="BR14" i="7"/>
  <c r="BQ14" i="7"/>
  <c r="BP14" i="7"/>
  <c r="BO14" i="7"/>
  <c r="BM14" i="7"/>
  <c r="BN14" i="7" s="1"/>
  <c r="BK14" i="7"/>
  <c r="BL14" i="7" s="1"/>
  <c r="BJ14" i="7"/>
  <c r="BE14" i="7"/>
  <c r="BD14" i="7"/>
  <c r="BC14" i="7"/>
  <c r="BA14" i="7"/>
  <c r="AZ14" i="7"/>
  <c r="AY14" i="7"/>
  <c r="BB14" i="7" s="1"/>
  <c r="BT13" i="7"/>
  <c r="BS13" i="7"/>
  <c r="BR13" i="7"/>
  <c r="BQ13" i="7"/>
  <c r="BP13" i="7"/>
  <c r="BO13" i="7"/>
  <c r="BM13" i="7"/>
  <c r="BN13" i="7" s="1"/>
  <c r="BK13" i="7"/>
  <c r="BL13" i="7" s="1"/>
  <c r="BJ13" i="7"/>
  <c r="BE13" i="7"/>
  <c r="BD13" i="7"/>
  <c r="BC13" i="7"/>
  <c r="BB13" i="7"/>
  <c r="BA13" i="7"/>
  <c r="AZ13" i="7"/>
  <c r="AZ40" i="7" s="1"/>
  <c r="AY13" i="7"/>
  <c r="BF13" i="7" s="1"/>
  <c r="BT12" i="7"/>
  <c r="BS12" i="7"/>
  <c r="BR12" i="7"/>
  <c r="BQ12" i="7"/>
  <c r="BP12" i="7"/>
  <c r="BO12" i="7"/>
  <c r="BM12" i="7"/>
  <c r="BN12" i="7" s="1"/>
  <c r="BK12" i="7"/>
  <c r="BL12" i="7" s="1"/>
  <c r="BJ12" i="7"/>
  <c r="BE12" i="7"/>
  <c r="BD12" i="7"/>
  <c r="BC12" i="7"/>
  <c r="BB12" i="7"/>
  <c r="BA12" i="7"/>
  <c r="AY12" i="7"/>
  <c r="BF12" i="7" s="1"/>
  <c r="BT11" i="7"/>
  <c r="BS11" i="7"/>
  <c r="BR11" i="7"/>
  <c r="BQ11" i="7"/>
  <c r="BP11" i="7"/>
  <c r="BO11" i="7"/>
  <c r="BM11" i="7"/>
  <c r="BN11" i="7" s="1"/>
  <c r="BK11" i="7"/>
  <c r="BL11" i="7" s="1"/>
  <c r="BJ11" i="7"/>
  <c r="BE11" i="7"/>
  <c r="BD11" i="7"/>
  <c r="BC11" i="7"/>
  <c r="BB11" i="7"/>
  <c r="BA11" i="7"/>
  <c r="AY11" i="7"/>
  <c r="BT10" i="7"/>
  <c r="BS10" i="7"/>
  <c r="BR10" i="7"/>
  <c r="BQ10" i="7"/>
  <c r="BP10" i="7"/>
  <c r="BO10" i="7"/>
  <c r="BM10" i="7"/>
  <c r="BN10" i="7" s="1"/>
  <c r="BK10" i="7"/>
  <c r="BL10" i="7" s="1"/>
  <c r="BJ10" i="7"/>
  <c r="BA10" i="7"/>
  <c r="BT9" i="7"/>
  <c r="BS9" i="7"/>
  <c r="BR9" i="7"/>
  <c r="BQ9" i="7"/>
  <c r="BP9" i="7"/>
  <c r="BO9" i="7"/>
  <c r="BM9" i="7"/>
  <c r="BN9" i="7" s="1"/>
  <c r="BK9" i="7"/>
  <c r="BL9" i="7" s="1"/>
  <c r="BJ9" i="7"/>
  <c r="BC9" i="7"/>
  <c r="BB9" i="7"/>
  <c r="BA9" i="7"/>
  <c r="AZ9" i="7"/>
  <c r="AY9" i="7"/>
  <c r="BT8" i="7"/>
  <c r="BS8" i="7"/>
  <c r="BR8" i="7"/>
  <c r="BQ8" i="7"/>
  <c r="BP8" i="7"/>
  <c r="BO8" i="7"/>
  <c r="BM8" i="7"/>
  <c r="BN8" i="7" s="1"/>
  <c r="BK8" i="7"/>
  <c r="BL8" i="7" s="1"/>
  <c r="BJ8" i="7"/>
  <c r="BC8" i="7"/>
  <c r="BB8" i="7"/>
  <c r="AY8" i="7"/>
  <c r="BA8" i="7" s="1"/>
  <c r="BT7" i="7"/>
  <c r="BS7" i="7"/>
  <c r="BR7" i="7"/>
  <c r="BQ7" i="7"/>
  <c r="BP7" i="7"/>
  <c r="BO7" i="7"/>
  <c r="BM7" i="7"/>
  <c r="BN7" i="7" s="1"/>
  <c r="BK7" i="7"/>
  <c r="BL7" i="7" s="1"/>
  <c r="BJ7" i="7"/>
  <c r="BI7" i="7"/>
  <c r="BC7" i="7"/>
  <c r="BB7" i="7"/>
  <c r="BA7" i="7"/>
  <c r="AY7" i="7"/>
  <c r="BM41" i="7" l="1"/>
  <c r="BN41" i="7" s="1"/>
  <c r="BQ41" i="7"/>
  <c r="BP41" i="7"/>
  <c r="BR44" i="7"/>
  <c r="BI44" i="7"/>
  <c r="I49" i="7"/>
  <c r="Q49" i="7"/>
  <c r="Y49" i="7"/>
  <c r="AG49" i="7"/>
  <c r="AO49" i="7"/>
  <c r="AS49" i="7"/>
  <c r="AW49" i="7"/>
  <c r="AY10" i="7"/>
  <c r="BE10" i="7"/>
  <c r="BE51" i="7" s="1"/>
  <c r="BD54" i="7"/>
  <c r="BF39" i="7"/>
  <c r="BS41" i="7"/>
  <c r="BT43" i="7"/>
  <c r="J49" i="7"/>
  <c r="R49" i="7"/>
  <c r="Z49" i="7"/>
  <c r="AH49" i="7"/>
  <c r="AP49" i="7"/>
  <c r="AT49" i="7"/>
  <c r="AX49" i="7"/>
  <c r="E66" i="7"/>
  <c r="M66" i="7"/>
  <c r="U66" i="7"/>
  <c r="AC66" i="7"/>
  <c r="AK66" i="7"/>
  <c r="AS66" i="7"/>
  <c r="BD10" i="7"/>
  <c r="BD51" i="7" s="1"/>
  <c r="BA36" i="7"/>
  <c r="BE54" i="7"/>
  <c r="E49" i="7"/>
  <c r="M49" i="7"/>
  <c r="U49" i="7"/>
  <c r="AC49" i="7"/>
  <c r="AK49" i="7"/>
  <c r="BB10" i="7"/>
  <c r="BB31" i="7" s="1"/>
  <c r="BA57" i="7"/>
  <c r="BE57" i="7"/>
  <c r="BF40" i="7"/>
  <c r="AZ16" i="7"/>
  <c r="BC62" i="7"/>
  <c r="BB36" i="7"/>
  <c r="BJ41" i="7"/>
  <c r="BT41" i="7"/>
  <c r="BR41" i="7"/>
  <c r="BI41" i="7"/>
  <c r="D42" i="7"/>
  <c r="AR42" i="7" s="1"/>
  <c r="BF42" i="7" s="1"/>
  <c r="BK43" i="7"/>
  <c r="BL43" i="7" s="1"/>
  <c r="BO43" i="7"/>
  <c r="BJ43" i="7"/>
  <c r="BP44" i="7"/>
  <c r="BS45" i="7"/>
  <c r="BK46" i="7"/>
  <c r="BL46" i="7" s="1"/>
  <c r="BO46" i="7"/>
  <c r="BJ46" i="7"/>
  <c r="BM47" i="7"/>
  <c r="BQ47" i="7"/>
  <c r="BP47" i="7"/>
  <c r="H49" i="7"/>
  <c r="L49" i="7"/>
  <c r="P49" i="7"/>
  <c r="T49" i="7"/>
  <c r="X49" i="7"/>
  <c r="AB49" i="7"/>
  <c r="AF49" i="7"/>
  <c r="AJ49" i="7"/>
  <c r="AN49" i="7"/>
  <c r="BF9" i="7"/>
  <c r="BB57" i="7"/>
  <c r="BF14" i="7"/>
  <c r="BF26" i="7"/>
  <c r="BF28" i="7"/>
  <c r="BD36" i="7"/>
  <c r="BK41" i="7"/>
  <c r="BL41" i="7" s="1"/>
  <c r="BO41" i="7"/>
  <c r="BS42" i="7"/>
  <c r="BR42" i="7"/>
  <c r="BI42" i="7"/>
  <c r="BM43" i="7"/>
  <c r="BN43" i="7" s="1"/>
  <c r="BQ43" i="7"/>
  <c r="BP43" i="7"/>
  <c r="BS44" i="7"/>
  <c r="BM44" i="7"/>
  <c r="BN44" i="7" s="1"/>
  <c r="BQ44" i="7"/>
  <c r="BT45" i="7"/>
  <c r="BR45" i="7"/>
  <c r="BM46" i="7"/>
  <c r="BN46" i="7" s="1"/>
  <c r="BQ46" i="7"/>
  <c r="BP46" i="7"/>
  <c r="BS47" i="7"/>
  <c r="BJ42" i="7"/>
  <c r="BJ45" i="7"/>
  <c r="BI47" i="7"/>
  <c r="BE31" i="7"/>
  <c r="AY57" i="7"/>
  <c r="AY58" i="7" s="1"/>
  <c r="BD57" i="7"/>
  <c r="BC10" i="7"/>
  <c r="BB62" i="7"/>
  <c r="BF29" i="7"/>
  <c r="BA54" i="7"/>
  <c r="BA55" i="7" s="1"/>
  <c r="BK42" i="7"/>
  <c r="BL42" i="7" s="1"/>
  <c r="BO42" i="7"/>
  <c r="BQ42" i="7"/>
  <c r="BP42" i="7"/>
  <c r="BR43" i="7"/>
  <c r="BI43" i="7"/>
  <c r="BK44" i="7"/>
  <c r="BL44" i="7" s="1"/>
  <c r="BO44" i="7"/>
  <c r="BM45" i="7"/>
  <c r="BN45" i="7" s="1"/>
  <c r="BQ45" i="7"/>
  <c r="BP45" i="7"/>
  <c r="BR46" i="7"/>
  <c r="BI46" i="7"/>
  <c r="BK47" i="7"/>
  <c r="BL47" i="7" s="1"/>
  <c r="BO47" i="7"/>
  <c r="BJ47" i="7"/>
  <c r="G49" i="7"/>
  <c r="K49" i="7"/>
  <c r="O49" i="7"/>
  <c r="S49" i="7"/>
  <c r="W49" i="7"/>
  <c r="AA49" i="7"/>
  <c r="AE49" i="7"/>
  <c r="AI49" i="7"/>
  <c r="AM49" i="7"/>
  <c r="H66" i="7"/>
  <c r="L66" i="7"/>
  <c r="P66" i="7"/>
  <c r="T66" i="7"/>
  <c r="X66" i="7"/>
  <c r="AB66" i="7"/>
  <c r="AF66" i="7"/>
  <c r="AJ66" i="7"/>
  <c r="AN66" i="7"/>
  <c r="AR66" i="7"/>
  <c r="AV66" i="7"/>
  <c r="AY70" i="7"/>
  <c r="G66" i="7"/>
  <c r="K66" i="7"/>
  <c r="O66" i="7"/>
  <c r="S66" i="7"/>
  <c r="W66" i="7"/>
  <c r="AA66" i="7"/>
  <c r="AE66" i="7"/>
  <c r="AI66" i="7"/>
  <c r="AM66" i="7"/>
  <c r="AQ66" i="7"/>
  <c r="AU66" i="7"/>
  <c r="BF15" i="7"/>
  <c r="BF16" i="7"/>
  <c r="BF17" i="7"/>
  <c r="BF18" i="7"/>
  <c r="BF20" i="7"/>
  <c r="BF22" i="7"/>
  <c r="BF25" i="7"/>
  <c r="BF27" i="7"/>
  <c r="BC36" i="7"/>
  <c r="D49" i="7"/>
  <c r="BF11" i="7"/>
  <c r="AZ12" i="7"/>
  <c r="BF19" i="7"/>
  <c r="BF21" i="7"/>
  <c r="BF35" i="7"/>
  <c r="AZ11" i="7"/>
  <c r="BN47" i="7"/>
  <c r="D66" i="7"/>
  <c r="BC31" i="7"/>
  <c r="BA60" i="7"/>
  <c r="BB51" i="7"/>
  <c r="AY51" i="7"/>
  <c r="AX60" i="7"/>
  <c r="BF7" i="7"/>
  <c r="BC57" i="7"/>
  <c r="BC58" i="7" s="1"/>
  <c r="AY62" i="7"/>
  <c r="BF24" i="7"/>
  <c r="AY64" i="7"/>
  <c r="AY32" i="7"/>
  <c r="BF32" i="7" s="1"/>
  <c r="AY34" i="7"/>
  <c r="BF34" i="7" s="1"/>
  <c r="AY54" i="7"/>
  <c r="AY55" i="7" s="1"/>
  <c r="BC54" i="7"/>
  <c r="BC55" i="7" s="1"/>
  <c r="BF8" i="7"/>
  <c r="BA62" i="7"/>
  <c r="AZ36" i="7"/>
  <c r="BF36" i="7" s="1"/>
  <c r="AZ54" i="7"/>
  <c r="BD55" i="7"/>
  <c r="BE52" i="7"/>
  <c r="BA58" i="7"/>
  <c r="BE58" i="7"/>
  <c r="BA31" i="7"/>
  <c r="BE55" i="7"/>
  <c r="BF38" i="7"/>
  <c r="BA51" i="7"/>
  <c r="BA52" i="7" s="1"/>
  <c r="AZ60" i="7"/>
  <c r="BC51" i="7"/>
  <c r="BC52" i="7" s="1"/>
  <c r="BB60" i="7"/>
  <c r="BB54" i="7"/>
  <c r="BB55" i="7" s="1"/>
  <c r="BF37" i="7"/>
  <c r="BM42" i="7"/>
  <c r="BN42" i="7" s="1"/>
  <c r="BD31" i="7" l="1"/>
  <c r="AY31" i="7" s="1"/>
  <c r="AY52" i="7"/>
  <c r="BF10" i="7"/>
  <c r="BD58" i="7"/>
  <c r="BB58" i="7"/>
  <c r="BB52" i="7"/>
  <c r="AZ57" i="7"/>
  <c r="AZ10" i="7"/>
  <c r="AZ55" i="7"/>
  <c r="BE60" i="7"/>
  <c r="BD52" i="7" l="1"/>
  <c r="AZ58" i="7"/>
  <c r="AZ51" i="7"/>
  <c r="AZ31" i="7"/>
  <c r="BF31" i="7" s="1"/>
  <c r="AZ52" i="7" l="1"/>
</calcChain>
</file>

<file path=xl/sharedStrings.xml><?xml version="1.0" encoding="utf-8"?>
<sst xmlns="http://schemas.openxmlformats.org/spreadsheetml/2006/main" count="253" uniqueCount="213">
  <si>
    <t>Наименование категорий землепользователей</t>
  </si>
  <si>
    <t>Номер строки</t>
  </si>
  <si>
    <t>в том числе</t>
  </si>
  <si>
    <t>СПРАВОЧНО: из общей площади земель</t>
  </si>
  <si>
    <t>из них</t>
  </si>
  <si>
    <t>под постоян- ными культурами</t>
  </si>
  <si>
    <t>под водными объектами</t>
  </si>
  <si>
    <t>осушенных</t>
  </si>
  <si>
    <t>орошаемых</t>
  </si>
  <si>
    <t>А</t>
  </si>
  <si>
    <t>Б</t>
  </si>
  <si>
    <t>В</t>
  </si>
  <si>
    <t>Г</t>
  </si>
  <si>
    <t>Сельскохозяйственные организации</t>
  </si>
  <si>
    <t>01</t>
  </si>
  <si>
    <t>в том числе Министерства сельского хозяйства и продовольствия Республики Беларусь</t>
  </si>
  <si>
    <t>02</t>
  </si>
  <si>
    <t>Крестьянские (фермерские) хозяйства</t>
  </si>
  <si>
    <t>03</t>
  </si>
  <si>
    <t>Граждане</t>
  </si>
  <si>
    <t>04</t>
  </si>
  <si>
    <t>в том числе использующие земельные участки: для строительства и (или) обслуживания жилого дома</t>
  </si>
  <si>
    <t>05</t>
  </si>
  <si>
    <t>для ведения личного подсобного хозяйства</t>
  </si>
  <si>
    <t>06</t>
  </si>
  <si>
    <t>для садоводства и дачного строительства</t>
  </si>
  <si>
    <t>07</t>
  </si>
  <si>
    <t>для огородничества</t>
  </si>
  <si>
    <t>08</t>
  </si>
  <si>
    <t>для сенокошения и выпаса сельскохозяйственных животных</t>
  </si>
  <si>
    <t>09</t>
  </si>
  <si>
    <t>для иных сельскохозяйственных целей</t>
  </si>
  <si>
    <t>10</t>
  </si>
  <si>
    <t>для иных несельскохозяйственных целей</t>
  </si>
  <si>
    <t>11</t>
  </si>
  <si>
    <t>Промышленные организации</t>
  </si>
  <si>
    <t>12</t>
  </si>
  <si>
    <t>Организации железнодорожного транспорта</t>
  </si>
  <si>
    <t>13</t>
  </si>
  <si>
    <t>Организации автомобильного транспорта</t>
  </si>
  <si>
    <t>14</t>
  </si>
  <si>
    <t>Организации обороны</t>
  </si>
  <si>
    <t>15</t>
  </si>
  <si>
    <t>в том числе других государств</t>
  </si>
  <si>
    <t>16</t>
  </si>
  <si>
    <t>Организации связи, энергетики и иного назначения</t>
  </si>
  <si>
    <t>17</t>
  </si>
  <si>
    <t>Организации природоохранного, оздоровительного, рекреационного и историко-культурного назначения</t>
  </si>
  <si>
    <t>18</t>
  </si>
  <si>
    <t>в том числе заповедники, национальные парки и дендрологические парки</t>
  </si>
  <si>
    <t>19</t>
  </si>
  <si>
    <t>Государственные лесохозяйственные организации</t>
  </si>
  <si>
    <t>20</t>
  </si>
  <si>
    <t>Организации, эксплуатирующие и обслуживающие гидротехнические и другие водохозяйственные сооружения</t>
  </si>
  <si>
    <t>21</t>
  </si>
  <si>
    <t>Земельные участки, не предоставленные во владение и пользование, и не переданные в собственность</t>
  </si>
  <si>
    <t>22</t>
  </si>
  <si>
    <t>в том числе: земли общего пользования в населенных пунктах садоводческих товариществах и дачных кооперативах</t>
  </si>
  <si>
    <t>23</t>
  </si>
  <si>
    <t>иные земли общего пользования</t>
  </si>
  <si>
    <t>24</t>
  </si>
  <si>
    <t>Итого земель (сумма данных строк 01, 03, 04, 12-15, 17, 18, 20-22)</t>
  </si>
  <si>
    <t>25</t>
  </si>
  <si>
    <t>26</t>
  </si>
  <si>
    <t>27</t>
  </si>
  <si>
    <t>28</t>
  </si>
  <si>
    <t>Орошаемые земли</t>
  </si>
  <si>
    <t>Земли, загрязненные радионуклидами, выбывшие из сельскохозяйственного оборота</t>
  </si>
  <si>
    <t>31</t>
  </si>
  <si>
    <t>Земли в границах населенных пунктов, садоводческих товариществ и дачных кооперативов</t>
  </si>
  <si>
    <t>32</t>
  </si>
  <si>
    <t>в том числе: городов</t>
  </si>
  <si>
    <t>33</t>
  </si>
  <si>
    <t>поселков городского типа</t>
  </si>
  <si>
    <t>34</t>
  </si>
  <si>
    <t>сельских населенных пунктов</t>
  </si>
  <si>
    <t>35</t>
  </si>
  <si>
    <t>садоводческих товариществ и дачных кооперативов вне населенных пунктов</t>
  </si>
  <si>
    <t>36</t>
  </si>
  <si>
    <t>37</t>
  </si>
  <si>
    <t>38</t>
  </si>
  <si>
    <t>39</t>
  </si>
  <si>
    <t>40</t>
  </si>
  <si>
    <t>СПРАВОЧНО: по формам собственности и видам прав на землю</t>
  </si>
  <si>
    <t>пахотные</t>
  </si>
  <si>
    <t>залежные</t>
  </si>
  <si>
    <t>из них под садами</t>
  </si>
  <si>
    <t>Луговые, всего</t>
  </si>
  <si>
    <t>из них покрытых лесом</t>
  </si>
  <si>
    <t>под болотами, всего</t>
  </si>
  <si>
    <t>в том числе низинными</t>
  </si>
  <si>
    <t>под улицами и иными местами общего пользования</t>
  </si>
  <si>
    <t>под застройкой, всего</t>
  </si>
  <si>
    <t>неиспользу- емые, всего</t>
  </si>
  <si>
    <t>Иные, всего</t>
  </si>
  <si>
    <t>в частной собствен- ности</t>
  </si>
  <si>
    <t>улучшенные</t>
  </si>
  <si>
    <t>включая</t>
  </si>
  <si>
    <t>при добыче полезных ископаемых</t>
  </si>
  <si>
    <t>при добыче торфа и сапропелей</t>
  </si>
  <si>
    <t>при ведении строитель- ства</t>
  </si>
  <si>
    <t>пески</t>
  </si>
  <si>
    <t>овраги и промоины</t>
  </si>
  <si>
    <t>выгоревшие торфяники</t>
  </si>
  <si>
    <t>бывшие с.-х. земли, загрязн. р/нуклидами</t>
  </si>
  <si>
    <t>прочие неисполь- зуемые</t>
  </si>
  <si>
    <t>в стадии добычи полезных ископаемых</t>
  </si>
  <si>
    <t>для хранения отходов</t>
  </si>
  <si>
    <t>арендуемых</t>
  </si>
  <si>
    <t>заболочен- ные</t>
  </si>
  <si>
    <t>закустарен- ные</t>
  </si>
  <si>
    <t>П</t>
  </si>
  <si>
    <t>З</t>
  </si>
  <si>
    <t>М</t>
  </si>
  <si>
    <t>М1</t>
  </si>
  <si>
    <t>Л</t>
  </si>
  <si>
    <t>Л1</t>
  </si>
  <si>
    <t>Л2</t>
  </si>
  <si>
    <t>Л21</t>
  </si>
  <si>
    <t>Л22</t>
  </si>
  <si>
    <t>Г1</t>
  </si>
  <si>
    <t>К</t>
  </si>
  <si>
    <t>Б1</t>
  </si>
  <si>
    <t>Т</t>
  </si>
  <si>
    <t>О</t>
  </si>
  <si>
    <t>С</t>
  </si>
  <si>
    <t>Р</t>
  </si>
  <si>
    <t>Р1</t>
  </si>
  <si>
    <t>Р2</t>
  </si>
  <si>
    <t>Р3</t>
  </si>
  <si>
    <t>Н</t>
  </si>
  <si>
    <t>Н1</t>
  </si>
  <si>
    <t>Н2</t>
  </si>
  <si>
    <t>Н3</t>
  </si>
  <si>
    <t>Н4</t>
  </si>
  <si>
    <t>Н5</t>
  </si>
  <si>
    <t>Д</t>
  </si>
  <si>
    <t>Д1</t>
  </si>
  <si>
    <t>Д2</t>
  </si>
  <si>
    <t>Д3</t>
  </si>
  <si>
    <t>Земли, предоставленные под служебные наделы</t>
  </si>
  <si>
    <t>Земли населенных пунктов, садоводческих товариществ и дачных кооперативов</t>
  </si>
  <si>
    <t>Земли промышленности, транспорта, связи, энергетики, обороны и иного назначения</t>
  </si>
  <si>
    <t>Земли природоохранного, оздоровительного, рекреационного и историко-культурного назначения</t>
  </si>
  <si>
    <t>Земли лесного фонда</t>
  </si>
  <si>
    <t>Земли водного фонда</t>
  </si>
  <si>
    <t>Земли запаса</t>
  </si>
  <si>
    <t>41</t>
  </si>
  <si>
    <t>КАТЕГОРИИ ЗЕМЕЛЬ:                                             Земли сельскохозяйственного назначения</t>
  </si>
  <si>
    <t>29</t>
  </si>
  <si>
    <t>30</t>
  </si>
  <si>
    <t>Количество землеполь-зований, единиц</t>
  </si>
  <si>
    <t>Общая площадь земель, (сумма граф 3-5, 7, 15, 17, 18, 20-24, 28, 34)</t>
  </si>
  <si>
    <t>сельскохозяй- ственных, всего (сумма граф       3-5,7)</t>
  </si>
  <si>
    <t>Лесных,         всего</t>
  </si>
  <si>
    <t>под древесно-кустарниковой раститель- ностью (насажде- ниями)</t>
  </si>
  <si>
    <t>под доро-  гами и иными транспорт- ными ком- муникациями</t>
  </si>
  <si>
    <t>нарушен-   ные, всего</t>
  </si>
  <si>
    <t>осушен-    ных</t>
  </si>
  <si>
    <t>ороша-   емых</t>
  </si>
  <si>
    <t>загрязн. р/нуклида- ми, вы- бывшие из сельхоз-оборота</t>
  </si>
  <si>
    <t>предо- ставлен- ные под служеб- ные  наделы</t>
  </si>
  <si>
    <t>в том числе арен-дуемых</t>
  </si>
  <si>
    <t>естествен-   ные</t>
  </si>
  <si>
    <t>в стадии улуч- шения</t>
  </si>
  <si>
    <t>в пожиз-ненном наслед. владении</t>
  </si>
  <si>
    <t>в по-стоянном пользо-вании</t>
  </si>
  <si>
    <t>во вре-менном пользо-вании</t>
  </si>
  <si>
    <t>Подсчет</t>
  </si>
  <si>
    <t>n</t>
  </si>
  <si>
    <t>СПРАВОЧНО:                                                                           Осушенные земли</t>
  </si>
  <si>
    <t>Данные для Увязки Всего</t>
  </si>
  <si>
    <t>ДЛЯ КОНТРОЛЯ</t>
  </si>
  <si>
    <t>Данные для Увязки строк 30-34 (Сумма строк 31-34)</t>
  </si>
  <si>
    <t>By_Shape</t>
  </si>
  <si>
    <t>Всего D</t>
  </si>
  <si>
    <t>Собственность</t>
  </si>
  <si>
    <t>Осушенные, орошаемые</t>
  </si>
  <si>
    <t>Селскохозяйственные</t>
  </si>
  <si>
    <t>Всего</t>
  </si>
  <si>
    <t>Луговые</t>
  </si>
  <si>
    <t>Неисполь-    зуемые</t>
  </si>
  <si>
    <t>Нарушен- ные (информ)</t>
  </si>
  <si>
    <t>Иные (информ)</t>
  </si>
  <si>
    <t>Невязка</t>
  </si>
  <si>
    <t>Невязка (By_Shape - Всего Ф22 = 25)</t>
  </si>
  <si>
    <t>ДЛЯ УВЯЗ- КИ</t>
  </si>
  <si>
    <t>Невязка (Данные для Увязки Всего - Всего Ф22(25))</t>
  </si>
  <si>
    <t>Невязка (Сумма строк 31-34 - строка 30)</t>
  </si>
  <si>
    <t>Контроль и вычисления</t>
  </si>
  <si>
    <t>ГС</t>
  </si>
  <si>
    <t>ПНВ</t>
  </si>
  <si>
    <t>ПП</t>
  </si>
  <si>
    <t>ВП</t>
  </si>
  <si>
    <t>Ар</t>
  </si>
  <si>
    <t>ЧС</t>
  </si>
  <si>
    <t>В т.ч. Ар</t>
  </si>
  <si>
    <t>Разница</t>
  </si>
  <si>
    <t>Данные для Увязки строк 05-11 (Сумма строк 05-11)</t>
  </si>
  <si>
    <t>Невязка (Сумма строк 05-11 - строка 04)</t>
  </si>
  <si>
    <t>Сады (информ)</t>
  </si>
  <si>
    <t>Разница 01 - 02</t>
  </si>
  <si>
    <t>Разница 18 - 19</t>
  </si>
  <si>
    <t>Разница 22 - (23 + 24)</t>
  </si>
  <si>
    <t>Ос с.х - ОсВ (информ)</t>
  </si>
  <si>
    <t>Ор с.х - ОрВ (информ)</t>
  </si>
  <si>
    <t>Данные для подсчета сумм по строкам 30-34 для городов, где есть сад.тов. 34 должна быть = 0 Делаем вначале, а потом увязываем по строкам и графам из ДЛЯ УВЯЗКИ</t>
  </si>
  <si>
    <t>Болота (информ)</t>
  </si>
  <si>
    <t>в госу- дарственной собствен- ности</t>
  </si>
  <si>
    <t>Земли граждан активный</t>
  </si>
  <si>
    <t>города</t>
  </si>
  <si>
    <t>Городские поселки</t>
  </si>
  <si>
    <t>сельские населенные пункты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</si>
</sst>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8"/>
      <color theme="1"/>
      <name val="Times New Roman"/>
      <family val="2"/>
      <charset val="204"/>
    </font>
    <font>
      <sz val="7"/>
      <color theme="1"/>
      <name val="Calibri"/>
      <family val="2"/>
      <charset val="204"/>
      <scheme val="minor"/>
    </font>
    <font>
      <b/>
      <sz val="10"/>
      <color rgb="FFC00000"/>
      <name val="Times New Roman"/>
      <family val="1"/>
      <charset val="204"/>
    </font>
    <font>
      <b/>
      <sz val="7"/>
      <color rgb="FFC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color theme="4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0"/>
      <color rgb="FF7030A0"/>
      <name val="Times New Roman"/>
      <family val="1"/>
      <charset val="204"/>
    </font>
    <font>
      <sz val="7"/>
      <color theme="4"/>
      <name val="Times New Roman"/>
      <family val="1"/>
      <charset val="204"/>
    </font>
    <font>
      <sz val="7"/>
      <color rgb="FF0070C0"/>
      <name val="Times New Roman"/>
      <family val="1"/>
      <charset val="204"/>
    </font>
    <font>
      <b/>
      <sz val="7"/>
      <color rgb="FF7030A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rgb="FF00B0F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7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1" fillId="0" borderId="0"/>
  </cellStyleXfs>
  <cellXfs count="98">
    <xf numFmtId="0" fontId="0" fillId="0" borderId="0" xfId="0"/>
    <xf numFmtId="0" fontId="3" fillId="0" borderId="0" xfId="3" applyFont="1" applyBorder="1" applyAlignment="1">
      <alignment horizontal="center" vertical="center"/>
    </xf>
    <xf numFmtId="0" fontId="5" fillId="0" borderId="0" xfId="3" applyFont="1" applyBorder="1"/>
    <xf numFmtId="1" fontId="6" fillId="0" borderId="1" xfId="3" applyNumberFormat="1" applyFont="1" applyBorder="1" applyAlignment="1">
      <alignment horizontal="center" vertical="center"/>
    </xf>
    <xf numFmtId="49" fontId="8" fillId="0" borderId="1" xfId="3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left" vertical="center" wrapText="1"/>
    </xf>
    <xf numFmtId="1" fontId="9" fillId="0" borderId="1" xfId="2" applyNumberFormat="1" applyFont="1" applyFill="1" applyBorder="1" applyAlignment="1">
      <alignment horizontal="right" vertical="center"/>
    </xf>
    <xf numFmtId="49" fontId="8" fillId="0" borderId="1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10" fillId="0" borderId="1" xfId="3" applyFont="1" applyBorder="1" applyAlignment="1">
      <alignment horizontal="center" vertical="center"/>
    </xf>
    <xf numFmtId="1" fontId="13" fillId="0" borderId="1" xfId="3" applyNumberFormat="1" applyFont="1" applyBorder="1" applyAlignment="1">
      <alignment horizontal="center" vertical="center"/>
    </xf>
    <xf numFmtId="1" fontId="6" fillId="2" borderId="1" xfId="3" applyNumberFormat="1" applyFont="1" applyFill="1" applyBorder="1" applyAlignment="1">
      <alignment horizontal="center" vertical="center"/>
    </xf>
    <xf numFmtId="1" fontId="11" fillId="3" borderId="1" xfId="3" applyNumberFormat="1" applyFont="1" applyFill="1" applyBorder="1" applyAlignment="1">
      <alignment horizontal="center" vertical="center"/>
    </xf>
    <xf numFmtId="0" fontId="5" fillId="0" borderId="1" xfId="3" applyFont="1" applyBorder="1"/>
    <xf numFmtId="0" fontId="16" fillId="0" borderId="4" xfId="3" applyFont="1" applyBorder="1"/>
    <xf numFmtId="0" fontId="16" fillId="0" borderId="1" xfId="3" applyFont="1" applyBorder="1"/>
    <xf numFmtId="0" fontId="7" fillId="0" borderId="1" xfId="3" applyFont="1" applyBorder="1"/>
    <xf numFmtId="1" fontId="10" fillId="3" borderId="1" xfId="3" applyNumberFormat="1" applyFont="1" applyFill="1" applyBorder="1" applyAlignment="1">
      <alignment horizontal="center" vertical="center"/>
    </xf>
    <xf numFmtId="1" fontId="12" fillId="3" borderId="1" xfId="3" applyNumberFormat="1" applyFont="1" applyFill="1" applyBorder="1" applyAlignment="1">
      <alignment horizontal="center" vertical="center"/>
    </xf>
    <xf numFmtId="0" fontId="14" fillId="3" borderId="1" xfId="3" applyFont="1" applyFill="1" applyBorder="1" applyAlignment="1">
      <alignment horizontal="center" vertical="center"/>
    </xf>
    <xf numFmtId="0" fontId="15" fillId="3" borderId="1" xfId="3" applyFont="1" applyFill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1" fontId="18" fillId="0" borderId="1" xfId="3" applyNumberFormat="1" applyFont="1" applyBorder="1" applyAlignment="1">
      <alignment horizontal="center" vertical="center"/>
    </xf>
    <xf numFmtId="1" fontId="18" fillId="0" borderId="2" xfId="3" applyNumberFormat="1" applyFont="1" applyBorder="1" applyAlignment="1">
      <alignment horizontal="center" vertical="center"/>
    </xf>
    <xf numFmtId="1" fontId="19" fillId="0" borderId="1" xfId="3" applyNumberFormat="1" applyFont="1" applyBorder="1" applyAlignment="1">
      <alignment horizontal="center" vertical="center"/>
    </xf>
    <xf numFmtId="1" fontId="20" fillId="0" borderId="1" xfId="3" applyNumberFormat="1" applyFont="1" applyBorder="1" applyAlignment="1">
      <alignment horizontal="center" vertical="center"/>
    </xf>
    <xf numFmtId="0" fontId="13" fillId="0" borderId="0" xfId="3" applyFont="1" applyAlignment="1">
      <alignment horizontal="center" vertical="center"/>
    </xf>
    <xf numFmtId="1" fontId="13" fillId="0" borderId="0" xfId="3" applyNumberFormat="1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49" fontId="8" fillId="0" borderId="5" xfId="2" applyNumberFormat="1" applyFont="1" applyBorder="1" applyAlignment="1">
      <alignment horizontal="center" vertical="center" wrapText="1"/>
    </xf>
    <xf numFmtId="0" fontId="8" fillId="0" borderId="5" xfId="2" applyFont="1" applyBorder="1" applyAlignment="1">
      <alignment horizontal="left" vertical="center" wrapText="1"/>
    </xf>
    <xf numFmtId="1" fontId="9" fillId="0" borderId="5" xfId="2" applyNumberFormat="1" applyFont="1" applyFill="1" applyBorder="1" applyAlignment="1">
      <alignment horizontal="right" vertical="center"/>
    </xf>
    <xf numFmtId="1" fontId="20" fillId="0" borderId="2" xfId="3" applyNumberFormat="1" applyFont="1" applyBorder="1" applyAlignment="1">
      <alignment horizontal="center" vertical="center"/>
    </xf>
    <xf numFmtId="1" fontId="9" fillId="0" borderId="1" xfId="2" applyNumberFormat="1" applyFont="1" applyFill="1" applyBorder="1" applyAlignment="1" applyProtection="1">
      <alignment horizontal="right" vertical="center"/>
      <protection locked="0"/>
    </xf>
    <xf numFmtId="1" fontId="9" fillId="0" borderId="6" xfId="2" applyNumberFormat="1" applyFont="1" applyFill="1" applyBorder="1" applyAlignment="1" applyProtection="1">
      <alignment horizontal="right" vertical="center"/>
      <protection locked="0"/>
    </xf>
    <xf numFmtId="0" fontId="13" fillId="0" borderId="4" xfId="3" applyFont="1" applyBorder="1" applyAlignment="1" applyProtection="1">
      <alignment horizontal="center" vertical="center"/>
      <protection locked="0"/>
    </xf>
    <xf numFmtId="1" fontId="13" fillId="0" borderId="1" xfId="3" applyNumberFormat="1" applyFont="1" applyBorder="1" applyAlignment="1">
      <alignment horizontal="center" vertical="center" wrapText="1"/>
    </xf>
    <xf numFmtId="1" fontId="18" fillId="0" borderId="2" xfId="3" applyNumberFormat="1" applyFont="1" applyBorder="1" applyAlignment="1">
      <alignment horizontal="center" vertical="center" wrapText="1"/>
    </xf>
    <xf numFmtId="0" fontId="18" fillId="0" borderId="8" xfId="3" applyFont="1" applyBorder="1" applyAlignment="1">
      <alignment horizontal="center" vertical="center" wrapText="1"/>
    </xf>
    <xf numFmtId="1" fontId="18" fillId="0" borderId="8" xfId="3" applyNumberFormat="1" applyFont="1" applyBorder="1" applyAlignment="1">
      <alignment horizontal="center" vertical="center" wrapText="1"/>
    </xf>
    <xf numFmtId="1" fontId="18" fillId="0" borderId="9" xfId="3" applyNumberFormat="1" applyFont="1" applyBorder="1" applyAlignment="1">
      <alignment horizontal="center" vertical="center" wrapText="1"/>
    </xf>
    <xf numFmtId="1" fontId="18" fillId="0" borderId="10" xfId="3" applyNumberFormat="1" applyFont="1" applyBorder="1" applyAlignment="1">
      <alignment horizontal="center" vertical="center" wrapText="1"/>
    </xf>
    <xf numFmtId="0" fontId="18" fillId="0" borderId="11" xfId="3" applyFont="1" applyBorder="1" applyAlignment="1">
      <alignment horizontal="center" vertical="center" wrapText="1"/>
    </xf>
    <xf numFmtId="0" fontId="18" fillId="0" borderId="12" xfId="3" applyFont="1" applyBorder="1" applyAlignment="1">
      <alignment horizontal="center" vertical="center" wrapText="1"/>
    </xf>
    <xf numFmtId="1" fontId="21" fillId="0" borderId="0" xfId="3" applyNumberFormat="1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5" fillId="0" borderId="0" xfId="3" applyFont="1"/>
    <xf numFmtId="1" fontId="5" fillId="0" borderId="0" xfId="3" applyNumberFormat="1" applyFont="1"/>
    <xf numFmtId="0" fontId="22" fillId="0" borderId="0" xfId="0" applyFont="1"/>
    <xf numFmtId="1" fontId="8" fillId="0" borderId="1" xfId="2" applyNumberFormat="1" applyFont="1" applyBorder="1" applyAlignment="1">
      <alignment horizontal="right" vertical="center"/>
    </xf>
    <xf numFmtId="0" fontId="8" fillId="0" borderId="1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13" fillId="0" borderId="4" xfId="3" applyFont="1" applyBorder="1" applyAlignment="1">
      <alignment horizontal="left" vertical="center" wrapText="1"/>
    </xf>
    <xf numFmtId="0" fontId="13" fillId="0" borderId="1" xfId="3" applyFont="1" applyBorder="1" applyAlignment="1">
      <alignment horizontal="left" vertical="center" wrapText="1"/>
    </xf>
    <xf numFmtId="0" fontId="18" fillId="0" borderId="2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13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 textRotation="90" wrapText="1"/>
    </xf>
    <xf numFmtId="0" fontId="6" fillId="0" borderId="1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left" vertical="center" wrapText="1"/>
    </xf>
    <xf numFmtId="0" fontId="5" fillId="0" borderId="1" xfId="3" applyFont="1" applyBorder="1" applyAlignment="1">
      <alignment wrapText="1"/>
    </xf>
    <xf numFmtId="0" fontId="5" fillId="0" borderId="0" xfId="3" applyFont="1" applyBorder="1" applyAlignment="1">
      <alignment wrapText="1"/>
    </xf>
    <xf numFmtId="49" fontId="23" fillId="0" borderId="0" xfId="3" applyNumberFormat="1" applyFont="1" applyAlignment="1">
      <alignment wrapText="1"/>
    </xf>
    <xf numFmtId="1" fontId="9" fillId="0" borderId="5" xfId="2" applyNumberFormat="1" applyFont="1" applyFill="1" applyBorder="1" applyAlignment="1" applyProtection="1">
      <alignment horizontal="right" vertical="center"/>
      <protection locked="0"/>
    </xf>
    <xf numFmtId="1" fontId="9" fillId="0" borderId="16" xfId="2" applyNumberFormat="1" applyFont="1" applyFill="1" applyBorder="1" applyAlignment="1" applyProtection="1">
      <alignment horizontal="right" vertical="center"/>
      <protection locked="0"/>
    </xf>
    <xf numFmtId="0" fontId="8" fillId="0" borderId="1" xfId="3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textRotation="90" wrapText="1"/>
    </xf>
    <xf numFmtId="0" fontId="8" fillId="0" borderId="1" xfId="2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4" xfId="3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/>
    </xf>
    <xf numFmtId="0" fontId="18" fillId="0" borderId="2" xfId="3" applyFont="1" applyBorder="1" applyAlignment="1">
      <alignment horizontal="center" vertical="center" wrapText="1"/>
    </xf>
    <xf numFmtId="0" fontId="18" fillId="0" borderId="1" xfId="3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0" fillId="0" borderId="1" xfId="3" applyFont="1" applyBorder="1" applyAlignment="1">
      <alignment horizontal="center" vertical="center" wrapText="1"/>
    </xf>
    <xf numFmtId="0" fontId="13" fillId="0" borderId="1" xfId="3" applyFont="1" applyBorder="1" applyAlignment="1">
      <alignment horizontal="center" vertical="center" wrapText="1"/>
    </xf>
    <xf numFmtId="0" fontId="13" fillId="0" borderId="4" xfId="3" applyFont="1" applyBorder="1" applyAlignment="1">
      <alignment horizontal="left" vertical="center" wrapText="1"/>
    </xf>
    <xf numFmtId="0" fontId="13" fillId="0" borderId="1" xfId="3" applyFont="1" applyBorder="1" applyAlignment="1">
      <alignment horizontal="left" vertical="center" wrapText="1"/>
    </xf>
    <xf numFmtId="0" fontId="6" fillId="0" borderId="1" xfId="3" applyFont="1" applyBorder="1" applyAlignment="1">
      <alignment horizontal="left" vertical="center" wrapText="1"/>
    </xf>
    <xf numFmtId="0" fontId="18" fillId="0" borderId="13" xfId="3" applyFont="1" applyBorder="1" applyAlignment="1">
      <alignment horizontal="center" vertical="center" wrapText="1"/>
    </xf>
    <xf numFmtId="0" fontId="18" fillId="0" borderId="14" xfId="3" applyFont="1" applyBorder="1" applyAlignment="1">
      <alignment horizontal="center" vertical="center" wrapText="1"/>
    </xf>
    <xf numFmtId="0" fontId="18" fillId="0" borderId="15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7">
    <dxf>
      <font>
        <strike val="0"/>
        <color theme="0"/>
      </font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ont>
        <sz val="11"/>
        <color indexed="9"/>
        <name val="Calibri"/>
      </font>
      <fill>
        <patternFill>
          <bgColor indexed="9"/>
        </patternFill>
      </fill>
    </dxf>
    <dxf>
      <font>
        <sz val="11"/>
        <color indexed="9"/>
        <name val="Calibri"/>
      </font>
      <fill>
        <patternFill>
          <bgColor indexed="9"/>
        </patternFill>
      </fill>
    </dxf>
    <dxf>
      <font>
        <sz val="11"/>
        <color indexed="9"/>
        <name val="Calibri"/>
      </font>
      <fill>
        <patternFill>
          <bgColor indexed="9"/>
        </patternFill>
      </fill>
    </dxf>
    <dxf>
      <font>
        <sz val="11"/>
        <color indexed="9"/>
        <name val="Calibri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0"/>
  <sheetViews>
    <sheetView tabSelected="1" workbookViewId="0">
      <pane xSplit="2" ySplit="6" topLeftCell="C7" activePane="bottomRight" state="frozenSplit"/>
      <selection pane="topRight" activeCell="G1" sqref="G1"/>
      <selection pane="bottomLeft" activeCell="A16" sqref="A16"/>
      <selection pane="bottomRight" activeCell="D7" sqref="D7"/>
    </sheetView>
  </sheetViews>
  <sheetFormatPr defaultRowHeight="14.4" x14ac:dyDescent="0.3"/>
  <cols>
    <col min="2" max="2" width="48.6640625" customWidth="1"/>
    <col min="3" max="3" width="10.6640625" customWidth="1"/>
    <col min="4" max="4" width="13.6640625" customWidth="1"/>
    <col min="5" max="72" width="11.109375" customWidth="1"/>
  </cols>
  <sheetData>
    <row r="1" spans="1:72" x14ac:dyDescent="0.3">
      <c r="A1" s="70" t="s">
        <v>1</v>
      </c>
      <c r="B1" s="68" t="s">
        <v>0</v>
      </c>
      <c r="C1" s="68" t="s">
        <v>151</v>
      </c>
      <c r="D1" s="68" t="s">
        <v>152</v>
      </c>
      <c r="E1" s="68" t="s">
        <v>2</v>
      </c>
      <c r="F1" s="69"/>
      <c r="G1" s="69"/>
      <c r="H1" s="69"/>
      <c r="I1" s="69"/>
      <c r="J1" s="69"/>
      <c r="K1" s="68" t="s">
        <v>2</v>
      </c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8" t="s">
        <v>2</v>
      </c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2" t="s">
        <v>2</v>
      </c>
      <c r="AK1" s="71"/>
      <c r="AL1" s="71"/>
      <c r="AM1" s="71"/>
      <c r="AN1" s="73" t="s">
        <v>3</v>
      </c>
      <c r="AO1" s="74"/>
      <c r="AP1" s="74"/>
      <c r="AQ1" s="74"/>
      <c r="AR1" s="68" t="s">
        <v>83</v>
      </c>
      <c r="AS1" s="69"/>
      <c r="AT1" s="69"/>
      <c r="AU1" s="69"/>
      <c r="AV1" s="69"/>
      <c r="AW1" s="69"/>
      <c r="AX1" s="69"/>
      <c r="AY1" s="82" t="s">
        <v>189</v>
      </c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1"/>
    </row>
    <row r="2" spans="1:72" x14ac:dyDescent="0.3">
      <c r="A2" s="70"/>
      <c r="B2" s="68"/>
      <c r="C2" s="68"/>
      <c r="D2" s="68"/>
      <c r="E2" s="68" t="s">
        <v>84</v>
      </c>
      <c r="F2" s="68" t="s">
        <v>85</v>
      </c>
      <c r="G2" s="68" t="s">
        <v>5</v>
      </c>
      <c r="H2" s="68" t="s">
        <v>86</v>
      </c>
      <c r="I2" s="68" t="s">
        <v>87</v>
      </c>
      <c r="J2" s="51" t="s">
        <v>4</v>
      </c>
      <c r="K2" s="68" t="s">
        <v>4</v>
      </c>
      <c r="L2" s="69"/>
      <c r="M2" s="69"/>
      <c r="N2" s="68" t="s">
        <v>153</v>
      </c>
      <c r="O2" s="68" t="s">
        <v>4</v>
      </c>
      <c r="P2" s="69"/>
      <c r="Q2" s="68" t="s">
        <v>154</v>
      </c>
      <c r="R2" s="68" t="s">
        <v>88</v>
      </c>
      <c r="S2" s="68" t="s">
        <v>155</v>
      </c>
      <c r="T2" s="68" t="s">
        <v>89</v>
      </c>
      <c r="U2" s="68" t="s">
        <v>90</v>
      </c>
      <c r="V2" s="68" t="s">
        <v>6</v>
      </c>
      <c r="W2" s="68" t="s">
        <v>156</v>
      </c>
      <c r="X2" s="68" t="s">
        <v>91</v>
      </c>
      <c r="Y2" s="68" t="s">
        <v>92</v>
      </c>
      <c r="Z2" s="68" t="s">
        <v>157</v>
      </c>
      <c r="AA2" s="68" t="s">
        <v>4</v>
      </c>
      <c r="AB2" s="69"/>
      <c r="AC2" s="69"/>
      <c r="AD2" s="68" t="s">
        <v>93</v>
      </c>
      <c r="AE2" s="75" t="s">
        <v>4</v>
      </c>
      <c r="AF2" s="71"/>
      <c r="AG2" s="71"/>
      <c r="AH2" s="71"/>
      <c r="AI2" s="71"/>
      <c r="AJ2" s="68" t="s">
        <v>94</v>
      </c>
      <c r="AK2" s="68" t="s">
        <v>4</v>
      </c>
      <c r="AL2" s="69"/>
      <c r="AM2" s="69"/>
      <c r="AN2" s="68" t="s">
        <v>158</v>
      </c>
      <c r="AO2" s="68" t="s">
        <v>159</v>
      </c>
      <c r="AP2" s="68" t="s">
        <v>160</v>
      </c>
      <c r="AQ2" s="68" t="s">
        <v>161</v>
      </c>
      <c r="AR2" s="68" t="s">
        <v>208</v>
      </c>
      <c r="AS2" s="68" t="s">
        <v>2</v>
      </c>
      <c r="AT2" s="69"/>
      <c r="AU2" s="69"/>
      <c r="AV2" s="69"/>
      <c r="AW2" s="68" t="s">
        <v>95</v>
      </c>
      <c r="AX2" s="76" t="s">
        <v>162</v>
      </c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1"/>
    </row>
    <row r="3" spans="1:72" x14ac:dyDescent="0.3">
      <c r="A3" s="70"/>
      <c r="B3" s="68"/>
      <c r="C3" s="68"/>
      <c r="D3" s="68"/>
      <c r="E3" s="68"/>
      <c r="F3" s="68"/>
      <c r="G3" s="68"/>
      <c r="H3" s="68"/>
      <c r="I3" s="68"/>
      <c r="J3" s="68" t="s">
        <v>96</v>
      </c>
      <c r="K3" s="68" t="s">
        <v>163</v>
      </c>
      <c r="L3" s="68" t="s">
        <v>97</v>
      </c>
      <c r="M3" s="69"/>
      <c r="N3" s="69"/>
      <c r="O3" s="68" t="s">
        <v>7</v>
      </c>
      <c r="P3" s="68" t="s">
        <v>8</v>
      </c>
      <c r="Q3" s="69"/>
      <c r="R3" s="69"/>
      <c r="S3" s="69"/>
      <c r="T3" s="69"/>
      <c r="U3" s="69"/>
      <c r="V3" s="69"/>
      <c r="W3" s="69"/>
      <c r="X3" s="69"/>
      <c r="Y3" s="69"/>
      <c r="Z3" s="69"/>
      <c r="AA3" s="68" t="s">
        <v>98</v>
      </c>
      <c r="AB3" s="68" t="s">
        <v>99</v>
      </c>
      <c r="AC3" s="68" t="s">
        <v>100</v>
      </c>
      <c r="AD3" s="69"/>
      <c r="AE3" s="68" t="s">
        <v>101</v>
      </c>
      <c r="AF3" s="68" t="s">
        <v>102</v>
      </c>
      <c r="AG3" s="68" t="s">
        <v>103</v>
      </c>
      <c r="AH3" s="68" t="s">
        <v>104</v>
      </c>
      <c r="AI3" s="68" t="s">
        <v>105</v>
      </c>
      <c r="AJ3" s="69"/>
      <c r="AK3" s="68" t="s">
        <v>164</v>
      </c>
      <c r="AL3" s="68" t="s">
        <v>106</v>
      </c>
      <c r="AM3" s="68" t="s">
        <v>107</v>
      </c>
      <c r="AN3" s="69"/>
      <c r="AO3" s="69"/>
      <c r="AP3" s="69"/>
      <c r="AQ3" s="69"/>
      <c r="AR3" s="69"/>
      <c r="AS3" s="68" t="s">
        <v>165</v>
      </c>
      <c r="AT3" s="68" t="s">
        <v>166</v>
      </c>
      <c r="AU3" s="78" t="s">
        <v>167</v>
      </c>
      <c r="AV3" s="68" t="s">
        <v>108</v>
      </c>
      <c r="AW3" s="69"/>
      <c r="AX3" s="77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1"/>
    </row>
    <row r="4" spans="1:72" ht="39.6" x14ac:dyDescent="0.3">
      <c r="A4" s="70"/>
      <c r="B4" s="68"/>
      <c r="C4" s="68"/>
      <c r="D4" s="68"/>
      <c r="E4" s="69"/>
      <c r="F4" s="69"/>
      <c r="G4" s="69"/>
      <c r="H4" s="69"/>
      <c r="I4" s="69"/>
      <c r="J4" s="69"/>
      <c r="K4" s="69"/>
      <c r="L4" s="51" t="s">
        <v>109</v>
      </c>
      <c r="M4" s="51" t="s">
        <v>110</v>
      </c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79"/>
      <c r="AV4" s="69"/>
      <c r="AW4" s="69"/>
      <c r="AX4" s="77"/>
      <c r="AY4" s="80" t="s">
        <v>176</v>
      </c>
      <c r="AZ4" s="81"/>
      <c r="BA4" s="81"/>
      <c r="BB4" s="81"/>
      <c r="BC4" s="81"/>
      <c r="BD4" s="81"/>
      <c r="BE4" s="81"/>
      <c r="BF4" s="81"/>
      <c r="BG4" s="89" t="s">
        <v>177</v>
      </c>
      <c r="BH4" s="89"/>
      <c r="BI4" s="58" t="s">
        <v>204</v>
      </c>
      <c r="BJ4" s="58" t="s">
        <v>205</v>
      </c>
      <c r="BK4" s="85" t="s">
        <v>178</v>
      </c>
      <c r="BL4" s="85"/>
      <c r="BM4" s="85" t="s">
        <v>179</v>
      </c>
      <c r="BN4" s="85"/>
      <c r="BO4" s="61" t="s">
        <v>180</v>
      </c>
      <c r="BP4" s="56" t="s">
        <v>181</v>
      </c>
      <c r="BQ4" s="58" t="s">
        <v>182</v>
      </c>
      <c r="BR4" s="58" t="s">
        <v>183</v>
      </c>
      <c r="BS4" s="58" t="s">
        <v>200</v>
      </c>
      <c r="BT4" s="58" t="s">
        <v>207</v>
      </c>
    </row>
    <row r="5" spans="1:72" x14ac:dyDescent="0.3">
      <c r="A5" s="60"/>
      <c r="B5" s="51"/>
      <c r="C5" s="51"/>
      <c r="D5" s="51"/>
      <c r="E5" s="51" t="s">
        <v>111</v>
      </c>
      <c r="F5" s="51" t="s">
        <v>112</v>
      </c>
      <c r="G5" s="51" t="s">
        <v>113</v>
      </c>
      <c r="H5" s="51" t="s">
        <v>114</v>
      </c>
      <c r="I5" s="51" t="s">
        <v>115</v>
      </c>
      <c r="J5" s="51" t="s">
        <v>116</v>
      </c>
      <c r="K5" s="51" t="s">
        <v>117</v>
      </c>
      <c r="L5" s="51" t="s">
        <v>118</v>
      </c>
      <c r="M5" s="51" t="s">
        <v>119</v>
      </c>
      <c r="N5" s="51"/>
      <c r="O5" s="51"/>
      <c r="P5" s="51"/>
      <c r="Q5" s="51" t="s">
        <v>12</v>
      </c>
      <c r="R5" s="51" t="s">
        <v>120</v>
      </c>
      <c r="S5" s="51" t="s">
        <v>121</v>
      </c>
      <c r="T5" s="51" t="s">
        <v>10</v>
      </c>
      <c r="U5" s="51" t="s">
        <v>122</v>
      </c>
      <c r="V5" s="51" t="s">
        <v>11</v>
      </c>
      <c r="W5" s="51" t="s">
        <v>123</v>
      </c>
      <c r="X5" s="51" t="s">
        <v>124</v>
      </c>
      <c r="Y5" s="51" t="s">
        <v>125</v>
      </c>
      <c r="Z5" s="51" t="s">
        <v>126</v>
      </c>
      <c r="AA5" s="51" t="s">
        <v>127</v>
      </c>
      <c r="AB5" s="51" t="s">
        <v>128</v>
      </c>
      <c r="AC5" s="51" t="s">
        <v>129</v>
      </c>
      <c r="AD5" s="51" t="s">
        <v>130</v>
      </c>
      <c r="AE5" s="51" t="s">
        <v>131</v>
      </c>
      <c r="AF5" s="51" t="s">
        <v>132</v>
      </c>
      <c r="AG5" s="51" t="s">
        <v>133</v>
      </c>
      <c r="AH5" s="51" t="s">
        <v>134</v>
      </c>
      <c r="AI5" s="51" t="s">
        <v>135</v>
      </c>
      <c r="AJ5" s="51" t="s">
        <v>136</v>
      </c>
      <c r="AK5" s="51" t="s">
        <v>137</v>
      </c>
      <c r="AL5" s="51" t="s">
        <v>138</v>
      </c>
      <c r="AM5" s="51" t="s">
        <v>139</v>
      </c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2"/>
      <c r="AY5" s="86" t="s">
        <v>190</v>
      </c>
      <c r="AZ5" s="87" t="s">
        <v>191</v>
      </c>
      <c r="BA5" s="87" t="s">
        <v>192</v>
      </c>
      <c r="BB5" s="87" t="s">
        <v>193</v>
      </c>
      <c r="BC5" s="87" t="s">
        <v>194</v>
      </c>
      <c r="BD5" s="87" t="s">
        <v>195</v>
      </c>
      <c r="BE5" s="87" t="s">
        <v>196</v>
      </c>
      <c r="BF5" s="88" t="s">
        <v>184</v>
      </c>
      <c r="BG5" s="89" t="s">
        <v>175</v>
      </c>
      <c r="BH5" s="89" t="s">
        <v>184</v>
      </c>
      <c r="BI5" s="90" t="s">
        <v>197</v>
      </c>
      <c r="BJ5" s="90" t="s">
        <v>197</v>
      </c>
      <c r="BK5" s="97" t="s">
        <v>168</v>
      </c>
      <c r="BL5" s="84" t="s">
        <v>184</v>
      </c>
      <c r="BM5" s="97" t="s">
        <v>168</v>
      </c>
      <c r="BN5" s="84" t="s">
        <v>184</v>
      </c>
      <c r="BO5" s="84" t="s">
        <v>184</v>
      </c>
      <c r="BP5" s="84" t="s">
        <v>184</v>
      </c>
      <c r="BQ5" s="90" t="s">
        <v>197</v>
      </c>
      <c r="BR5" s="90" t="s">
        <v>197</v>
      </c>
      <c r="BS5" s="90" t="s">
        <v>197</v>
      </c>
      <c r="BT5" s="90" t="s">
        <v>197</v>
      </c>
    </row>
    <row r="6" spans="1:72" x14ac:dyDescent="0.3">
      <c r="A6" s="51" t="s">
        <v>10</v>
      </c>
      <c r="B6" s="51" t="s">
        <v>9</v>
      </c>
      <c r="C6" s="51">
        <v>1</v>
      </c>
      <c r="D6" s="51">
        <v>2</v>
      </c>
      <c r="E6" s="51">
        <v>3</v>
      </c>
      <c r="F6" s="51">
        <v>4</v>
      </c>
      <c r="G6" s="51">
        <v>5</v>
      </c>
      <c r="H6" s="51">
        <v>6</v>
      </c>
      <c r="I6" s="51">
        <v>7</v>
      </c>
      <c r="J6" s="51">
        <v>8</v>
      </c>
      <c r="K6" s="51">
        <v>9</v>
      </c>
      <c r="L6" s="51">
        <v>10</v>
      </c>
      <c r="M6" s="51">
        <v>11</v>
      </c>
      <c r="N6" s="51">
        <v>12</v>
      </c>
      <c r="O6" s="51">
        <v>13</v>
      </c>
      <c r="P6" s="51">
        <v>14</v>
      </c>
      <c r="Q6" s="51">
        <v>15</v>
      </c>
      <c r="R6" s="51">
        <v>16</v>
      </c>
      <c r="S6" s="51">
        <v>17</v>
      </c>
      <c r="T6" s="51">
        <v>18</v>
      </c>
      <c r="U6" s="51">
        <v>19</v>
      </c>
      <c r="V6" s="51">
        <v>20</v>
      </c>
      <c r="W6" s="51">
        <v>21</v>
      </c>
      <c r="X6" s="51">
        <v>22</v>
      </c>
      <c r="Y6" s="51">
        <v>23</v>
      </c>
      <c r="Z6" s="51">
        <v>24</v>
      </c>
      <c r="AA6" s="51">
        <v>25</v>
      </c>
      <c r="AB6" s="51">
        <v>26</v>
      </c>
      <c r="AC6" s="51">
        <v>27</v>
      </c>
      <c r="AD6" s="51">
        <v>28</v>
      </c>
      <c r="AE6" s="51">
        <v>29</v>
      </c>
      <c r="AF6" s="51">
        <v>30</v>
      </c>
      <c r="AG6" s="51">
        <v>31</v>
      </c>
      <c r="AH6" s="51">
        <v>32</v>
      </c>
      <c r="AI6" s="51">
        <v>33</v>
      </c>
      <c r="AJ6" s="51">
        <v>34</v>
      </c>
      <c r="AK6" s="51">
        <v>35</v>
      </c>
      <c r="AL6" s="51">
        <v>36</v>
      </c>
      <c r="AM6" s="51">
        <v>37</v>
      </c>
      <c r="AN6" s="51">
        <v>38</v>
      </c>
      <c r="AO6" s="51">
        <v>39</v>
      </c>
      <c r="AP6" s="51">
        <v>40</v>
      </c>
      <c r="AQ6" s="51">
        <v>41</v>
      </c>
      <c r="AR6" s="51">
        <v>42</v>
      </c>
      <c r="AS6" s="51">
        <v>43</v>
      </c>
      <c r="AT6" s="51">
        <v>44</v>
      </c>
      <c r="AU6" s="51">
        <v>45</v>
      </c>
      <c r="AV6" s="51">
        <v>46</v>
      </c>
      <c r="AW6" s="51">
        <v>47</v>
      </c>
      <c r="AX6" s="52">
        <v>48</v>
      </c>
      <c r="AY6" s="86"/>
      <c r="AZ6" s="87"/>
      <c r="BA6" s="87"/>
      <c r="BB6" s="87"/>
      <c r="BC6" s="87"/>
      <c r="BD6" s="87"/>
      <c r="BE6" s="87"/>
      <c r="BF6" s="88"/>
      <c r="BG6" s="89"/>
      <c r="BH6" s="89"/>
      <c r="BI6" s="90"/>
      <c r="BJ6" s="90"/>
      <c r="BK6" s="97"/>
      <c r="BL6" s="84"/>
      <c r="BM6" s="97"/>
      <c r="BN6" s="84"/>
      <c r="BO6" s="84"/>
      <c r="BP6" s="84"/>
      <c r="BQ6" s="90"/>
      <c r="BR6" s="90"/>
      <c r="BS6" s="90"/>
      <c r="BT6" s="90"/>
    </row>
    <row r="7" spans="1:72" x14ac:dyDescent="0.3">
      <c r="A7" s="4" t="s">
        <v>14</v>
      </c>
      <c r="B7" s="5" t="s">
        <v>13</v>
      </c>
      <c r="C7" s="34" t="s">
        <v>169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0</v>
      </c>
      <c r="AI7" s="34">
        <v>0</v>
      </c>
      <c r="AJ7" s="34">
        <v>0</v>
      </c>
      <c r="AK7" s="34">
        <v>0</v>
      </c>
      <c r="AL7" s="34">
        <v>0</v>
      </c>
      <c r="AM7" s="34">
        <v>0</v>
      </c>
      <c r="AN7" s="34">
        <v>0</v>
      </c>
      <c r="AO7" s="34">
        <v>0</v>
      </c>
      <c r="AP7" s="34">
        <v>0</v>
      </c>
      <c r="AQ7" s="34">
        <v>0</v>
      </c>
      <c r="AR7" s="34">
        <v>0</v>
      </c>
      <c r="AS7" s="34">
        <v>0</v>
      </c>
      <c r="AT7" s="34">
        <v>0</v>
      </c>
      <c r="AU7" s="34">
        <v>0</v>
      </c>
      <c r="AV7" s="34">
        <v>0</v>
      </c>
      <c r="AW7" s="34">
        <v>0</v>
      </c>
      <c r="AX7" s="35">
        <v>0</v>
      </c>
      <c r="AY7" s="23">
        <f>$D7</f>
        <v>0</v>
      </c>
      <c r="AZ7" s="22">
        <v>0</v>
      </c>
      <c r="BA7" s="22">
        <f>IF($AT7&gt;$AV7,$AY7-$AU7-$AV7,$AT7)</f>
        <v>0</v>
      </c>
      <c r="BB7" s="22">
        <f>$AU7</f>
        <v>0</v>
      </c>
      <c r="BC7" s="22">
        <f>IF($AV7&gt;$AT7,$AY7-$AT7-$AU7,$AV7)</f>
        <v>0</v>
      </c>
      <c r="BD7" s="22">
        <v>0</v>
      </c>
      <c r="BE7" s="22">
        <v>0</v>
      </c>
      <c r="BF7" s="24">
        <f>AY7-AZ7-BA7-BB7-BC7-BD7</f>
        <v>0</v>
      </c>
      <c r="BG7" s="9"/>
      <c r="BH7" s="9"/>
      <c r="BI7" s="37">
        <f>$AN7-$O7</f>
        <v>0</v>
      </c>
      <c r="BJ7" s="37">
        <f>$AO7-$P7</f>
        <v>0</v>
      </c>
      <c r="BK7" s="3">
        <f t="shared" ref="BK7:BK47" si="0">E7+F7+G7+I7</f>
        <v>0</v>
      </c>
      <c r="BL7" s="11">
        <f t="shared" ref="BL7:BL47" si="1">BK7-N7</f>
        <v>0</v>
      </c>
      <c r="BM7" s="3">
        <f t="shared" ref="BM7:BM47" si="2">N7+Q7+S7+T7+V7+W7+X7+Y7+Z7+AD7+AJ7</f>
        <v>0</v>
      </c>
      <c r="BN7" s="11">
        <f>BM7-D7-AW7</f>
        <v>0</v>
      </c>
      <c r="BO7" s="57">
        <f t="shared" ref="BO7:BO47" si="3">I7-J7-K7</f>
        <v>0</v>
      </c>
      <c r="BP7" s="11">
        <f t="shared" ref="BP7:BP47" si="4">AD7-AE7-AF7-AG7-AH7-AI7</f>
        <v>0</v>
      </c>
      <c r="BQ7" s="37">
        <f t="shared" ref="BQ7:BQ47" si="5">$Z7-$AA7-$AB7-$AC7</f>
        <v>0</v>
      </c>
      <c r="BR7" s="37">
        <f t="shared" ref="BR7:BR47" si="6">$AJ7-$AK7-$AL7-$AM7</f>
        <v>0</v>
      </c>
      <c r="BS7" s="37">
        <f t="shared" ref="BS7:BS47" si="7">$G7-$H7</f>
        <v>0</v>
      </c>
      <c r="BT7" s="37">
        <f>T7-U7</f>
        <v>0</v>
      </c>
    </row>
    <row r="8" spans="1:72" ht="24" x14ac:dyDescent="0.3">
      <c r="A8" s="4" t="s">
        <v>16</v>
      </c>
      <c r="B8" s="5" t="s">
        <v>15</v>
      </c>
      <c r="C8" s="34" t="s">
        <v>169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  <c r="AH8" s="34">
        <v>0</v>
      </c>
      <c r="AI8" s="34">
        <v>0</v>
      </c>
      <c r="AJ8" s="34">
        <v>0</v>
      </c>
      <c r="AK8" s="34">
        <v>0</v>
      </c>
      <c r="AL8" s="34">
        <v>0</v>
      </c>
      <c r="AM8" s="34">
        <v>0</v>
      </c>
      <c r="AN8" s="34">
        <v>0</v>
      </c>
      <c r="AO8" s="34">
        <v>0</v>
      </c>
      <c r="AP8" s="34">
        <v>0</v>
      </c>
      <c r="AQ8" s="34">
        <v>0</v>
      </c>
      <c r="AR8" s="34">
        <v>0</v>
      </c>
      <c r="AS8" s="34">
        <v>0</v>
      </c>
      <c r="AT8" s="34">
        <v>0</v>
      </c>
      <c r="AU8" s="34">
        <v>0</v>
      </c>
      <c r="AV8" s="34">
        <v>0</v>
      </c>
      <c r="AW8" s="34">
        <v>0</v>
      </c>
      <c r="AX8" s="35">
        <v>0</v>
      </c>
      <c r="AY8" s="23">
        <f>$D8</f>
        <v>0</v>
      </c>
      <c r="AZ8" s="22">
        <v>0</v>
      </c>
      <c r="BA8" s="22">
        <f>IF($AT8&gt;$AV8,$AY8-$AU8-$AV8,$AY8-$AT8-$AU8)</f>
        <v>0</v>
      </c>
      <c r="BB8" s="22">
        <f>$AU8</f>
        <v>0</v>
      </c>
      <c r="BC8" s="22">
        <f>IF($AV8&gt;$AT8,$AY8-$AT8-$AU8,$AV8)</f>
        <v>0</v>
      </c>
      <c r="BD8" s="22">
        <v>0</v>
      </c>
      <c r="BE8" s="22">
        <v>0</v>
      </c>
      <c r="BF8" s="24">
        <f>AY8-AZ8-BA8-BB8-BC8-BD8</f>
        <v>0</v>
      </c>
      <c r="BG8" s="9"/>
      <c r="BH8" s="9"/>
      <c r="BI8" s="37">
        <f t="shared" ref="BI8:BI47" si="8">$AN8-$O8</f>
        <v>0</v>
      </c>
      <c r="BJ8" s="37">
        <f t="shared" ref="BJ8:BJ47" si="9">$AO8-$P8</f>
        <v>0</v>
      </c>
      <c r="BK8" s="3">
        <f t="shared" si="0"/>
        <v>0</v>
      </c>
      <c r="BL8" s="11">
        <f t="shared" si="1"/>
        <v>0</v>
      </c>
      <c r="BM8" s="3">
        <f t="shared" si="2"/>
        <v>0</v>
      </c>
      <c r="BN8" s="11">
        <f t="shared" ref="BN8:BN47" si="10">BM8-D8</f>
        <v>0</v>
      </c>
      <c r="BO8" s="57">
        <f t="shared" si="3"/>
        <v>0</v>
      </c>
      <c r="BP8" s="11">
        <f t="shared" si="4"/>
        <v>0</v>
      </c>
      <c r="BQ8" s="37">
        <f t="shared" si="5"/>
        <v>0</v>
      </c>
      <c r="BR8" s="37">
        <f t="shared" si="6"/>
        <v>0</v>
      </c>
      <c r="BS8" s="37">
        <f t="shared" si="7"/>
        <v>0</v>
      </c>
      <c r="BT8" s="37">
        <f t="shared" ref="BT8:BT47" si="11">T8-U8</f>
        <v>0</v>
      </c>
    </row>
    <row r="9" spans="1:72" x14ac:dyDescent="0.3">
      <c r="A9" s="4" t="s">
        <v>18</v>
      </c>
      <c r="B9" s="5" t="s">
        <v>17</v>
      </c>
      <c r="C9" s="34" t="s">
        <v>169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v>0</v>
      </c>
      <c r="AJ9" s="34">
        <v>0</v>
      </c>
      <c r="AK9" s="34">
        <v>0</v>
      </c>
      <c r="AL9" s="34">
        <v>0</v>
      </c>
      <c r="AM9" s="34">
        <v>0</v>
      </c>
      <c r="AN9" s="34">
        <v>0</v>
      </c>
      <c r="AO9" s="34">
        <v>0</v>
      </c>
      <c r="AP9" s="34">
        <v>0</v>
      </c>
      <c r="AQ9" s="34">
        <v>0</v>
      </c>
      <c r="AR9" s="34">
        <v>0</v>
      </c>
      <c r="AS9" s="34">
        <v>0</v>
      </c>
      <c r="AT9" s="34">
        <v>0</v>
      </c>
      <c r="AU9" s="34">
        <v>0</v>
      </c>
      <c r="AV9" s="34">
        <v>0</v>
      </c>
      <c r="AW9" s="34">
        <v>0</v>
      </c>
      <c r="AX9" s="35">
        <v>0</v>
      </c>
      <c r="AY9" s="23">
        <f>$D9</f>
        <v>0</v>
      </c>
      <c r="AZ9" s="22">
        <f>IF(AND($AS9&gt;$AT9,$AS9&gt;$AV9),$AY9-$AT9-$AU9-$AV9,$AS9)</f>
        <v>0</v>
      </c>
      <c r="BA9" s="22">
        <f>IF(AND($AT9&gt;$AS9,$AT9&gt;$AV9),$AY9-$AS9-$AU9-$AV9,$AT9)</f>
        <v>0</v>
      </c>
      <c r="BB9" s="22">
        <f>$AU9</f>
        <v>0</v>
      </c>
      <c r="BC9" s="22">
        <f>IF(AND($AV9&gt;$AS9,$AV9&gt;$AT9),$AY9-$AS9-$AT9-$AU9,$AV9)</f>
        <v>0</v>
      </c>
      <c r="BD9" s="22">
        <v>0</v>
      </c>
      <c r="BE9" s="22">
        <v>0</v>
      </c>
      <c r="BF9" s="24">
        <f>AY9-AZ9-BA9-BB9-BC9-BD9</f>
        <v>0</v>
      </c>
      <c r="BG9" s="9"/>
      <c r="BH9" s="9"/>
      <c r="BI9" s="37">
        <f t="shared" si="8"/>
        <v>0</v>
      </c>
      <c r="BJ9" s="37">
        <f t="shared" si="9"/>
        <v>0</v>
      </c>
      <c r="BK9" s="3">
        <f t="shared" si="0"/>
        <v>0</v>
      </c>
      <c r="BL9" s="11">
        <f t="shared" si="1"/>
        <v>0</v>
      </c>
      <c r="BM9" s="3">
        <f t="shared" si="2"/>
        <v>0</v>
      </c>
      <c r="BN9" s="11">
        <f t="shared" si="10"/>
        <v>0</v>
      </c>
      <c r="BO9" s="57">
        <f t="shared" si="3"/>
        <v>0</v>
      </c>
      <c r="BP9" s="11">
        <f t="shared" si="4"/>
        <v>0</v>
      </c>
      <c r="BQ9" s="37">
        <f t="shared" si="5"/>
        <v>0</v>
      </c>
      <c r="BR9" s="37">
        <f t="shared" si="6"/>
        <v>0</v>
      </c>
      <c r="BS9" s="37">
        <f t="shared" si="7"/>
        <v>0</v>
      </c>
      <c r="BT9" s="37">
        <f t="shared" si="11"/>
        <v>0</v>
      </c>
    </row>
    <row r="10" spans="1:72" x14ac:dyDescent="0.3">
      <c r="A10" s="4" t="s">
        <v>20</v>
      </c>
      <c r="B10" s="5" t="s">
        <v>19</v>
      </c>
      <c r="C10" s="34"/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4">
        <v>0</v>
      </c>
      <c r="AG10" s="34">
        <v>0</v>
      </c>
      <c r="AH10" s="34">
        <v>0</v>
      </c>
      <c r="AI10" s="34">
        <v>0</v>
      </c>
      <c r="AJ10" s="34">
        <v>0</v>
      </c>
      <c r="AK10" s="34">
        <v>0</v>
      </c>
      <c r="AL10" s="34">
        <v>0</v>
      </c>
      <c r="AM10" s="34">
        <v>0</v>
      </c>
      <c r="AN10" s="34">
        <v>0</v>
      </c>
      <c r="AO10" s="34">
        <v>0</v>
      </c>
      <c r="AP10" s="34">
        <v>0</v>
      </c>
      <c r="AQ10" s="34">
        <v>0</v>
      </c>
      <c r="AR10" s="34">
        <v>0</v>
      </c>
      <c r="AS10" s="34">
        <v>0</v>
      </c>
      <c r="AT10" s="34">
        <v>0</v>
      </c>
      <c r="AU10" s="34">
        <v>0</v>
      </c>
      <c r="AV10" s="34">
        <v>0</v>
      </c>
      <c r="AW10" s="34">
        <v>0</v>
      </c>
      <c r="AX10" s="35">
        <v>0</v>
      </c>
      <c r="AY10" s="23">
        <f t="shared" ref="AY10:BE10" si="12">SUM(AY$11:AY$17)</f>
        <v>0</v>
      </c>
      <c r="AZ10" s="22">
        <f t="shared" si="12"/>
        <v>0</v>
      </c>
      <c r="BA10" s="22">
        <f t="shared" si="12"/>
        <v>0</v>
      </c>
      <c r="BB10" s="22">
        <f t="shared" si="12"/>
        <v>0</v>
      </c>
      <c r="BC10" s="22">
        <f t="shared" si="12"/>
        <v>0</v>
      </c>
      <c r="BD10" s="22">
        <f t="shared" si="12"/>
        <v>0</v>
      </c>
      <c r="BE10" s="22">
        <f t="shared" si="12"/>
        <v>0</v>
      </c>
      <c r="BF10" s="24">
        <f t="shared" ref="BF10:BF17" si="13">D10-AY10-BD10</f>
        <v>0</v>
      </c>
      <c r="BG10" s="9"/>
      <c r="BH10" s="9"/>
      <c r="BI10" s="37">
        <f t="shared" si="8"/>
        <v>0</v>
      </c>
      <c r="BJ10" s="37">
        <f t="shared" si="9"/>
        <v>0</v>
      </c>
      <c r="BK10" s="3">
        <f t="shared" si="0"/>
        <v>0</v>
      </c>
      <c r="BL10" s="11">
        <f t="shared" si="1"/>
        <v>0</v>
      </c>
      <c r="BM10" s="3">
        <f t="shared" si="2"/>
        <v>0</v>
      </c>
      <c r="BN10" s="11">
        <f t="shared" si="10"/>
        <v>0</v>
      </c>
      <c r="BO10" s="57">
        <f t="shared" si="3"/>
        <v>0</v>
      </c>
      <c r="BP10" s="11">
        <f t="shared" si="4"/>
        <v>0</v>
      </c>
      <c r="BQ10" s="37">
        <f t="shared" si="5"/>
        <v>0</v>
      </c>
      <c r="BR10" s="37">
        <f t="shared" si="6"/>
        <v>0</v>
      </c>
      <c r="BS10" s="37">
        <f t="shared" si="7"/>
        <v>0</v>
      </c>
      <c r="BT10" s="37">
        <f t="shared" si="11"/>
        <v>0</v>
      </c>
    </row>
    <row r="11" spans="1:72" ht="24" x14ac:dyDescent="0.3">
      <c r="A11" s="4" t="s">
        <v>22</v>
      </c>
      <c r="B11" s="5" t="s">
        <v>21</v>
      </c>
      <c r="C11" s="34"/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  <c r="AA11" s="34">
        <v>0</v>
      </c>
      <c r="AB11" s="34">
        <v>0</v>
      </c>
      <c r="AC11" s="34">
        <v>0</v>
      </c>
      <c r="AD11" s="34">
        <v>0</v>
      </c>
      <c r="AE11" s="34">
        <v>0</v>
      </c>
      <c r="AF11" s="34">
        <v>0</v>
      </c>
      <c r="AG11" s="34">
        <v>0</v>
      </c>
      <c r="AH11" s="34">
        <v>0</v>
      </c>
      <c r="AI11" s="34">
        <v>0</v>
      </c>
      <c r="AJ11" s="34">
        <v>0</v>
      </c>
      <c r="AK11" s="34">
        <v>0</v>
      </c>
      <c r="AL11" s="34">
        <v>0</v>
      </c>
      <c r="AM11" s="34">
        <v>0</v>
      </c>
      <c r="AN11" s="34">
        <v>0</v>
      </c>
      <c r="AO11" s="34">
        <v>0</v>
      </c>
      <c r="AP11" s="34">
        <v>0</v>
      </c>
      <c r="AQ11" s="34">
        <v>0</v>
      </c>
      <c r="AR11" s="34">
        <v>0</v>
      </c>
      <c r="AS11" s="34">
        <v>0</v>
      </c>
      <c r="AT11" s="34">
        <v>0</v>
      </c>
      <c r="AU11" s="34">
        <v>0</v>
      </c>
      <c r="AV11" s="34">
        <v>0</v>
      </c>
      <c r="AW11" s="34">
        <v>0</v>
      </c>
      <c r="AX11" s="35">
        <v>0</v>
      </c>
      <c r="AY11" s="23">
        <f t="shared" ref="AY11:AY17" si="14">$D11-$AW11</f>
        <v>0</v>
      </c>
      <c r="AZ11" s="22">
        <f>IF($AT11&gt;0,$AT11+$AS11 +($AY11-$AS11-$AT11-$AU11-$AV11),$AS11 +($AY11-$AS11-$AT11-$AU11-$AV11))</f>
        <v>0</v>
      </c>
      <c r="BA11" s="22">
        <f t="shared" ref="BA11:BA17" si="15">IF($AT11&gt;0,0,0)</f>
        <v>0</v>
      </c>
      <c r="BB11" s="22">
        <f>$AU11</f>
        <v>0</v>
      </c>
      <c r="BC11" s="22">
        <f>$AV11</f>
        <v>0</v>
      </c>
      <c r="BD11" s="22">
        <f>$AW11</f>
        <v>0</v>
      </c>
      <c r="BE11" s="22">
        <f>$AX11</f>
        <v>0</v>
      </c>
      <c r="BF11" s="24">
        <f t="shared" si="13"/>
        <v>0</v>
      </c>
      <c r="BG11" s="9"/>
      <c r="BH11" s="9"/>
      <c r="BI11" s="37">
        <f t="shared" si="8"/>
        <v>0</v>
      </c>
      <c r="BJ11" s="37">
        <f t="shared" si="9"/>
        <v>0</v>
      </c>
      <c r="BK11" s="3">
        <f t="shared" si="0"/>
        <v>0</v>
      </c>
      <c r="BL11" s="11">
        <f t="shared" si="1"/>
        <v>0</v>
      </c>
      <c r="BM11" s="3">
        <f t="shared" si="2"/>
        <v>0</v>
      </c>
      <c r="BN11" s="11">
        <f t="shared" si="10"/>
        <v>0</v>
      </c>
      <c r="BO11" s="57">
        <f t="shared" si="3"/>
        <v>0</v>
      </c>
      <c r="BP11" s="11">
        <f t="shared" si="4"/>
        <v>0</v>
      </c>
      <c r="BQ11" s="37">
        <f t="shared" si="5"/>
        <v>0</v>
      </c>
      <c r="BR11" s="37">
        <f t="shared" si="6"/>
        <v>0</v>
      </c>
      <c r="BS11" s="37">
        <f t="shared" si="7"/>
        <v>0</v>
      </c>
      <c r="BT11" s="37">
        <f t="shared" si="11"/>
        <v>0</v>
      </c>
    </row>
    <row r="12" spans="1:72" x14ac:dyDescent="0.3">
      <c r="A12" s="4" t="s">
        <v>24</v>
      </c>
      <c r="B12" s="5" t="s">
        <v>23</v>
      </c>
      <c r="C12" s="34"/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  <c r="AA12" s="34">
        <v>0</v>
      </c>
      <c r="AB12" s="34">
        <v>0</v>
      </c>
      <c r="AC12" s="34">
        <v>0</v>
      </c>
      <c r="AD12" s="34">
        <v>0</v>
      </c>
      <c r="AE12" s="34">
        <v>0</v>
      </c>
      <c r="AF12" s="34">
        <v>0</v>
      </c>
      <c r="AG12" s="34">
        <v>0</v>
      </c>
      <c r="AH12" s="34">
        <v>0</v>
      </c>
      <c r="AI12" s="34">
        <v>0</v>
      </c>
      <c r="AJ12" s="34">
        <v>0</v>
      </c>
      <c r="AK12" s="34">
        <v>0</v>
      </c>
      <c r="AL12" s="34">
        <v>0</v>
      </c>
      <c r="AM12" s="34">
        <v>0</v>
      </c>
      <c r="AN12" s="34">
        <v>0</v>
      </c>
      <c r="AO12" s="34">
        <v>0</v>
      </c>
      <c r="AP12" s="34">
        <v>0</v>
      </c>
      <c r="AQ12" s="34">
        <v>0</v>
      </c>
      <c r="AR12" s="34">
        <v>0</v>
      </c>
      <c r="AS12" s="34">
        <v>0</v>
      </c>
      <c r="AT12" s="34">
        <v>0</v>
      </c>
      <c r="AU12" s="34">
        <v>0</v>
      </c>
      <c r="AV12" s="34">
        <v>0</v>
      </c>
      <c r="AW12" s="34">
        <v>0</v>
      </c>
      <c r="AX12" s="35">
        <v>0</v>
      </c>
      <c r="AY12" s="23">
        <f t="shared" si="14"/>
        <v>0</v>
      </c>
      <c r="AZ12" s="22">
        <f>IF($AT12&gt;0,$AT12+$AS12 +($AY12-$AS12-$AT12-$AU12-$AV12),$AS12 +($AY12-$AS12-$AT12-$AU12-$AV12))</f>
        <v>0</v>
      </c>
      <c r="BA12" s="22">
        <f t="shared" si="15"/>
        <v>0</v>
      </c>
      <c r="BB12" s="22">
        <f>$AU12</f>
        <v>0</v>
      </c>
      <c r="BC12" s="22">
        <f>$AV12</f>
        <v>0</v>
      </c>
      <c r="BD12" s="22">
        <f>$AW12</f>
        <v>0</v>
      </c>
      <c r="BE12" s="22">
        <f>$AX12</f>
        <v>0</v>
      </c>
      <c r="BF12" s="24">
        <f t="shared" si="13"/>
        <v>0</v>
      </c>
      <c r="BG12" s="9"/>
      <c r="BH12" s="9"/>
      <c r="BI12" s="37">
        <f t="shared" si="8"/>
        <v>0</v>
      </c>
      <c r="BJ12" s="37">
        <f t="shared" si="9"/>
        <v>0</v>
      </c>
      <c r="BK12" s="3">
        <f t="shared" si="0"/>
        <v>0</v>
      </c>
      <c r="BL12" s="11">
        <f t="shared" si="1"/>
        <v>0</v>
      </c>
      <c r="BM12" s="3">
        <f t="shared" si="2"/>
        <v>0</v>
      </c>
      <c r="BN12" s="11">
        <f t="shared" si="10"/>
        <v>0</v>
      </c>
      <c r="BO12" s="57">
        <f t="shared" si="3"/>
        <v>0</v>
      </c>
      <c r="BP12" s="11">
        <f t="shared" si="4"/>
        <v>0</v>
      </c>
      <c r="BQ12" s="37">
        <f t="shared" si="5"/>
        <v>0</v>
      </c>
      <c r="BR12" s="37">
        <f t="shared" si="6"/>
        <v>0</v>
      </c>
      <c r="BS12" s="37">
        <f t="shared" si="7"/>
        <v>0</v>
      </c>
      <c r="BT12" s="37">
        <f t="shared" si="11"/>
        <v>0</v>
      </c>
    </row>
    <row r="13" spans="1:72" x14ac:dyDescent="0.3">
      <c r="A13" s="4" t="s">
        <v>26</v>
      </c>
      <c r="B13" s="5" t="s">
        <v>25</v>
      </c>
      <c r="C13" s="34"/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34">
        <v>0</v>
      </c>
      <c r="AB13" s="34">
        <v>0</v>
      </c>
      <c r="AC13" s="34">
        <v>0</v>
      </c>
      <c r="AD13" s="34">
        <v>0</v>
      </c>
      <c r="AE13" s="34">
        <v>0</v>
      </c>
      <c r="AF13" s="34">
        <v>0</v>
      </c>
      <c r="AG13" s="34">
        <v>0</v>
      </c>
      <c r="AH13" s="34">
        <v>0</v>
      </c>
      <c r="AI13" s="34">
        <v>0</v>
      </c>
      <c r="AJ13" s="34">
        <v>0</v>
      </c>
      <c r="AK13" s="34">
        <v>0</v>
      </c>
      <c r="AL13" s="34">
        <v>0</v>
      </c>
      <c r="AM13" s="34">
        <v>0</v>
      </c>
      <c r="AN13" s="34">
        <v>0</v>
      </c>
      <c r="AO13" s="34">
        <v>0</v>
      </c>
      <c r="AP13" s="34">
        <v>0</v>
      </c>
      <c r="AQ13" s="34">
        <v>0</v>
      </c>
      <c r="AR13" s="34">
        <v>0</v>
      </c>
      <c r="AS13" s="34">
        <v>0</v>
      </c>
      <c r="AT13" s="34">
        <v>0</v>
      </c>
      <c r="AU13" s="34">
        <v>0</v>
      </c>
      <c r="AV13" s="34">
        <v>0</v>
      </c>
      <c r="AW13" s="34">
        <v>0</v>
      </c>
      <c r="AX13" s="35">
        <v>0</v>
      </c>
      <c r="AY13" s="23">
        <f t="shared" si="14"/>
        <v>0</v>
      </c>
      <c r="AZ13" s="22">
        <f>IF($AT13&gt;0,$AT13+$AS13 +($AY13-$AS13-$AT13-$AU13-$AV13),$AS13)</f>
        <v>0</v>
      </c>
      <c r="BA13" s="22">
        <f t="shared" si="15"/>
        <v>0</v>
      </c>
      <c r="BB13" s="22">
        <f>$AU13</f>
        <v>0</v>
      </c>
      <c r="BC13" s="22">
        <f>$AV13</f>
        <v>0</v>
      </c>
      <c r="BD13" s="22">
        <f>$AW13</f>
        <v>0</v>
      </c>
      <c r="BE13" s="22">
        <f>$AX13</f>
        <v>0</v>
      </c>
      <c r="BF13" s="24">
        <f t="shared" si="13"/>
        <v>0</v>
      </c>
      <c r="BG13" s="9"/>
      <c r="BH13" s="9"/>
      <c r="BI13" s="37">
        <f t="shared" si="8"/>
        <v>0</v>
      </c>
      <c r="BJ13" s="37">
        <f t="shared" si="9"/>
        <v>0</v>
      </c>
      <c r="BK13" s="3">
        <f t="shared" si="0"/>
        <v>0</v>
      </c>
      <c r="BL13" s="11">
        <f t="shared" si="1"/>
        <v>0</v>
      </c>
      <c r="BM13" s="3">
        <f t="shared" si="2"/>
        <v>0</v>
      </c>
      <c r="BN13" s="11">
        <f t="shared" si="10"/>
        <v>0</v>
      </c>
      <c r="BO13" s="57">
        <f t="shared" si="3"/>
        <v>0</v>
      </c>
      <c r="BP13" s="11">
        <f t="shared" si="4"/>
        <v>0</v>
      </c>
      <c r="BQ13" s="37">
        <f t="shared" si="5"/>
        <v>0</v>
      </c>
      <c r="BR13" s="37">
        <f t="shared" si="6"/>
        <v>0</v>
      </c>
      <c r="BS13" s="37">
        <f t="shared" si="7"/>
        <v>0</v>
      </c>
      <c r="BT13" s="37">
        <f t="shared" si="11"/>
        <v>0</v>
      </c>
    </row>
    <row r="14" spans="1:72" x14ac:dyDescent="0.3">
      <c r="A14" s="4" t="s">
        <v>28</v>
      </c>
      <c r="B14" s="5" t="s">
        <v>27</v>
      </c>
      <c r="C14" s="34"/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</v>
      </c>
      <c r="AC14" s="34">
        <v>0</v>
      </c>
      <c r="AD14" s="34">
        <v>0</v>
      </c>
      <c r="AE14" s="34">
        <v>0</v>
      </c>
      <c r="AF14" s="34">
        <v>0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0</v>
      </c>
      <c r="AM14" s="34">
        <v>0</v>
      </c>
      <c r="AN14" s="34">
        <v>0</v>
      </c>
      <c r="AO14" s="34">
        <v>0</v>
      </c>
      <c r="AP14" s="34">
        <v>0</v>
      </c>
      <c r="AQ14" s="34">
        <v>0</v>
      </c>
      <c r="AR14" s="34">
        <v>0</v>
      </c>
      <c r="AS14" s="34">
        <v>0</v>
      </c>
      <c r="AT14" s="34">
        <v>0</v>
      </c>
      <c r="AU14" s="34">
        <v>0</v>
      </c>
      <c r="AV14" s="34">
        <v>0</v>
      </c>
      <c r="AW14" s="34">
        <v>0</v>
      </c>
      <c r="AX14" s="35">
        <v>0</v>
      </c>
      <c r="AY14" s="23">
        <f t="shared" si="14"/>
        <v>0</v>
      </c>
      <c r="AZ14" s="22">
        <f>IF($AS14&gt;0,0,0)</f>
        <v>0</v>
      </c>
      <c r="BA14" s="22">
        <f t="shared" si="15"/>
        <v>0</v>
      </c>
      <c r="BB14" s="22">
        <f>IF(OR($AS14&gt;0,$AT14&gt;0,$AW14&gt;0),$AS14+$AT14+$AU14+$AW14+($AY14-$AS14-$AT14-$AU14-$AV14-$AW14),$AS14+$AT14+$AU14+$AW14+($AY14-$AS14-$AT14-$AU14-$AV14-$AW14))</f>
        <v>0</v>
      </c>
      <c r="BC14" s="22">
        <f>$AV14</f>
        <v>0</v>
      </c>
      <c r="BD14" s="22">
        <f>IF($AW14&gt;0,0,0)</f>
        <v>0</v>
      </c>
      <c r="BE14" s="22">
        <f>IF($AX14&gt;0,0,0)</f>
        <v>0</v>
      </c>
      <c r="BF14" s="24">
        <f t="shared" si="13"/>
        <v>0</v>
      </c>
      <c r="BG14" s="9"/>
      <c r="BH14" s="9"/>
      <c r="BI14" s="37">
        <f t="shared" si="8"/>
        <v>0</v>
      </c>
      <c r="BJ14" s="37">
        <f t="shared" si="9"/>
        <v>0</v>
      </c>
      <c r="BK14" s="3">
        <f t="shared" si="0"/>
        <v>0</v>
      </c>
      <c r="BL14" s="11">
        <f t="shared" si="1"/>
        <v>0</v>
      </c>
      <c r="BM14" s="3">
        <f t="shared" si="2"/>
        <v>0</v>
      </c>
      <c r="BN14" s="11">
        <f t="shared" si="10"/>
        <v>0</v>
      </c>
      <c r="BO14" s="57">
        <f t="shared" si="3"/>
        <v>0</v>
      </c>
      <c r="BP14" s="11">
        <f t="shared" si="4"/>
        <v>0</v>
      </c>
      <c r="BQ14" s="37">
        <f t="shared" si="5"/>
        <v>0</v>
      </c>
      <c r="BR14" s="37">
        <f t="shared" si="6"/>
        <v>0</v>
      </c>
      <c r="BS14" s="37">
        <f t="shared" si="7"/>
        <v>0</v>
      </c>
      <c r="BT14" s="37">
        <f t="shared" si="11"/>
        <v>0</v>
      </c>
    </row>
    <row r="15" spans="1:72" x14ac:dyDescent="0.3">
      <c r="A15" s="4" t="s">
        <v>30</v>
      </c>
      <c r="B15" s="5" t="s">
        <v>29</v>
      </c>
      <c r="C15" s="34"/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  <c r="AA15" s="34">
        <v>0</v>
      </c>
      <c r="AB15" s="34">
        <v>0</v>
      </c>
      <c r="AC15" s="34">
        <v>0</v>
      </c>
      <c r="AD15" s="34">
        <v>0</v>
      </c>
      <c r="AE15" s="34">
        <v>0</v>
      </c>
      <c r="AF15" s="34">
        <v>0</v>
      </c>
      <c r="AG15" s="34">
        <v>0</v>
      </c>
      <c r="AH15" s="34">
        <v>0</v>
      </c>
      <c r="AI15" s="34">
        <v>0</v>
      </c>
      <c r="AJ15" s="34">
        <v>0</v>
      </c>
      <c r="AK15" s="34">
        <v>0</v>
      </c>
      <c r="AL15" s="34">
        <v>0</v>
      </c>
      <c r="AM15" s="34">
        <v>0</v>
      </c>
      <c r="AN15" s="34">
        <v>0</v>
      </c>
      <c r="AO15" s="34">
        <v>0</v>
      </c>
      <c r="AP15" s="34">
        <v>0</v>
      </c>
      <c r="AQ15" s="34">
        <v>0</v>
      </c>
      <c r="AR15" s="34">
        <v>0</v>
      </c>
      <c r="AS15" s="34">
        <v>0</v>
      </c>
      <c r="AT15" s="34">
        <v>0</v>
      </c>
      <c r="AU15" s="34">
        <v>0</v>
      </c>
      <c r="AV15" s="34">
        <v>0</v>
      </c>
      <c r="AW15" s="34">
        <v>0</v>
      </c>
      <c r="AX15" s="35">
        <v>0</v>
      </c>
      <c r="AY15" s="23">
        <f t="shared" si="14"/>
        <v>0</v>
      </c>
      <c r="AZ15" s="22">
        <f>IF($AS15&gt;0,0,0)</f>
        <v>0</v>
      </c>
      <c r="BA15" s="22">
        <f t="shared" si="15"/>
        <v>0</v>
      </c>
      <c r="BB15" s="22">
        <f>IF(OR($AS15&gt;0,$AT15&gt;0,$AW15&gt;0),$AS15+$AT15+$AU15+$AW15+($AY15-$AS15-$AT15-$AU15-$AV15-$AW15),$AS15+$AT15+$AU15+$AW15+($AY15-$AS15-$AT15-$AU15-$AV15-$AW15))</f>
        <v>0</v>
      </c>
      <c r="BC15" s="22">
        <f>$AV15</f>
        <v>0</v>
      </c>
      <c r="BD15" s="22">
        <f>IF($AW15&gt;0,0,0)</f>
        <v>0</v>
      </c>
      <c r="BE15" s="22">
        <f>IF($AX15&gt;0,0,0)</f>
        <v>0</v>
      </c>
      <c r="BF15" s="24">
        <f t="shared" si="13"/>
        <v>0</v>
      </c>
      <c r="BG15" s="9"/>
      <c r="BH15" s="9"/>
      <c r="BI15" s="37">
        <f t="shared" si="8"/>
        <v>0</v>
      </c>
      <c r="BJ15" s="37">
        <f t="shared" si="9"/>
        <v>0</v>
      </c>
      <c r="BK15" s="3">
        <f t="shared" si="0"/>
        <v>0</v>
      </c>
      <c r="BL15" s="11">
        <f t="shared" si="1"/>
        <v>0</v>
      </c>
      <c r="BM15" s="3">
        <f t="shared" si="2"/>
        <v>0</v>
      </c>
      <c r="BN15" s="11">
        <f t="shared" si="10"/>
        <v>0</v>
      </c>
      <c r="BO15" s="57">
        <f t="shared" si="3"/>
        <v>0</v>
      </c>
      <c r="BP15" s="11">
        <f t="shared" si="4"/>
        <v>0</v>
      </c>
      <c r="BQ15" s="37">
        <f t="shared" si="5"/>
        <v>0</v>
      </c>
      <c r="BR15" s="37">
        <f t="shared" si="6"/>
        <v>0</v>
      </c>
      <c r="BS15" s="37">
        <f t="shared" si="7"/>
        <v>0</v>
      </c>
      <c r="BT15" s="37">
        <f t="shared" si="11"/>
        <v>0</v>
      </c>
    </row>
    <row r="16" spans="1:72" x14ac:dyDescent="0.3">
      <c r="A16" s="4" t="s">
        <v>32</v>
      </c>
      <c r="B16" s="5" t="s">
        <v>31</v>
      </c>
      <c r="C16" s="34"/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34">
        <v>0</v>
      </c>
      <c r="AA16" s="34">
        <v>0</v>
      </c>
      <c r="AB16" s="34">
        <v>0</v>
      </c>
      <c r="AC16" s="34">
        <v>0</v>
      </c>
      <c r="AD16" s="34">
        <v>0</v>
      </c>
      <c r="AE16" s="34">
        <v>0</v>
      </c>
      <c r="AF16" s="34">
        <v>0</v>
      </c>
      <c r="AG16" s="34">
        <v>0</v>
      </c>
      <c r="AH16" s="34">
        <v>0</v>
      </c>
      <c r="AI16" s="34">
        <v>0</v>
      </c>
      <c r="AJ16" s="34">
        <v>0</v>
      </c>
      <c r="AK16" s="34">
        <v>0</v>
      </c>
      <c r="AL16" s="34">
        <v>0</v>
      </c>
      <c r="AM16" s="34">
        <v>0</v>
      </c>
      <c r="AN16" s="34">
        <v>0</v>
      </c>
      <c r="AO16" s="34">
        <v>0</v>
      </c>
      <c r="AP16" s="34">
        <v>0</v>
      </c>
      <c r="AQ16" s="34">
        <v>0</v>
      </c>
      <c r="AR16" s="34">
        <v>0</v>
      </c>
      <c r="AS16" s="34">
        <v>0</v>
      </c>
      <c r="AT16" s="34">
        <v>0</v>
      </c>
      <c r="AU16" s="34">
        <v>0</v>
      </c>
      <c r="AV16" s="34">
        <v>0</v>
      </c>
      <c r="AW16" s="34">
        <v>0</v>
      </c>
      <c r="AX16" s="35">
        <v>0</v>
      </c>
      <c r="AY16" s="23">
        <f t="shared" si="14"/>
        <v>0</v>
      </c>
      <c r="AZ16" s="22">
        <f>IF($AT16&gt;0,$AT16+$AS16 +($AY16-$AS16-$AT16-$AU16-$AV16-$AW16),$AT16+$AS16 +($AY16-$AS16-$AT16-$AU16-$AV16-$AW16))</f>
        <v>0</v>
      </c>
      <c r="BA16" s="22">
        <f t="shared" si="15"/>
        <v>0</v>
      </c>
      <c r="BB16" s="22">
        <f>IF($AU16&gt;0,0,0)</f>
        <v>0</v>
      </c>
      <c r="BC16" s="22">
        <f>$AV16+$AY16-$AS16-$AT16-$AU16-$AV16-$AW16</f>
        <v>0</v>
      </c>
      <c r="BD16" s="22">
        <f>IF($AW16&gt;0,0,0)</f>
        <v>0</v>
      </c>
      <c r="BE16" s="22">
        <f>IF($AX16&gt;0,0,0)</f>
        <v>0</v>
      </c>
      <c r="BF16" s="24">
        <f t="shared" si="13"/>
        <v>0</v>
      </c>
      <c r="BG16" s="9"/>
      <c r="BH16" s="9"/>
      <c r="BI16" s="37">
        <f t="shared" si="8"/>
        <v>0</v>
      </c>
      <c r="BJ16" s="37">
        <f t="shared" si="9"/>
        <v>0</v>
      </c>
      <c r="BK16" s="3">
        <f t="shared" si="0"/>
        <v>0</v>
      </c>
      <c r="BL16" s="11">
        <f t="shared" si="1"/>
        <v>0</v>
      </c>
      <c r="BM16" s="3">
        <f t="shared" si="2"/>
        <v>0</v>
      </c>
      <c r="BN16" s="11">
        <f t="shared" si="10"/>
        <v>0</v>
      </c>
      <c r="BO16" s="57">
        <f t="shared" si="3"/>
        <v>0</v>
      </c>
      <c r="BP16" s="11">
        <f t="shared" si="4"/>
        <v>0</v>
      </c>
      <c r="BQ16" s="37">
        <f t="shared" si="5"/>
        <v>0</v>
      </c>
      <c r="BR16" s="37">
        <f t="shared" si="6"/>
        <v>0</v>
      </c>
      <c r="BS16" s="37">
        <f t="shared" si="7"/>
        <v>0</v>
      </c>
      <c r="BT16" s="37">
        <f t="shared" si="11"/>
        <v>0</v>
      </c>
    </row>
    <row r="17" spans="1:72" x14ac:dyDescent="0.3">
      <c r="A17" s="4" t="s">
        <v>34</v>
      </c>
      <c r="B17" s="5" t="s">
        <v>33</v>
      </c>
      <c r="C17" s="34"/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  <c r="AA17" s="34">
        <v>0</v>
      </c>
      <c r="AB17" s="34">
        <v>0</v>
      </c>
      <c r="AC17" s="34">
        <v>0</v>
      </c>
      <c r="AD17" s="34">
        <v>0</v>
      </c>
      <c r="AE17" s="34">
        <v>0</v>
      </c>
      <c r="AF17" s="34">
        <v>0</v>
      </c>
      <c r="AG17" s="34">
        <v>0</v>
      </c>
      <c r="AH17" s="34">
        <v>0</v>
      </c>
      <c r="AI17" s="34">
        <v>0</v>
      </c>
      <c r="AJ17" s="34">
        <v>0</v>
      </c>
      <c r="AK17" s="34">
        <v>0</v>
      </c>
      <c r="AL17" s="34">
        <v>0</v>
      </c>
      <c r="AM17" s="34">
        <v>0</v>
      </c>
      <c r="AN17" s="34">
        <v>0</v>
      </c>
      <c r="AO17" s="34">
        <v>0</v>
      </c>
      <c r="AP17" s="34">
        <v>0</v>
      </c>
      <c r="AQ17" s="34">
        <v>0</v>
      </c>
      <c r="AR17" s="34">
        <v>0</v>
      </c>
      <c r="AS17" s="34">
        <v>0</v>
      </c>
      <c r="AT17" s="34">
        <v>0</v>
      </c>
      <c r="AU17" s="34">
        <v>0</v>
      </c>
      <c r="AV17" s="34">
        <v>0</v>
      </c>
      <c r="AW17" s="34">
        <v>0</v>
      </c>
      <c r="AX17" s="35">
        <v>0</v>
      </c>
      <c r="AY17" s="23">
        <f t="shared" si="14"/>
        <v>0</v>
      </c>
      <c r="AZ17" s="22">
        <f>IF($AT17&gt;0,$AT17+$AS17 +($AY17-$AS17-$AT17-$AU17-$AV17-$AW17),0)</f>
        <v>0</v>
      </c>
      <c r="BA17" s="22">
        <f t="shared" si="15"/>
        <v>0</v>
      </c>
      <c r="BB17" s="22">
        <f>IF($AU17&gt;0,0,0)</f>
        <v>0</v>
      </c>
      <c r="BC17" s="22">
        <f>$AV17+$AY17-$AS17-$AT17-$AU17-$AV17-$AW17</f>
        <v>0</v>
      </c>
      <c r="BD17" s="22">
        <f>IF($AW17&gt;0,0,0)</f>
        <v>0</v>
      </c>
      <c r="BE17" s="22">
        <f>IF($AX17&gt;0,0,0)</f>
        <v>0</v>
      </c>
      <c r="BF17" s="24">
        <f t="shared" si="13"/>
        <v>0</v>
      </c>
      <c r="BG17" s="9"/>
      <c r="BH17" s="9"/>
      <c r="BI17" s="37">
        <f t="shared" si="8"/>
        <v>0</v>
      </c>
      <c r="BJ17" s="37">
        <f t="shared" si="9"/>
        <v>0</v>
      </c>
      <c r="BK17" s="3">
        <f t="shared" si="0"/>
        <v>0</v>
      </c>
      <c r="BL17" s="11">
        <f t="shared" si="1"/>
        <v>0</v>
      </c>
      <c r="BM17" s="3">
        <f t="shared" si="2"/>
        <v>0</v>
      </c>
      <c r="BN17" s="11">
        <f t="shared" si="10"/>
        <v>0</v>
      </c>
      <c r="BO17" s="57">
        <f t="shared" si="3"/>
        <v>0</v>
      </c>
      <c r="BP17" s="11">
        <f t="shared" si="4"/>
        <v>0</v>
      </c>
      <c r="BQ17" s="37">
        <f t="shared" si="5"/>
        <v>0</v>
      </c>
      <c r="BR17" s="37">
        <f t="shared" si="6"/>
        <v>0</v>
      </c>
      <c r="BS17" s="37">
        <f t="shared" si="7"/>
        <v>0</v>
      </c>
      <c r="BT17" s="37">
        <f t="shared" si="11"/>
        <v>0</v>
      </c>
    </row>
    <row r="18" spans="1:72" x14ac:dyDescent="0.3">
      <c r="A18" s="4" t="s">
        <v>36</v>
      </c>
      <c r="B18" s="5" t="s">
        <v>35</v>
      </c>
      <c r="C18" s="34" t="s">
        <v>169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>
        <v>0</v>
      </c>
      <c r="AI18" s="34">
        <v>0</v>
      </c>
      <c r="AJ18" s="34">
        <v>0</v>
      </c>
      <c r="AK18" s="34">
        <v>0</v>
      </c>
      <c r="AL18" s="34">
        <v>0</v>
      </c>
      <c r="AM18" s="34">
        <v>0</v>
      </c>
      <c r="AN18" s="34">
        <v>0</v>
      </c>
      <c r="AO18" s="34">
        <v>0</v>
      </c>
      <c r="AP18" s="34">
        <v>0</v>
      </c>
      <c r="AQ18" s="34">
        <v>0</v>
      </c>
      <c r="AR18" s="34">
        <v>0</v>
      </c>
      <c r="AS18" s="34">
        <v>0</v>
      </c>
      <c r="AT18" s="34">
        <v>0</v>
      </c>
      <c r="AU18" s="34">
        <v>0</v>
      </c>
      <c r="AV18" s="34">
        <v>0</v>
      </c>
      <c r="AW18" s="34">
        <v>0</v>
      </c>
      <c r="AX18" s="35">
        <v>0</v>
      </c>
      <c r="AY18" s="23">
        <f>$D18</f>
        <v>0</v>
      </c>
      <c r="AZ18" s="22">
        <v>0</v>
      </c>
      <c r="BA18" s="22">
        <f t="shared" ref="BA18:BA27" si="16">IF($AT18&gt;$AV18,$AY18-$AU18-$AV18,$AT18)</f>
        <v>0</v>
      </c>
      <c r="BB18" s="22">
        <f t="shared" ref="BB18:BB27" si="17">$AU18</f>
        <v>0</v>
      </c>
      <c r="BC18" s="22">
        <f>IF($AV17&gt;$AT18,$AY18-$AT18-$AU18,$AV18)</f>
        <v>0</v>
      </c>
      <c r="BD18" s="22">
        <v>0</v>
      </c>
      <c r="BE18" s="22">
        <v>0</v>
      </c>
      <c r="BF18" s="24">
        <f>AY18-AZ18-BA18-BB18-BC18-BD18</f>
        <v>0</v>
      </c>
      <c r="BG18" s="9"/>
      <c r="BH18" s="9"/>
      <c r="BI18" s="37">
        <f t="shared" si="8"/>
        <v>0</v>
      </c>
      <c r="BJ18" s="37">
        <f t="shared" si="9"/>
        <v>0</v>
      </c>
      <c r="BK18" s="3">
        <f t="shared" si="0"/>
        <v>0</v>
      </c>
      <c r="BL18" s="11">
        <f t="shared" si="1"/>
        <v>0</v>
      </c>
      <c r="BM18" s="3">
        <f t="shared" si="2"/>
        <v>0</v>
      </c>
      <c r="BN18" s="11">
        <f t="shared" si="10"/>
        <v>0</v>
      </c>
      <c r="BO18" s="57">
        <f t="shared" si="3"/>
        <v>0</v>
      </c>
      <c r="BP18" s="11">
        <f t="shared" si="4"/>
        <v>0</v>
      </c>
      <c r="BQ18" s="37">
        <f t="shared" si="5"/>
        <v>0</v>
      </c>
      <c r="BR18" s="37">
        <f t="shared" si="6"/>
        <v>0</v>
      </c>
      <c r="BS18" s="37">
        <f t="shared" si="7"/>
        <v>0</v>
      </c>
      <c r="BT18" s="37">
        <f t="shared" si="11"/>
        <v>0</v>
      </c>
    </row>
    <row r="19" spans="1:72" x14ac:dyDescent="0.3">
      <c r="A19" s="4" t="s">
        <v>38</v>
      </c>
      <c r="B19" s="5" t="s">
        <v>37</v>
      </c>
      <c r="C19" s="34" t="s">
        <v>169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>
        <v>0</v>
      </c>
      <c r="AI19" s="34">
        <v>0</v>
      </c>
      <c r="AJ19" s="34">
        <v>0</v>
      </c>
      <c r="AK19" s="34">
        <v>0</v>
      </c>
      <c r="AL19" s="34">
        <v>0</v>
      </c>
      <c r="AM19" s="34">
        <v>0</v>
      </c>
      <c r="AN19" s="34">
        <v>0</v>
      </c>
      <c r="AO19" s="34">
        <v>0</v>
      </c>
      <c r="AP19" s="34">
        <v>0</v>
      </c>
      <c r="AQ19" s="34">
        <v>0</v>
      </c>
      <c r="AR19" s="34">
        <v>0</v>
      </c>
      <c r="AS19" s="34">
        <v>0</v>
      </c>
      <c r="AT19" s="34">
        <v>0</v>
      </c>
      <c r="AU19" s="34">
        <v>0</v>
      </c>
      <c r="AV19" s="34">
        <v>0</v>
      </c>
      <c r="AW19" s="34">
        <v>0</v>
      </c>
      <c r="AX19" s="35">
        <v>0</v>
      </c>
      <c r="AY19" s="23">
        <f>$D19</f>
        <v>0</v>
      </c>
      <c r="AZ19" s="22">
        <v>0</v>
      </c>
      <c r="BA19" s="22">
        <f t="shared" si="16"/>
        <v>0</v>
      </c>
      <c r="BB19" s="22">
        <f t="shared" si="17"/>
        <v>0</v>
      </c>
      <c r="BC19" s="22">
        <f>IF($AV19&gt;$AT19,$AY19-$AT19-$AU19,$AV19)</f>
        <v>0</v>
      </c>
      <c r="BD19" s="22">
        <v>0</v>
      </c>
      <c r="BE19" s="22">
        <v>0</v>
      </c>
      <c r="BF19" s="24">
        <f>AY19-AZ19-BA19-BB19-BC19-BD19</f>
        <v>0</v>
      </c>
      <c r="BG19" s="9"/>
      <c r="BH19" s="9"/>
      <c r="BI19" s="37">
        <f t="shared" si="8"/>
        <v>0</v>
      </c>
      <c r="BJ19" s="37">
        <f t="shared" si="9"/>
        <v>0</v>
      </c>
      <c r="BK19" s="3">
        <f t="shared" si="0"/>
        <v>0</v>
      </c>
      <c r="BL19" s="11">
        <f t="shared" si="1"/>
        <v>0</v>
      </c>
      <c r="BM19" s="3">
        <f t="shared" si="2"/>
        <v>0</v>
      </c>
      <c r="BN19" s="11">
        <f t="shared" si="10"/>
        <v>0</v>
      </c>
      <c r="BO19" s="57">
        <f t="shared" si="3"/>
        <v>0</v>
      </c>
      <c r="BP19" s="11">
        <f t="shared" si="4"/>
        <v>0</v>
      </c>
      <c r="BQ19" s="37">
        <f t="shared" si="5"/>
        <v>0</v>
      </c>
      <c r="BR19" s="37">
        <f t="shared" si="6"/>
        <v>0</v>
      </c>
      <c r="BS19" s="37">
        <f t="shared" si="7"/>
        <v>0</v>
      </c>
      <c r="BT19" s="37">
        <f t="shared" si="11"/>
        <v>0</v>
      </c>
    </row>
    <row r="20" spans="1:72" x14ac:dyDescent="0.3">
      <c r="A20" s="4" t="s">
        <v>40</v>
      </c>
      <c r="B20" s="5" t="s">
        <v>39</v>
      </c>
      <c r="C20" s="34" t="s">
        <v>169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>
        <v>0</v>
      </c>
      <c r="AI20" s="34">
        <v>0</v>
      </c>
      <c r="AJ20" s="34">
        <v>0</v>
      </c>
      <c r="AK20" s="34">
        <v>0</v>
      </c>
      <c r="AL20" s="34">
        <v>0</v>
      </c>
      <c r="AM20" s="34">
        <v>0</v>
      </c>
      <c r="AN20" s="34">
        <v>0</v>
      </c>
      <c r="AO20" s="34">
        <v>0</v>
      </c>
      <c r="AP20" s="34">
        <v>0</v>
      </c>
      <c r="AQ20" s="34">
        <v>0</v>
      </c>
      <c r="AR20" s="34">
        <v>0</v>
      </c>
      <c r="AS20" s="34">
        <v>0</v>
      </c>
      <c r="AT20" s="34">
        <v>0</v>
      </c>
      <c r="AU20" s="34">
        <v>0</v>
      </c>
      <c r="AV20" s="34">
        <v>0</v>
      </c>
      <c r="AW20" s="34">
        <v>0</v>
      </c>
      <c r="AX20" s="35">
        <v>0</v>
      </c>
      <c r="AY20" s="23">
        <f>$D20</f>
        <v>0</v>
      </c>
      <c r="AZ20" s="22">
        <v>0</v>
      </c>
      <c r="BA20" s="22">
        <f t="shared" si="16"/>
        <v>0</v>
      </c>
      <c r="BB20" s="22">
        <f t="shared" si="17"/>
        <v>0</v>
      </c>
      <c r="BC20" s="22">
        <f>IF($AV20&gt;$AT20,$AY20-$AT20-$AU20,$AV20)</f>
        <v>0</v>
      </c>
      <c r="BD20" s="22">
        <v>0</v>
      </c>
      <c r="BE20" s="22">
        <v>0</v>
      </c>
      <c r="BF20" s="24">
        <f>AY20-AZ20-BA20-BB20-BC20-BD20</f>
        <v>0</v>
      </c>
      <c r="BG20" s="9"/>
      <c r="BH20" s="9"/>
      <c r="BI20" s="37">
        <f t="shared" si="8"/>
        <v>0</v>
      </c>
      <c r="BJ20" s="37">
        <f t="shared" si="9"/>
        <v>0</v>
      </c>
      <c r="BK20" s="3">
        <f t="shared" si="0"/>
        <v>0</v>
      </c>
      <c r="BL20" s="11">
        <f t="shared" si="1"/>
        <v>0</v>
      </c>
      <c r="BM20" s="3">
        <f t="shared" si="2"/>
        <v>0</v>
      </c>
      <c r="BN20" s="11">
        <f t="shared" si="10"/>
        <v>0</v>
      </c>
      <c r="BO20" s="57">
        <f t="shared" si="3"/>
        <v>0</v>
      </c>
      <c r="BP20" s="11">
        <f t="shared" si="4"/>
        <v>0</v>
      </c>
      <c r="BQ20" s="37">
        <f t="shared" si="5"/>
        <v>0</v>
      </c>
      <c r="BR20" s="37">
        <f t="shared" si="6"/>
        <v>0</v>
      </c>
      <c r="BS20" s="37">
        <f t="shared" si="7"/>
        <v>0</v>
      </c>
      <c r="BT20" s="37">
        <f t="shared" si="11"/>
        <v>0</v>
      </c>
    </row>
    <row r="21" spans="1:72" x14ac:dyDescent="0.3">
      <c r="A21" s="4" t="s">
        <v>42</v>
      </c>
      <c r="B21" s="5" t="s">
        <v>41</v>
      </c>
      <c r="C21" s="34" t="s">
        <v>169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>
        <v>0</v>
      </c>
      <c r="AI21" s="34">
        <v>0</v>
      </c>
      <c r="AJ21" s="34">
        <v>0</v>
      </c>
      <c r="AK21" s="34">
        <v>0</v>
      </c>
      <c r="AL21" s="34">
        <v>0</v>
      </c>
      <c r="AM21" s="34">
        <v>0</v>
      </c>
      <c r="AN21" s="34">
        <v>0</v>
      </c>
      <c r="AO21" s="34">
        <v>0</v>
      </c>
      <c r="AP21" s="34">
        <v>0</v>
      </c>
      <c r="AQ21" s="34">
        <v>0</v>
      </c>
      <c r="AR21" s="34">
        <v>0</v>
      </c>
      <c r="AS21" s="34">
        <v>0</v>
      </c>
      <c r="AT21" s="34">
        <v>0</v>
      </c>
      <c r="AU21" s="34">
        <v>0</v>
      </c>
      <c r="AV21" s="34">
        <v>0</v>
      </c>
      <c r="AW21" s="34">
        <v>0</v>
      </c>
      <c r="AX21" s="35">
        <v>0</v>
      </c>
      <c r="AY21" s="23">
        <f>$D21</f>
        <v>0</v>
      </c>
      <c r="AZ21" s="22">
        <v>0</v>
      </c>
      <c r="BA21" s="22">
        <f t="shared" si="16"/>
        <v>0</v>
      </c>
      <c r="BB21" s="22">
        <f t="shared" si="17"/>
        <v>0</v>
      </c>
      <c r="BC21" s="22">
        <f>IF($AV20&gt;$AT21,$AY21-$AT21-$AU21,$AV21)</f>
        <v>0</v>
      </c>
      <c r="BD21" s="22">
        <v>0</v>
      </c>
      <c r="BE21" s="22">
        <v>0</v>
      </c>
      <c r="BF21" s="24">
        <f>AY21-AZ21-BA21-BB21-BC21-BD21</f>
        <v>0</v>
      </c>
      <c r="BG21" s="9"/>
      <c r="BH21" s="9"/>
      <c r="BI21" s="37">
        <f t="shared" si="8"/>
        <v>0</v>
      </c>
      <c r="BJ21" s="37">
        <f t="shared" si="9"/>
        <v>0</v>
      </c>
      <c r="BK21" s="3">
        <f t="shared" si="0"/>
        <v>0</v>
      </c>
      <c r="BL21" s="11">
        <f t="shared" si="1"/>
        <v>0</v>
      </c>
      <c r="BM21" s="3">
        <f t="shared" si="2"/>
        <v>0</v>
      </c>
      <c r="BN21" s="11">
        <f t="shared" si="10"/>
        <v>0</v>
      </c>
      <c r="BO21" s="57">
        <f t="shared" si="3"/>
        <v>0</v>
      </c>
      <c r="BP21" s="11">
        <f t="shared" si="4"/>
        <v>0</v>
      </c>
      <c r="BQ21" s="37">
        <f t="shared" si="5"/>
        <v>0</v>
      </c>
      <c r="BR21" s="37">
        <f t="shared" si="6"/>
        <v>0</v>
      </c>
      <c r="BS21" s="37">
        <f t="shared" si="7"/>
        <v>0</v>
      </c>
      <c r="BT21" s="37">
        <f t="shared" si="11"/>
        <v>0</v>
      </c>
    </row>
    <row r="22" spans="1:72" x14ac:dyDescent="0.3">
      <c r="A22" s="4" t="s">
        <v>44</v>
      </c>
      <c r="B22" s="5" t="s">
        <v>43</v>
      </c>
      <c r="C22" s="34" t="s">
        <v>169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>
        <v>0</v>
      </c>
      <c r="AI22" s="34">
        <v>0</v>
      </c>
      <c r="AJ22" s="34">
        <v>0</v>
      </c>
      <c r="AK22" s="34">
        <v>0</v>
      </c>
      <c r="AL22" s="34">
        <v>0</v>
      </c>
      <c r="AM22" s="34">
        <v>0</v>
      </c>
      <c r="AN22" s="34">
        <v>0</v>
      </c>
      <c r="AO22" s="34">
        <v>0</v>
      </c>
      <c r="AP22" s="34">
        <v>0</v>
      </c>
      <c r="AQ22" s="34">
        <v>0</v>
      </c>
      <c r="AR22" s="34">
        <v>0</v>
      </c>
      <c r="AS22" s="34">
        <v>0</v>
      </c>
      <c r="AT22" s="34">
        <v>0</v>
      </c>
      <c r="AU22" s="34">
        <v>0</v>
      </c>
      <c r="AV22" s="34">
        <v>0</v>
      </c>
      <c r="AW22" s="34">
        <v>0</v>
      </c>
      <c r="AX22" s="35">
        <v>0</v>
      </c>
      <c r="AY22" s="23">
        <f>$D22</f>
        <v>0</v>
      </c>
      <c r="AZ22" s="22">
        <v>0</v>
      </c>
      <c r="BA22" s="22">
        <f t="shared" si="16"/>
        <v>0</v>
      </c>
      <c r="BB22" s="22">
        <f t="shared" si="17"/>
        <v>0</v>
      </c>
      <c r="BC22" s="22">
        <f>IF($AV24&gt;$AT22,$AY22-$AT22-$AU22,$AV22)</f>
        <v>0</v>
      </c>
      <c r="BD22" s="22">
        <v>0</v>
      </c>
      <c r="BE22" s="22">
        <v>0</v>
      </c>
      <c r="BF22" s="24">
        <f>AY22-AZ22-BA22-BB22-BC22-BD22</f>
        <v>0</v>
      </c>
      <c r="BG22" s="9"/>
      <c r="BH22" s="9"/>
      <c r="BI22" s="37">
        <f t="shared" si="8"/>
        <v>0</v>
      </c>
      <c r="BJ22" s="37">
        <f t="shared" si="9"/>
        <v>0</v>
      </c>
      <c r="BK22" s="3">
        <f t="shared" si="0"/>
        <v>0</v>
      </c>
      <c r="BL22" s="11">
        <f t="shared" si="1"/>
        <v>0</v>
      </c>
      <c r="BM22" s="3">
        <f t="shared" si="2"/>
        <v>0</v>
      </c>
      <c r="BN22" s="11">
        <f t="shared" si="10"/>
        <v>0</v>
      </c>
      <c r="BO22" s="57">
        <f t="shared" si="3"/>
        <v>0</v>
      </c>
      <c r="BP22" s="11">
        <f t="shared" si="4"/>
        <v>0</v>
      </c>
      <c r="BQ22" s="37">
        <f t="shared" si="5"/>
        <v>0</v>
      </c>
      <c r="BR22" s="37">
        <f t="shared" si="6"/>
        <v>0</v>
      </c>
      <c r="BS22" s="37">
        <f t="shared" si="7"/>
        <v>0</v>
      </c>
      <c r="BT22" s="37">
        <f t="shared" si="11"/>
        <v>0</v>
      </c>
    </row>
    <row r="23" spans="1:72" x14ac:dyDescent="0.3">
      <c r="A23" s="4" t="s">
        <v>46</v>
      </c>
      <c r="B23" s="5" t="s">
        <v>45</v>
      </c>
      <c r="C23" s="34" t="s">
        <v>169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>
        <v>0</v>
      </c>
      <c r="AI23" s="34">
        <v>0</v>
      </c>
      <c r="AJ23" s="34">
        <v>0</v>
      </c>
      <c r="AK23" s="34">
        <v>0</v>
      </c>
      <c r="AL23" s="34">
        <v>0</v>
      </c>
      <c r="AM23" s="34">
        <v>0</v>
      </c>
      <c r="AN23" s="34">
        <v>0</v>
      </c>
      <c r="AO23" s="34">
        <v>0</v>
      </c>
      <c r="AP23" s="34">
        <v>0</v>
      </c>
      <c r="AQ23" s="34">
        <v>0</v>
      </c>
      <c r="AR23" s="34">
        <v>0</v>
      </c>
      <c r="AS23" s="34">
        <v>0</v>
      </c>
      <c r="AT23" s="34">
        <v>0</v>
      </c>
      <c r="AU23" s="34">
        <v>0</v>
      </c>
      <c r="AV23" s="34">
        <v>0</v>
      </c>
      <c r="AW23" s="34">
        <v>0</v>
      </c>
      <c r="AX23" s="35">
        <v>0</v>
      </c>
      <c r="AY23" s="23">
        <f>$D23-$AW23</f>
        <v>0</v>
      </c>
      <c r="AZ23" s="22">
        <v>0</v>
      </c>
      <c r="BA23" s="22">
        <f t="shared" si="16"/>
        <v>0</v>
      </c>
      <c r="BB23" s="22">
        <f t="shared" si="17"/>
        <v>0</v>
      </c>
      <c r="BC23" s="22">
        <f>IF($AV24&gt;$AT23,$AY23-$AT23-$AU23,$AV23)</f>
        <v>0</v>
      </c>
      <c r="BD23" s="22">
        <f>$AW23</f>
        <v>0</v>
      </c>
      <c r="BE23" s="22">
        <f>$AX23</f>
        <v>0</v>
      </c>
      <c r="BF23" s="24">
        <f>D23-AY23-BD23</f>
        <v>0</v>
      </c>
      <c r="BG23" s="9"/>
      <c r="BH23" s="9"/>
      <c r="BI23" s="37">
        <f t="shared" si="8"/>
        <v>0</v>
      </c>
      <c r="BJ23" s="37">
        <f t="shared" si="9"/>
        <v>0</v>
      </c>
      <c r="BK23" s="3">
        <f t="shared" si="0"/>
        <v>0</v>
      </c>
      <c r="BL23" s="11">
        <f t="shared" si="1"/>
        <v>0</v>
      </c>
      <c r="BM23" s="3">
        <f t="shared" si="2"/>
        <v>0</v>
      </c>
      <c r="BN23" s="11">
        <f t="shared" si="10"/>
        <v>0</v>
      </c>
      <c r="BO23" s="57">
        <f t="shared" si="3"/>
        <v>0</v>
      </c>
      <c r="BP23" s="11">
        <f t="shared" si="4"/>
        <v>0</v>
      </c>
      <c r="BQ23" s="37">
        <f t="shared" si="5"/>
        <v>0</v>
      </c>
      <c r="BR23" s="37">
        <f t="shared" si="6"/>
        <v>0</v>
      </c>
      <c r="BS23" s="37">
        <f t="shared" si="7"/>
        <v>0</v>
      </c>
      <c r="BT23" s="37">
        <f t="shared" si="11"/>
        <v>0</v>
      </c>
    </row>
    <row r="24" spans="1:72" ht="24" x14ac:dyDescent="0.3">
      <c r="A24" s="4" t="s">
        <v>48</v>
      </c>
      <c r="B24" s="5" t="s">
        <v>47</v>
      </c>
      <c r="C24" s="34" t="s">
        <v>169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>
        <v>0</v>
      </c>
      <c r="AI24" s="34">
        <v>0</v>
      </c>
      <c r="AJ24" s="34">
        <v>0</v>
      </c>
      <c r="AK24" s="34">
        <v>0</v>
      </c>
      <c r="AL24" s="34">
        <v>0</v>
      </c>
      <c r="AM24" s="34">
        <v>0</v>
      </c>
      <c r="AN24" s="34">
        <v>0</v>
      </c>
      <c r="AO24" s="34">
        <v>0</v>
      </c>
      <c r="AP24" s="34">
        <v>0</v>
      </c>
      <c r="AQ24" s="34">
        <v>0</v>
      </c>
      <c r="AR24" s="34">
        <v>0</v>
      </c>
      <c r="AS24" s="34">
        <v>0</v>
      </c>
      <c r="AT24" s="34">
        <v>0</v>
      </c>
      <c r="AU24" s="34">
        <v>0</v>
      </c>
      <c r="AV24" s="34">
        <v>0</v>
      </c>
      <c r="AW24" s="34">
        <v>0</v>
      </c>
      <c r="AX24" s="35">
        <v>0</v>
      </c>
      <c r="AY24" s="23">
        <f t="shared" ref="AY24:AY30" si="18">$D24</f>
        <v>0</v>
      </c>
      <c r="AZ24" s="22">
        <v>0</v>
      </c>
      <c r="BA24" s="22">
        <f t="shared" si="16"/>
        <v>0</v>
      </c>
      <c r="BB24" s="22">
        <f t="shared" si="17"/>
        <v>0</v>
      </c>
      <c r="BC24" s="22">
        <f>IF($AV24&gt;$AT24,$AY24-$AT24-$AU24,$AV24)</f>
        <v>0</v>
      </c>
      <c r="BD24" s="22">
        <v>0</v>
      </c>
      <c r="BE24" s="22">
        <v>0</v>
      </c>
      <c r="BF24" s="24">
        <f t="shared" ref="BF24:BF30" si="19">AY24-AZ24-BA24-BB24-BC24-BD24</f>
        <v>0</v>
      </c>
      <c r="BG24" s="9"/>
      <c r="BH24" s="9"/>
      <c r="BI24" s="37">
        <f t="shared" si="8"/>
        <v>0</v>
      </c>
      <c r="BJ24" s="37">
        <f t="shared" si="9"/>
        <v>0</v>
      </c>
      <c r="BK24" s="3">
        <f t="shared" si="0"/>
        <v>0</v>
      </c>
      <c r="BL24" s="11">
        <f t="shared" si="1"/>
        <v>0</v>
      </c>
      <c r="BM24" s="3">
        <f t="shared" si="2"/>
        <v>0</v>
      </c>
      <c r="BN24" s="11">
        <f t="shared" si="10"/>
        <v>0</v>
      </c>
      <c r="BO24" s="57">
        <f t="shared" si="3"/>
        <v>0</v>
      </c>
      <c r="BP24" s="11">
        <f t="shared" si="4"/>
        <v>0</v>
      </c>
      <c r="BQ24" s="37">
        <f t="shared" si="5"/>
        <v>0</v>
      </c>
      <c r="BR24" s="37">
        <f t="shared" si="6"/>
        <v>0</v>
      </c>
      <c r="BS24" s="37">
        <f t="shared" si="7"/>
        <v>0</v>
      </c>
      <c r="BT24" s="37">
        <f t="shared" si="11"/>
        <v>0</v>
      </c>
    </row>
    <row r="25" spans="1:72" ht="24" x14ac:dyDescent="0.3">
      <c r="A25" s="4" t="s">
        <v>50</v>
      </c>
      <c r="B25" s="5" t="s">
        <v>49</v>
      </c>
      <c r="C25" s="34" t="s">
        <v>169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>
        <v>0</v>
      </c>
      <c r="AI25" s="34">
        <v>0</v>
      </c>
      <c r="AJ25" s="34">
        <v>0</v>
      </c>
      <c r="AK25" s="34">
        <v>0</v>
      </c>
      <c r="AL25" s="34">
        <v>0</v>
      </c>
      <c r="AM25" s="34">
        <v>0</v>
      </c>
      <c r="AN25" s="34">
        <v>0</v>
      </c>
      <c r="AO25" s="34">
        <v>0</v>
      </c>
      <c r="AP25" s="34">
        <v>0</v>
      </c>
      <c r="AQ25" s="34">
        <v>0</v>
      </c>
      <c r="AR25" s="34">
        <v>0</v>
      </c>
      <c r="AS25" s="34">
        <v>0</v>
      </c>
      <c r="AT25" s="34">
        <v>0</v>
      </c>
      <c r="AU25" s="34">
        <v>0</v>
      </c>
      <c r="AV25" s="34">
        <v>0</v>
      </c>
      <c r="AW25" s="34">
        <v>0</v>
      </c>
      <c r="AX25" s="35">
        <v>0</v>
      </c>
      <c r="AY25" s="23">
        <f t="shared" si="18"/>
        <v>0</v>
      </c>
      <c r="AZ25" s="22">
        <v>0</v>
      </c>
      <c r="BA25" s="22">
        <f t="shared" si="16"/>
        <v>0</v>
      </c>
      <c r="BB25" s="22">
        <f t="shared" si="17"/>
        <v>0</v>
      </c>
      <c r="BC25" s="22">
        <f>IF($AV25&gt;$AT25,$AY25-$AT25-$AU25,$AV25)</f>
        <v>0</v>
      </c>
      <c r="BD25" s="22">
        <v>0</v>
      </c>
      <c r="BE25" s="22">
        <v>0</v>
      </c>
      <c r="BF25" s="24">
        <f t="shared" si="19"/>
        <v>0</v>
      </c>
      <c r="BG25" s="9"/>
      <c r="BH25" s="9"/>
      <c r="BI25" s="37">
        <f t="shared" si="8"/>
        <v>0</v>
      </c>
      <c r="BJ25" s="37">
        <f t="shared" si="9"/>
        <v>0</v>
      </c>
      <c r="BK25" s="3">
        <f t="shared" si="0"/>
        <v>0</v>
      </c>
      <c r="BL25" s="11">
        <f t="shared" si="1"/>
        <v>0</v>
      </c>
      <c r="BM25" s="3">
        <f t="shared" si="2"/>
        <v>0</v>
      </c>
      <c r="BN25" s="11">
        <f t="shared" si="10"/>
        <v>0</v>
      </c>
      <c r="BO25" s="57">
        <f t="shared" si="3"/>
        <v>0</v>
      </c>
      <c r="BP25" s="11">
        <f t="shared" si="4"/>
        <v>0</v>
      </c>
      <c r="BQ25" s="37">
        <f t="shared" si="5"/>
        <v>0</v>
      </c>
      <c r="BR25" s="37">
        <f t="shared" si="6"/>
        <v>0</v>
      </c>
      <c r="BS25" s="37">
        <f t="shared" si="7"/>
        <v>0</v>
      </c>
      <c r="BT25" s="37">
        <f t="shared" si="11"/>
        <v>0</v>
      </c>
    </row>
    <row r="26" spans="1:72" x14ac:dyDescent="0.3">
      <c r="A26" s="4" t="s">
        <v>52</v>
      </c>
      <c r="B26" s="5" t="s">
        <v>51</v>
      </c>
      <c r="C26" s="34" t="s">
        <v>169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  <c r="AA26" s="34">
        <v>0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  <c r="AH26" s="34">
        <v>0</v>
      </c>
      <c r="AI26" s="34">
        <v>0</v>
      </c>
      <c r="AJ26" s="34">
        <v>0</v>
      </c>
      <c r="AK26" s="34">
        <v>0</v>
      </c>
      <c r="AL26" s="34">
        <v>0</v>
      </c>
      <c r="AM26" s="34">
        <v>0</v>
      </c>
      <c r="AN26" s="34">
        <v>0</v>
      </c>
      <c r="AO26" s="34">
        <v>0</v>
      </c>
      <c r="AP26" s="34">
        <v>0</v>
      </c>
      <c r="AQ26" s="34">
        <v>0</v>
      </c>
      <c r="AR26" s="34">
        <v>0</v>
      </c>
      <c r="AS26" s="34">
        <v>0</v>
      </c>
      <c r="AT26" s="34">
        <v>0</v>
      </c>
      <c r="AU26" s="34">
        <v>0</v>
      </c>
      <c r="AV26" s="34">
        <v>0</v>
      </c>
      <c r="AW26" s="34">
        <v>0</v>
      </c>
      <c r="AX26" s="35">
        <v>0</v>
      </c>
      <c r="AY26" s="23">
        <f t="shared" si="18"/>
        <v>0</v>
      </c>
      <c r="AZ26" s="22">
        <v>0</v>
      </c>
      <c r="BA26" s="22">
        <f t="shared" si="16"/>
        <v>0</v>
      </c>
      <c r="BB26" s="22">
        <f t="shared" si="17"/>
        <v>0</v>
      </c>
      <c r="BC26" s="22">
        <f>IF($AV26&gt;$AT26,$AY26-$AT26-$AU26,$AV26)</f>
        <v>0</v>
      </c>
      <c r="BD26" s="22">
        <v>0</v>
      </c>
      <c r="BE26" s="22">
        <v>0</v>
      </c>
      <c r="BF26" s="24">
        <f t="shared" si="19"/>
        <v>0</v>
      </c>
      <c r="BG26" s="9"/>
      <c r="BH26" s="9"/>
      <c r="BI26" s="37">
        <f t="shared" si="8"/>
        <v>0</v>
      </c>
      <c r="BJ26" s="37">
        <f t="shared" si="9"/>
        <v>0</v>
      </c>
      <c r="BK26" s="3">
        <f t="shared" si="0"/>
        <v>0</v>
      </c>
      <c r="BL26" s="11">
        <f t="shared" si="1"/>
        <v>0</v>
      </c>
      <c r="BM26" s="3">
        <f t="shared" si="2"/>
        <v>0</v>
      </c>
      <c r="BN26" s="11">
        <f t="shared" si="10"/>
        <v>0</v>
      </c>
      <c r="BO26" s="57">
        <f t="shared" si="3"/>
        <v>0</v>
      </c>
      <c r="BP26" s="11">
        <f t="shared" si="4"/>
        <v>0</v>
      </c>
      <c r="BQ26" s="37">
        <f t="shared" si="5"/>
        <v>0</v>
      </c>
      <c r="BR26" s="37">
        <f t="shared" si="6"/>
        <v>0</v>
      </c>
      <c r="BS26" s="37">
        <f t="shared" si="7"/>
        <v>0</v>
      </c>
      <c r="BT26" s="37">
        <f t="shared" si="11"/>
        <v>0</v>
      </c>
    </row>
    <row r="27" spans="1:72" ht="24" x14ac:dyDescent="0.3">
      <c r="A27" s="4" t="s">
        <v>54</v>
      </c>
      <c r="B27" s="5" t="s">
        <v>53</v>
      </c>
      <c r="C27" s="34" t="s">
        <v>169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  <c r="AH27" s="34">
        <v>0</v>
      </c>
      <c r="AI27" s="34">
        <v>0</v>
      </c>
      <c r="AJ27" s="34">
        <v>0</v>
      </c>
      <c r="AK27" s="34">
        <v>0</v>
      </c>
      <c r="AL27" s="34">
        <v>0</v>
      </c>
      <c r="AM27" s="34">
        <v>0</v>
      </c>
      <c r="AN27" s="34">
        <v>0</v>
      </c>
      <c r="AO27" s="34">
        <v>0</v>
      </c>
      <c r="AP27" s="34">
        <v>0</v>
      </c>
      <c r="AQ27" s="34">
        <v>0</v>
      </c>
      <c r="AR27" s="34">
        <v>0</v>
      </c>
      <c r="AS27" s="34">
        <v>0</v>
      </c>
      <c r="AT27" s="34">
        <v>0</v>
      </c>
      <c r="AU27" s="34">
        <v>0</v>
      </c>
      <c r="AV27" s="34">
        <v>0</v>
      </c>
      <c r="AW27" s="34">
        <v>0</v>
      </c>
      <c r="AX27" s="35">
        <v>0</v>
      </c>
      <c r="AY27" s="23">
        <f t="shared" si="18"/>
        <v>0</v>
      </c>
      <c r="AZ27" s="22">
        <v>0</v>
      </c>
      <c r="BA27" s="22">
        <f t="shared" si="16"/>
        <v>0</v>
      </c>
      <c r="BB27" s="22">
        <f t="shared" si="17"/>
        <v>0</v>
      </c>
      <c r="BC27" s="22">
        <f>IF($AV27&gt;$AT27,$AY27-$AT27-$AU27,$AV27)</f>
        <v>0</v>
      </c>
      <c r="BD27" s="22">
        <v>0</v>
      </c>
      <c r="BE27" s="22">
        <v>0</v>
      </c>
      <c r="BF27" s="24">
        <f t="shared" si="19"/>
        <v>0</v>
      </c>
      <c r="BG27" s="9"/>
      <c r="BH27" s="9"/>
      <c r="BI27" s="37">
        <f t="shared" si="8"/>
        <v>0</v>
      </c>
      <c r="BJ27" s="37">
        <f t="shared" si="9"/>
        <v>0</v>
      </c>
      <c r="BK27" s="3">
        <f t="shared" si="0"/>
        <v>0</v>
      </c>
      <c r="BL27" s="11">
        <f t="shared" si="1"/>
        <v>0</v>
      </c>
      <c r="BM27" s="3">
        <f t="shared" si="2"/>
        <v>0</v>
      </c>
      <c r="BN27" s="11">
        <f t="shared" si="10"/>
        <v>0</v>
      </c>
      <c r="BO27" s="57">
        <f t="shared" si="3"/>
        <v>0</v>
      </c>
      <c r="BP27" s="11">
        <f t="shared" si="4"/>
        <v>0</v>
      </c>
      <c r="BQ27" s="37">
        <f t="shared" si="5"/>
        <v>0</v>
      </c>
      <c r="BR27" s="37">
        <f t="shared" si="6"/>
        <v>0</v>
      </c>
      <c r="BS27" s="37">
        <f t="shared" si="7"/>
        <v>0</v>
      </c>
      <c r="BT27" s="37">
        <f t="shared" si="11"/>
        <v>0</v>
      </c>
    </row>
    <row r="28" spans="1:72" ht="24" x14ac:dyDescent="0.3">
      <c r="A28" s="4" t="s">
        <v>56</v>
      </c>
      <c r="B28" s="5" t="s">
        <v>55</v>
      </c>
      <c r="C28" s="34"/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34">
        <v>0</v>
      </c>
      <c r="AF28" s="34">
        <v>0</v>
      </c>
      <c r="AG28" s="34">
        <v>0</v>
      </c>
      <c r="AH28" s="34">
        <v>0</v>
      </c>
      <c r="AI28" s="34">
        <v>0</v>
      </c>
      <c r="AJ28" s="34">
        <v>0</v>
      </c>
      <c r="AK28" s="34">
        <v>0</v>
      </c>
      <c r="AL28" s="34">
        <v>0</v>
      </c>
      <c r="AM28" s="34">
        <v>0</v>
      </c>
      <c r="AN28" s="34">
        <v>0</v>
      </c>
      <c r="AO28" s="34">
        <v>0</v>
      </c>
      <c r="AP28" s="34">
        <v>0</v>
      </c>
      <c r="AQ28" s="34">
        <v>0</v>
      </c>
      <c r="AR28" s="34">
        <v>0</v>
      </c>
      <c r="AS28" s="34">
        <v>0</v>
      </c>
      <c r="AT28" s="34">
        <v>0</v>
      </c>
      <c r="AU28" s="34">
        <v>0</v>
      </c>
      <c r="AV28" s="34">
        <v>0</v>
      </c>
      <c r="AW28" s="34">
        <v>0</v>
      </c>
      <c r="AX28" s="35">
        <v>0</v>
      </c>
      <c r="AY28" s="23">
        <f t="shared" si="18"/>
        <v>0</v>
      </c>
      <c r="AZ28" s="22">
        <v>0</v>
      </c>
      <c r="BA28" s="22">
        <f>AT28</f>
        <v>0</v>
      </c>
      <c r="BB28" s="22">
        <v>0</v>
      </c>
      <c r="BC28" s="22">
        <v>0</v>
      </c>
      <c r="BD28" s="22">
        <v>0</v>
      </c>
      <c r="BE28" s="22">
        <v>0</v>
      </c>
      <c r="BF28" s="24">
        <f t="shared" si="19"/>
        <v>0</v>
      </c>
      <c r="BG28" s="9"/>
      <c r="BH28" s="9"/>
      <c r="BI28" s="37">
        <f t="shared" si="8"/>
        <v>0</v>
      </c>
      <c r="BJ28" s="37">
        <f t="shared" si="9"/>
        <v>0</v>
      </c>
      <c r="BK28" s="3">
        <f t="shared" si="0"/>
        <v>0</v>
      </c>
      <c r="BL28" s="11">
        <f t="shared" si="1"/>
        <v>0</v>
      </c>
      <c r="BM28" s="3">
        <f t="shared" si="2"/>
        <v>0</v>
      </c>
      <c r="BN28" s="11">
        <f t="shared" si="10"/>
        <v>0</v>
      </c>
      <c r="BO28" s="57">
        <f t="shared" si="3"/>
        <v>0</v>
      </c>
      <c r="BP28" s="11">
        <f t="shared" si="4"/>
        <v>0</v>
      </c>
      <c r="BQ28" s="37">
        <f t="shared" si="5"/>
        <v>0</v>
      </c>
      <c r="BR28" s="37">
        <f t="shared" si="6"/>
        <v>0</v>
      </c>
      <c r="BS28" s="37">
        <f t="shared" si="7"/>
        <v>0</v>
      </c>
      <c r="BT28" s="37">
        <f t="shared" si="11"/>
        <v>0</v>
      </c>
    </row>
    <row r="29" spans="1:72" ht="24" x14ac:dyDescent="0.3">
      <c r="A29" s="4" t="s">
        <v>58</v>
      </c>
      <c r="B29" s="5" t="s">
        <v>57</v>
      </c>
      <c r="C29" s="34"/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4">
        <v>0</v>
      </c>
      <c r="AD29" s="34">
        <v>0</v>
      </c>
      <c r="AE29" s="34">
        <v>0</v>
      </c>
      <c r="AF29" s="34">
        <v>0</v>
      </c>
      <c r="AG29" s="34">
        <v>0</v>
      </c>
      <c r="AH29" s="34">
        <v>0</v>
      </c>
      <c r="AI29" s="34">
        <v>0</v>
      </c>
      <c r="AJ29" s="34">
        <v>0</v>
      </c>
      <c r="AK29" s="34">
        <v>0</v>
      </c>
      <c r="AL29" s="34">
        <v>0</v>
      </c>
      <c r="AM29" s="34">
        <v>0</v>
      </c>
      <c r="AN29" s="34">
        <v>0</v>
      </c>
      <c r="AO29" s="34">
        <v>0</v>
      </c>
      <c r="AP29" s="34">
        <v>0</v>
      </c>
      <c r="AQ29" s="34">
        <v>0</v>
      </c>
      <c r="AR29" s="34">
        <v>0</v>
      </c>
      <c r="AS29" s="34">
        <v>0</v>
      </c>
      <c r="AT29" s="34">
        <v>0</v>
      </c>
      <c r="AU29" s="34">
        <v>0</v>
      </c>
      <c r="AV29" s="34">
        <v>0</v>
      </c>
      <c r="AW29" s="34">
        <v>0</v>
      </c>
      <c r="AX29" s="35">
        <v>0</v>
      </c>
      <c r="AY29" s="23">
        <f t="shared" si="18"/>
        <v>0</v>
      </c>
      <c r="AZ29" s="22">
        <v>0</v>
      </c>
      <c r="BA29" s="22">
        <f>IF(AT29&gt;AT28,AT28,AT29)</f>
        <v>0</v>
      </c>
      <c r="BB29" s="22">
        <v>0</v>
      </c>
      <c r="BC29" s="22">
        <v>0</v>
      </c>
      <c r="BD29" s="22">
        <v>0</v>
      </c>
      <c r="BE29" s="22">
        <v>0</v>
      </c>
      <c r="BF29" s="24">
        <f t="shared" si="19"/>
        <v>0</v>
      </c>
      <c r="BG29" s="9"/>
      <c r="BH29" s="9"/>
      <c r="BI29" s="37">
        <f t="shared" si="8"/>
        <v>0</v>
      </c>
      <c r="BJ29" s="37">
        <f t="shared" si="9"/>
        <v>0</v>
      </c>
      <c r="BK29" s="3">
        <f t="shared" si="0"/>
        <v>0</v>
      </c>
      <c r="BL29" s="11">
        <f t="shared" si="1"/>
        <v>0</v>
      </c>
      <c r="BM29" s="3">
        <f t="shared" si="2"/>
        <v>0</v>
      </c>
      <c r="BN29" s="11">
        <f t="shared" si="10"/>
        <v>0</v>
      </c>
      <c r="BO29" s="57">
        <f t="shared" si="3"/>
        <v>0</v>
      </c>
      <c r="BP29" s="11">
        <f t="shared" si="4"/>
        <v>0</v>
      </c>
      <c r="BQ29" s="37">
        <f t="shared" si="5"/>
        <v>0</v>
      </c>
      <c r="BR29" s="37">
        <f t="shared" si="6"/>
        <v>0</v>
      </c>
      <c r="BS29" s="37">
        <f t="shared" si="7"/>
        <v>0</v>
      </c>
      <c r="BT29" s="37">
        <f t="shared" si="11"/>
        <v>0</v>
      </c>
    </row>
    <row r="30" spans="1:72" x14ac:dyDescent="0.3">
      <c r="A30" s="4" t="s">
        <v>60</v>
      </c>
      <c r="B30" s="5" t="s">
        <v>59</v>
      </c>
      <c r="C30" s="34"/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4">
        <v>0</v>
      </c>
      <c r="AC30" s="34">
        <v>0</v>
      </c>
      <c r="AD30" s="34">
        <v>0</v>
      </c>
      <c r="AE30" s="34">
        <v>0</v>
      </c>
      <c r="AF30" s="34">
        <v>0</v>
      </c>
      <c r="AG30" s="34">
        <v>0</v>
      </c>
      <c r="AH30" s="34">
        <v>0</v>
      </c>
      <c r="AI30" s="34">
        <v>0</v>
      </c>
      <c r="AJ30" s="34">
        <v>0</v>
      </c>
      <c r="AK30" s="34">
        <v>0</v>
      </c>
      <c r="AL30" s="34">
        <v>0</v>
      </c>
      <c r="AM30" s="34">
        <v>0</v>
      </c>
      <c r="AN30" s="34">
        <v>0</v>
      </c>
      <c r="AO30" s="34">
        <v>0</v>
      </c>
      <c r="AP30" s="34">
        <v>0</v>
      </c>
      <c r="AQ30" s="34">
        <v>0</v>
      </c>
      <c r="AR30" s="34">
        <v>0</v>
      </c>
      <c r="AS30" s="34">
        <v>0</v>
      </c>
      <c r="AT30" s="34">
        <v>0</v>
      </c>
      <c r="AU30" s="34">
        <v>0</v>
      </c>
      <c r="AV30" s="34">
        <v>0</v>
      </c>
      <c r="AW30" s="34">
        <v>0</v>
      </c>
      <c r="AX30" s="35">
        <v>0</v>
      </c>
      <c r="AY30" s="23">
        <f t="shared" si="18"/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4">
        <f t="shared" si="19"/>
        <v>0</v>
      </c>
      <c r="BG30" s="9"/>
      <c r="BH30" s="9"/>
      <c r="BI30" s="37">
        <f t="shared" si="8"/>
        <v>0</v>
      </c>
      <c r="BJ30" s="37">
        <f t="shared" si="9"/>
        <v>0</v>
      </c>
      <c r="BK30" s="3">
        <f t="shared" si="0"/>
        <v>0</v>
      </c>
      <c r="BL30" s="11">
        <f t="shared" si="1"/>
        <v>0</v>
      </c>
      <c r="BM30" s="3">
        <f t="shared" si="2"/>
        <v>0</v>
      </c>
      <c r="BN30" s="11">
        <f t="shared" si="10"/>
        <v>0</v>
      </c>
      <c r="BO30" s="57">
        <f t="shared" si="3"/>
        <v>0</v>
      </c>
      <c r="BP30" s="11">
        <f t="shared" si="4"/>
        <v>0</v>
      </c>
      <c r="BQ30" s="37">
        <f t="shared" si="5"/>
        <v>0</v>
      </c>
      <c r="BR30" s="37">
        <f t="shared" si="6"/>
        <v>0</v>
      </c>
      <c r="BS30" s="37">
        <f t="shared" si="7"/>
        <v>0</v>
      </c>
      <c r="BT30" s="37">
        <f t="shared" si="11"/>
        <v>0</v>
      </c>
    </row>
    <row r="31" spans="1:72" x14ac:dyDescent="0.3">
      <c r="A31" s="4" t="s">
        <v>62</v>
      </c>
      <c r="B31" s="5" t="s">
        <v>61</v>
      </c>
      <c r="C31" s="34"/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>
        <v>0</v>
      </c>
      <c r="AI31" s="34">
        <v>0</v>
      </c>
      <c r="AJ31" s="34">
        <v>0</v>
      </c>
      <c r="AK31" s="34">
        <v>0</v>
      </c>
      <c r="AL31" s="34">
        <v>0</v>
      </c>
      <c r="AM31" s="34">
        <v>0</v>
      </c>
      <c r="AN31" s="34">
        <v>0</v>
      </c>
      <c r="AO31" s="34">
        <v>0</v>
      </c>
      <c r="AP31" s="34">
        <v>0</v>
      </c>
      <c r="AQ31" s="34">
        <v>0</v>
      </c>
      <c r="AR31" s="34">
        <v>0</v>
      </c>
      <c r="AS31" s="34">
        <v>0</v>
      </c>
      <c r="AT31" s="34">
        <v>0</v>
      </c>
      <c r="AU31" s="34">
        <v>0</v>
      </c>
      <c r="AV31" s="34">
        <v>0</v>
      </c>
      <c r="AW31" s="34">
        <v>0</v>
      </c>
      <c r="AX31" s="35">
        <v>0</v>
      </c>
      <c r="AY31" s="23">
        <f>D31-BD31</f>
        <v>0</v>
      </c>
      <c r="AZ31" s="22">
        <f>$AZ9+$AZ10</f>
        <v>0</v>
      </c>
      <c r="BA31" s="22">
        <f>$BA27+$BA26+$BA24+$BA23+$BA21+$BA20+$BA19+$BA18+$BA9+$BA7+$BA29</f>
        <v>0</v>
      </c>
      <c r="BB31" s="22">
        <f>BB27+BB26+BB24+BB23+BB21+BB20+BB19+BB18+BB10+BB9+BB7</f>
        <v>0</v>
      </c>
      <c r="BC31" s="22">
        <f>BC27+BC26+BC24+BC23+BC21+BC20+BC19+BC18+BC10+BC9+BC7</f>
        <v>0</v>
      </c>
      <c r="BD31" s="22">
        <f>BD27+BD26+BD24+BD23+BD21+BD20+BD19+BD18+BD10</f>
        <v>0</v>
      </c>
      <c r="BE31" s="22">
        <f>BE27+BE26+BE24+BE23+BE21+BE20+BE19+BE18+BE10+BE9+BE7</f>
        <v>0</v>
      </c>
      <c r="BF31" s="24">
        <f>D31-AZ31-BA31-BB31-BC31-BD31+AT28</f>
        <v>0</v>
      </c>
      <c r="BG31" s="9"/>
      <c r="BH31" s="9"/>
      <c r="BI31" s="37">
        <f t="shared" si="8"/>
        <v>0</v>
      </c>
      <c r="BJ31" s="37">
        <f t="shared" si="9"/>
        <v>0</v>
      </c>
      <c r="BK31" s="3">
        <f t="shared" si="0"/>
        <v>0</v>
      </c>
      <c r="BL31" s="11">
        <f t="shared" si="1"/>
        <v>0</v>
      </c>
      <c r="BM31" s="3">
        <f t="shared" si="2"/>
        <v>0</v>
      </c>
      <c r="BN31" s="11">
        <f t="shared" si="10"/>
        <v>0</v>
      </c>
      <c r="BO31" s="57">
        <f t="shared" si="3"/>
        <v>0</v>
      </c>
      <c r="BP31" s="11">
        <f t="shared" si="4"/>
        <v>0</v>
      </c>
      <c r="BQ31" s="37">
        <f t="shared" si="5"/>
        <v>0</v>
      </c>
      <c r="BR31" s="37">
        <f t="shared" si="6"/>
        <v>0</v>
      </c>
      <c r="BS31" s="37">
        <f t="shared" si="7"/>
        <v>0</v>
      </c>
      <c r="BT31" s="37">
        <f t="shared" si="11"/>
        <v>0</v>
      </c>
    </row>
    <row r="32" spans="1:72" ht="24" x14ac:dyDescent="0.3">
      <c r="A32" s="4" t="s">
        <v>63</v>
      </c>
      <c r="B32" s="5" t="s">
        <v>170</v>
      </c>
      <c r="C32" s="34"/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>
        <v>0</v>
      </c>
      <c r="AI32" s="34">
        <v>0</v>
      </c>
      <c r="AJ32" s="34">
        <v>0</v>
      </c>
      <c r="AK32" s="34">
        <v>0</v>
      </c>
      <c r="AL32" s="34">
        <v>0</v>
      </c>
      <c r="AM32" s="34">
        <v>0</v>
      </c>
      <c r="AN32" s="34">
        <v>0</v>
      </c>
      <c r="AO32" s="34">
        <v>0</v>
      </c>
      <c r="AP32" s="34">
        <v>0</v>
      </c>
      <c r="AQ32" s="34">
        <v>0</v>
      </c>
      <c r="AR32" s="34">
        <v>0</v>
      </c>
      <c r="AS32" s="34">
        <v>0</v>
      </c>
      <c r="AT32" s="34">
        <v>0</v>
      </c>
      <c r="AU32" s="34">
        <v>0</v>
      </c>
      <c r="AV32" s="34">
        <v>0</v>
      </c>
      <c r="AW32" s="34">
        <v>0</v>
      </c>
      <c r="AX32" s="35">
        <v>0</v>
      </c>
      <c r="AY32" s="23">
        <f>D32-BD32</f>
        <v>0</v>
      </c>
      <c r="AZ32" s="22">
        <f>$AS32</f>
        <v>0</v>
      </c>
      <c r="BA32" s="22">
        <f>$AT32</f>
        <v>0</v>
      </c>
      <c r="BB32" s="22">
        <f>$AU32</f>
        <v>0</v>
      </c>
      <c r="BC32" s="22">
        <f>$AV32</f>
        <v>0</v>
      </c>
      <c r="BD32" s="22">
        <f>$AW32</f>
        <v>0</v>
      </c>
      <c r="BE32" s="22">
        <f>$AX32</f>
        <v>0</v>
      </c>
      <c r="BF32" s="24">
        <f>D32-BD32-AY32</f>
        <v>0</v>
      </c>
      <c r="BG32" s="12">
        <f>D32</f>
        <v>0</v>
      </c>
      <c r="BH32" s="12">
        <f>BG32-AN31</f>
        <v>0</v>
      </c>
      <c r="BI32" s="37">
        <f t="shared" si="8"/>
        <v>0</v>
      </c>
      <c r="BJ32" s="37">
        <f t="shared" si="9"/>
        <v>0</v>
      </c>
      <c r="BK32" s="3">
        <f t="shared" si="0"/>
        <v>0</v>
      </c>
      <c r="BL32" s="11">
        <f t="shared" si="1"/>
        <v>0</v>
      </c>
      <c r="BM32" s="3">
        <f t="shared" si="2"/>
        <v>0</v>
      </c>
      <c r="BN32" s="11">
        <f t="shared" si="10"/>
        <v>0</v>
      </c>
      <c r="BO32" s="57">
        <f t="shared" si="3"/>
        <v>0</v>
      </c>
      <c r="BP32" s="11">
        <f t="shared" si="4"/>
        <v>0</v>
      </c>
      <c r="BQ32" s="37">
        <f t="shared" si="5"/>
        <v>0</v>
      </c>
      <c r="BR32" s="37">
        <f t="shared" si="6"/>
        <v>0</v>
      </c>
      <c r="BS32" s="37">
        <f t="shared" si="7"/>
        <v>0</v>
      </c>
      <c r="BT32" s="37">
        <f t="shared" si="11"/>
        <v>0</v>
      </c>
    </row>
    <row r="33" spans="1:72" x14ac:dyDescent="0.3">
      <c r="A33" s="7" t="s">
        <v>64</v>
      </c>
      <c r="B33" s="8" t="s">
        <v>66</v>
      </c>
      <c r="C33" s="34"/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>
        <v>0</v>
      </c>
      <c r="AI33" s="34">
        <v>0</v>
      </c>
      <c r="AJ33" s="34">
        <v>0</v>
      </c>
      <c r="AK33" s="34">
        <v>0</v>
      </c>
      <c r="AL33" s="34">
        <v>0</v>
      </c>
      <c r="AM33" s="34">
        <v>0</v>
      </c>
      <c r="AN33" s="34">
        <v>0</v>
      </c>
      <c r="AO33" s="34">
        <v>0</v>
      </c>
      <c r="AP33" s="34">
        <v>0</v>
      </c>
      <c r="AQ33" s="34">
        <v>0</v>
      </c>
      <c r="AR33" s="34">
        <v>0</v>
      </c>
      <c r="AS33" s="34">
        <v>0</v>
      </c>
      <c r="AT33" s="34">
        <v>0</v>
      </c>
      <c r="AU33" s="34">
        <v>0</v>
      </c>
      <c r="AV33" s="34">
        <v>0</v>
      </c>
      <c r="AW33" s="34">
        <v>0</v>
      </c>
      <c r="AX33" s="35">
        <v>0</v>
      </c>
      <c r="AY33" s="23">
        <f>D33-BD33</f>
        <v>0</v>
      </c>
      <c r="AZ33" s="22">
        <f>$AS33</f>
        <v>0</v>
      </c>
      <c r="BA33" s="22">
        <f>$AT33</f>
        <v>0</v>
      </c>
      <c r="BB33" s="22">
        <f>$AU33</f>
        <v>0</v>
      </c>
      <c r="BC33" s="22">
        <f>$AV33</f>
        <v>0</v>
      </c>
      <c r="BD33" s="22">
        <f>$AW33</f>
        <v>0</v>
      </c>
      <c r="BE33" s="22">
        <f>$AX33</f>
        <v>0</v>
      </c>
      <c r="BF33" s="24">
        <f>D33-BD33-AY33</f>
        <v>0</v>
      </c>
      <c r="BG33" s="12">
        <f>D33</f>
        <v>0</v>
      </c>
      <c r="BH33" s="12">
        <f>BG33-AO33</f>
        <v>0</v>
      </c>
      <c r="BI33" s="37">
        <f t="shared" si="8"/>
        <v>0</v>
      </c>
      <c r="BJ33" s="37">
        <f t="shared" si="9"/>
        <v>0</v>
      </c>
      <c r="BK33" s="3">
        <f t="shared" si="0"/>
        <v>0</v>
      </c>
      <c r="BL33" s="11">
        <f t="shared" si="1"/>
        <v>0</v>
      </c>
      <c r="BM33" s="3">
        <f t="shared" si="2"/>
        <v>0</v>
      </c>
      <c r="BN33" s="11">
        <f t="shared" si="10"/>
        <v>0</v>
      </c>
      <c r="BO33" s="57">
        <f t="shared" si="3"/>
        <v>0</v>
      </c>
      <c r="BP33" s="11">
        <f t="shared" si="4"/>
        <v>0</v>
      </c>
      <c r="BQ33" s="37">
        <f t="shared" si="5"/>
        <v>0</v>
      </c>
      <c r="BR33" s="37">
        <f t="shared" si="6"/>
        <v>0</v>
      </c>
      <c r="BS33" s="37">
        <f t="shared" si="7"/>
        <v>0</v>
      </c>
      <c r="BT33" s="37">
        <f t="shared" si="11"/>
        <v>0</v>
      </c>
    </row>
    <row r="34" spans="1:72" ht="24" x14ac:dyDescent="0.3">
      <c r="A34" s="7" t="s">
        <v>65</v>
      </c>
      <c r="B34" s="8" t="s">
        <v>67</v>
      </c>
      <c r="C34" s="34"/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  <c r="AH34" s="34">
        <v>0</v>
      </c>
      <c r="AI34" s="34">
        <v>0</v>
      </c>
      <c r="AJ34" s="34">
        <v>0</v>
      </c>
      <c r="AK34" s="34">
        <v>0</v>
      </c>
      <c r="AL34" s="34">
        <v>0</v>
      </c>
      <c r="AM34" s="34">
        <v>0</v>
      </c>
      <c r="AN34" s="34">
        <v>0</v>
      </c>
      <c r="AO34" s="34">
        <v>0</v>
      </c>
      <c r="AP34" s="34">
        <v>0</v>
      </c>
      <c r="AQ34" s="34">
        <v>0</v>
      </c>
      <c r="AR34" s="34">
        <v>0</v>
      </c>
      <c r="AS34" s="34">
        <v>0</v>
      </c>
      <c r="AT34" s="34">
        <v>0</v>
      </c>
      <c r="AU34" s="34">
        <v>0</v>
      </c>
      <c r="AV34" s="34">
        <v>0</v>
      </c>
      <c r="AW34" s="34">
        <v>0</v>
      </c>
      <c r="AX34" s="35">
        <v>0</v>
      </c>
      <c r="AY34" s="23">
        <f>D34-BD34</f>
        <v>0</v>
      </c>
      <c r="AZ34" s="22">
        <f>$AS34</f>
        <v>0</v>
      </c>
      <c r="BA34" s="22">
        <f>$AT34</f>
        <v>0</v>
      </c>
      <c r="BB34" s="22">
        <f>$AU34</f>
        <v>0</v>
      </c>
      <c r="BC34" s="22">
        <f>$AV34</f>
        <v>0</v>
      </c>
      <c r="BD34" s="22">
        <f>$AW34</f>
        <v>0</v>
      </c>
      <c r="BE34" s="22">
        <f>$AX34</f>
        <v>0</v>
      </c>
      <c r="BF34" s="24">
        <f>D34-BD34-AY34</f>
        <v>0</v>
      </c>
      <c r="BG34" s="9"/>
      <c r="BH34" s="9"/>
      <c r="BI34" s="37">
        <f t="shared" si="8"/>
        <v>0</v>
      </c>
      <c r="BJ34" s="37">
        <f t="shared" si="9"/>
        <v>0</v>
      </c>
      <c r="BK34" s="3">
        <f t="shared" si="0"/>
        <v>0</v>
      </c>
      <c r="BL34" s="11">
        <f t="shared" si="1"/>
        <v>0</v>
      </c>
      <c r="BM34" s="3">
        <f t="shared" si="2"/>
        <v>0</v>
      </c>
      <c r="BN34" s="11">
        <f t="shared" si="10"/>
        <v>0</v>
      </c>
      <c r="BO34" s="57">
        <f t="shared" si="3"/>
        <v>0</v>
      </c>
      <c r="BP34" s="11">
        <f t="shared" si="4"/>
        <v>0</v>
      </c>
      <c r="BQ34" s="37">
        <f t="shared" si="5"/>
        <v>0</v>
      </c>
      <c r="BR34" s="37">
        <f t="shared" si="6"/>
        <v>0</v>
      </c>
      <c r="BS34" s="37">
        <f t="shared" si="7"/>
        <v>0</v>
      </c>
      <c r="BT34" s="37">
        <f t="shared" si="11"/>
        <v>0</v>
      </c>
    </row>
    <row r="35" spans="1:72" x14ac:dyDescent="0.3">
      <c r="A35" s="7" t="s">
        <v>149</v>
      </c>
      <c r="B35" s="8" t="s">
        <v>140</v>
      </c>
      <c r="C35" s="34"/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  <c r="AC35" s="34">
        <v>0</v>
      </c>
      <c r="AD35" s="34">
        <v>0</v>
      </c>
      <c r="AE35" s="34">
        <v>0</v>
      </c>
      <c r="AF35" s="34">
        <v>0</v>
      </c>
      <c r="AG35" s="34">
        <v>0</v>
      </c>
      <c r="AH35" s="34">
        <v>0</v>
      </c>
      <c r="AI35" s="34">
        <v>0</v>
      </c>
      <c r="AJ35" s="34">
        <v>0</v>
      </c>
      <c r="AK35" s="34">
        <v>0</v>
      </c>
      <c r="AL35" s="34">
        <v>0</v>
      </c>
      <c r="AM35" s="34">
        <v>0</v>
      </c>
      <c r="AN35" s="34">
        <v>0</v>
      </c>
      <c r="AO35" s="34">
        <v>0</v>
      </c>
      <c r="AP35" s="34">
        <v>0</v>
      </c>
      <c r="AQ35" s="34">
        <v>0</v>
      </c>
      <c r="AR35" s="34">
        <v>0</v>
      </c>
      <c r="AS35" s="34">
        <v>0</v>
      </c>
      <c r="AT35" s="34">
        <v>0</v>
      </c>
      <c r="AU35" s="34">
        <v>0</v>
      </c>
      <c r="AV35" s="34">
        <v>0</v>
      </c>
      <c r="AW35" s="34">
        <v>0</v>
      </c>
      <c r="AX35" s="35">
        <v>0</v>
      </c>
      <c r="AY35" s="23">
        <f>$D35</f>
        <v>0</v>
      </c>
      <c r="AZ35" s="22">
        <f>$AS35</f>
        <v>0</v>
      </c>
      <c r="BA35" s="22">
        <f>$AT35</f>
        <v>0</v>
      </c>
      <c r="BB35" s="22">
        <f>$AU35</f>
        <v>0</v>
      </c>
      <c r="BC35" s="22">
        <f>$AV35</f>
        <v>0</v>
      </c>
      <c r="BD35" s="22">
        <f>$AW35</f>
        <v>0</v>
      </c>
      <c r="BE35" s="22">
        <f>$AX35</f>
        <v>0</v>
      </c>
      <c r="BF35" s="24">
        <f t="shared" ref="BF35" si="20">AY35-AZ35-BA35-BB35-BC35-BD35</f>
        <v>0</v>
      </c>
      <c r="BG35" s="9"/>
      <c r="BH35" s="9"/>
      <c r="BI35" s="37">
        <f t="shared" si="8"/>
        <v>0</v>
      </c>
      <c r="BJ35" s="37">
        <f t="shared" si="9"/>
        <v>0</v>
      </c>
      <c r="BK35" s="3">
        <f t="shared" si="0"/>
        <v>0</v>
      </c>
      <c r="BL35" s="11">
        <f t="shared" si="1"/>
        <v>0</v>
      </c>
      <c r="BM35" s="3">
        <f t="shared" si="2"/>
        <v>0</v>
      </c>
      <c r="BN35" s="11">
        <f t="shared" si="10"/>
        <v>0</v>
      </c>
      <c r="BO35" s="57">
        <f t="shared" si="3"/>
        <v>0</v>
      </c>
      <c r="BP35" s="11">
        <f t="shared" si="4"/>
        <v>0</v>
      </c>
      <c r="BQ35" s="37">
        <f t="shared" si="5"/>
        <v>0</v>
      </c>
      <c r="BR35" s="37">
        <f t="shared" si="6"/>
        <v>0</v>
      </c>
      <c r="BS35" s="37">
        <f t="shared" si="7"/>
        <v>0</v>
      </c>
      <c r="BT35" s="37">
        <f t="shared" si="11"/>
        <v>0</v>
      </c>
    </row>
    <row r="36" spans="1:72" ht="24" x14ac:dyDescent="0.3">
      <c r="A36" s="7" t="s">
        <v>150</v>
      </c>
      <c r="B36" s="8" t="s">
        <v>69</v>
      </c>
      <c r="C36" s="34"/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0</v>
      </c>
      <c r="AC36" s="34">
        <v>0</v>
      </c>
      <c r="AD36" s="34">
        <v>0</v>
      </c>
      <c r="AE36" s="34">
        <v>0</v>
      </c>
      <c r="AF36" s="34">
        <v>0</v>
      </c>
      <c r="AG36" s="34">
        <v>0</v>
      </c>
      <c r="AH36" s="34">
        <v>0</v>
      </c>
      <c r="AI36" s="34">
        <v>0</v>
      </c>
      <c r="AJ36" s="34">
        <v>0</v>
      </c>
      <c r="AK36" s="34">
        <v>0</v>
      </c>
      <c r="AL36" s="34">
        <v>0</v>
      </c>
      <c r="AM36" s="34">
        <v>0</v>
      </c>
      <c r="AN36" s="34">
        <v>0</v>
      </c>
      <c r="AO36" s="34">
        <v>0</v>
      </c>
      <c r="AP36" s="34">
        <v>0</v>
      </c>
      <c r="AQ36" s="34">
        <v>0</v>
      </c>
      <c r="AR36" s="34">
        <v>0</v>
      </c>
      <c r="AS36" s="34">
        <v>0</v>
      </c>
      <c r="AT36" s="34">
        <v>0</v>
      </c>
      <c r="AU36" s="34">
        <v>0</v>
      </c>
      <c r="AV36" s="34">
        <v>0</v>
      </c>
      <c r="AW36" s="34">
        <v>0</v>
      </c>
      <c r="AX36" s="35">
        <v>0</v>
      </c>
      <c r="AY36" s="23">
        <f>$D36-$AW36</f>
        <v>0</v>
      </c>
      <c r="AZ36" s="22">
        <f t="shared" ref="AZ36:BE36" si="21">AZ37+AZ38+AZ39+AZ40</f>
        <v>0</v>
      </c>
      <c r="BA36" s="22">
        <f t="shared" si="21"/>
        <v>0</v>
      </c>
      <c r="BB36" s="22">
        <f t="shared" si="21"/>
        <v>0</v>
      </c>
      <c r="BC36" s="22">
        <f t="shared" si="21"/>
        <v>0</v>
      </c>
      <c r="BD36" s="22">
        <f t="shared" si="21"/>
        <v>0</v>
      </c>
      <c r="BE36" s="22">
        <f t="shared" si="21"/>
        <v>0</v>
      </c>
      <c r="BF36" s="24">
        <f>AY36-AZ36-BA36-BB36-BC36-BD36</f>
        <v>0</v>
      </c>
      <c r="BG36" s="9"/>
      <c r="BH36" s="9"/>
      <c r="BI36" s="37">
        <f t="shared" si="8"/>
        <v>0</v>
      </c>
      <c r="BJ36" s="37">
        <f t="shared" si="9"/>
        <v>0</v>
      </c>
      <c r="BK36" s="3">
        <f t="shared" si="0"/>
        <v>0</v>
      </c>
      <c r="BL36" s="11">
        <f t="shared" si="1"/>
        <v>0</v>
      </c>
      <c r="BM36" s="3">
        <f t="shared" si="2"/>
        <v>0</v>
      </c>
      <c r="BN36" s="11">
        <f t="shared" si="10"/>
        <v>0</v>
      </c>
      <c r="BO36" s="57">
        <f t="shared" si="3"/>
        <v>0</v>
      </c>
      <c r="BP36" s="11">
        <f t="shared" si="4"/>
        <v>0</v>
      </c>
      <c r="BQ36" s="37">
        <f t="shared" si="5"/>
        <v>0</v>
      </c>
      <c r="BR36" s="37">
        <f t="shared" si="6"/>
        <v>0</v>
      </c>
      <c r="BS36" s="37">
        <f t="shared" si="7"/>
        <v>0</v>
      </c>
      <c r="BT36" s="37">
        <f t="shared" si="11"/>
        <v>0</v>
      </c>
    </row>
    <row r="37" spans="1:72" x14ac:dyDescent="0.3">
      <c r="A37" s="7" t="s">
        <v>68</v>
      </c>
      <c r="B37" s="8" t="s">
        <v>71</v>
      </c>
      <c r="C37" s="34" t="s">
        <v>169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>
        <v>0</v>
      </c>
      <c r="AI37" s="34">
        <v>0</v>
      </c>
      <c r="AJ37" s="34">
        <v>0</v>
      </c>
      <c r="AK37" s="34">
        <v>0</v>
      </c>
      <c r="AL37" s="34">
        <v>0</v>
      </c>
      <c r="AM37" s="34">
        <v>0</v>
      </c>
      <c r="AN37" s="34">
        <v>0</v>
      </c>
      <c r="AO37" s="34">
        <v>0</v>
      </c>
      <c r="AP37" s="34">
        <v>0</v>
      </c>
      <c r="AQ37" s="34">
        <v>0</v>
      </c>
      <c r="AR37" s="34">
        <v>0</v>
      </c>
      <c r="AS37" s="34">
        <v>0</v>
      </c>
      <c r="AT37" s="34">
        <v>0</v>
      </c>
      <c r="AU37" s="34">
        <v>0</v>
      </c>
      <c r="AV37" s="34">
        <v>0</v>
      </c>
      <c r="AW37" s="34">
        <v>0</v>
      </c>
      <c r="AX37" s="35">
        <v>0</v>
      </c>
      <c r="AY37" s="23">
        <f>$D37-$AW37</f>
        <v>0</v>
      </c>
      <c r="AZ37" s="22">
        <f>$AS37</f>
        <v>0</v>
      </c>
      <c r="BA37" s="22">
        <f>$AT37</f>
        <v>0</v>
      </c>
      <c r="BB37" s="22">
        <f>$AU37</f>
        <v>0</v>
      </c>
      <c r="BC37" s="22">
        <f>$AV37</f>
        <v>0</v>
      </c>
      <c r="BD37" s="22">
        <f>$AW37</f>
        <v>0</v>
      </c>
      <c r="BE37" s="22">
        <f>$AX37</f>
        <v>0</v>
      </c>
      <c r="BF37" s="24">
        <f>AY37-AZ37-BA37-BB37-BC37-BD37</f>
        <v>0</v>
      </c>
      <c r="BG37" s="9"/>
      <c r="BH37" s="9"/>
      <c r="BI37" s="37">
        <f t="shared" si="8"/>
        <v>0</v>
      </c>
      <c r="BJ37" s="37">
        <f t="shared" si="9"/>
        <v>0</v>
      </c>
      <c r="BK37" s="3">
        <f t="shared" si="0"/>
        <v>0</v>
      </c>
      <c r="BL37" s="11">
        <f t="shared" si="1"/>
        <v>0</v>
      </c>
      <c r="BM37" s="3">
        <f t="shared" si="2"/>
        <v>0</v>
      </c>
      <c r="BN37" s="11">
        <f t="shared" si="10"/>
        <v>0</v>
      </c>
      <c r="BO37" s="57">
        <f t="shared" si="3"/>
        <v>0</v>
      </c>
      <c r="BP37" s="11">
        <f t="shared" si="4"/>
        <v>0</v>
      </c>
      <c r="BQ37" s="37">
        <f t="shared" si="5"/>
        <v>0</v>
      </c>
      <c r="BR37" s="37">
        <f t="shared" si="6"/>
        <v>0</v>
      </c>
      <c r="BS37" s="37">
        <f t="shared" si="7"/>
        <v>0</v>
      </c>
      <c r="BT37" s="37">
        <f t="shared" si="11"/>
        <v>0</v>
      </c>
    </row>
    <row r="38" spans="1:72" x14ac:dyDescent="0.3">
      <c r="A38" s="7" t="s">
        <v>70</v>
      </c>
      <c r="B38" s="8" t="s">
        <v>73</v>
      </c>
      <c r="C38" s="34" t="s">
        <v>169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34">
        <v>0</v>
      </c>
      <c r="AJ38" s="34">
        <v>0</v>
      </c>
      <c r="AK38" s="34">
        <v>0</v>
      </c>
      <c r="AL38" s="34">
        <v>0</v>
      </c>
      <c r="AM38" s="34">
        <v>0</v>
      </c>
      <c r="AN38" s="34">
        <v>0</v>
      </c>
      <c r="AO38" s="34">
        <v>0</v>
      </c>
      <c r="AP38" s="34">
        <v>0</v>
      </c>
      <c r="AQ38" s="34">
        <v>0</v>
      </c>
      <c r="AR38" s="34">
        <v>0</v>
      </c>
      <c r="AS38" s="34">
        <v>0</v>
      </c>
      <c r="AT38" s="34">
        <v>0</v>
      </c>
      <c r="AU38" s="34">
        <v>0</v>
      </c>
      <c r="AV38" s="34">
        <v>0</v>
      </c>
      <c r="AW38" s="34">
        <v>0</v>
      </c>
      <c r="AX38" s="35">
        <v>0</v>
      </c>
      <c r="AY38" s="23">
        <f>$D38-$AW38</f>
        <v>0</v>
      </c>
      <c r="AZ38" s="22">
        <f>AS38</f>
        <v>0</v>
      </c>
      <c r="BA38" s="22">
        <f>$AT38</f>
        <v>0</v>
      </c>
      <c r="BB38" s="22">
        <f>$AU38</f>
        <v>0</v>
      </c>
      <c r="BC38" s="22">
        <f>IF($AV37&gt;$AT38,$AY38-$AT38-$AU38,$AV38)</f>
        <v>0</v>
      </c>
      <c r="BD38" s="22">
        <f>$AW38</f>
        <v>0</v>
      </c>
      <c r="BE38" s="22">
        <f>$AX38</f>
        <v>0</v>
      </c>
      <c r="BF38" s="24">
        <f>AY38-AZ38-BA38-BB38-BC38-BD38</f>
        <v>0</v>
      </c>
      <c r="BG38" s="9"/>
      <c r="BH38" s="9"/>
      <c r="BI38" s="37">
        <f t="shared" si="8"/>
        <v>0</v>
      </c>
      <c r="BJ38" s="37">
        <f t="shared" si="9"/>
        <v>0</v>
      </c>
      <c r="BK38" s="3">
        <f t="shared" si="0"/>
        <v>0</v>
      </c>
      <c r="BL38" s="11">
        <f t="shared" si="1"/>
        <v>0</v>
      </c>
      <c r="BM38" s="3">
        <f t="shared" si="2"/>
        <v>0</v>
      </c>
      <c r="BN38" s="11">
        <f t="shared" si="10"/>
        <v>0</v>
      </c>
      <c r="BO38" s="57">
        <f t="shared" si="3"/>
        <v>0</v>
      </c>
      <c r="BP38" s="11">
        <f t="shared" si="4"/>
        <v>0</v>
      </c>
      <c r="BQ38" s="37">
        <f t="shared" si="5"/>
        <v>0</v>
      </c>
      <c r="BR38" s="37">
        <f t="shared" si="6"/>
        <v>0</v>
      </c>
      <c r="BS38" s="37">
        <f t="shared" si="7"/>
        <v>0</v>
      </c>
      <c r="BT38" s="37">
        <f t="shared" si="11"/>
        <v>0</v>
      </c>
    </row>
    <row r="39" spans="1:72" x14ac:dyDescent="0.3">
      <c r="A39" s="7" t="s">
        <v>72</v>
      </c>
      <c r="B39" s="8" t="s">
        <v>75</v>
      </c>
      <c r="C39" s="34" t="s">
        <v>169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34">
        <v>0</v>
      </c>
      <c r="AL39" s="34">
        <v>0</v>
      </c>
      <c r="AM39" s="34">
        <v>0</v>
      </c>
      <c r="AN39" s="34">
        <v>0</v>
      </c>
      <c r="AO39" s="34">
        <v>0</v>
      </c>
      <c r="AP39" s="34">
        <v>0</v>
      </c>
      <c r="AQ39" s="34">
        <v>0</v>
      </c>
      <c r="AR39" s="34">
        <v>0</v>
      </c>
      <c r="AS39" s="34">
        <v>0</v>
      </c>
      <c r="AT39" s="34">
        <v>0</v>
      </c>
      <c r="AU39" s="34">
        <v>0</v>
      </c>
      <c r="AV39" s="34">
        <v>0</v>
      </c>
      <c r="AW39" s="34">
        <v>0</v>
      </c>
      <c r="AX39" s="35">
        <v>0</v>
      </c>
      <c r="AY39" s="23">
        <f>$D39-$AW39</f>
        <v>0</v>
      </c>
      <c r="AZ39" s="22">
        <f>AS39</f>
        <v>0</v>
      </c>
      <c r="BA39" s="22">
        <f>$AT39</f>
        <v>0</v>
      </c>
      <c r="BB39" s="22">
        <f>$AU39</f>
        <v>0</v>
      </c>
      <c r="BC39" s="22">
        <f>IF($AV38&gt;$AT39,$AY39-$AT39-$AU39,$AV39)</f>
        <v>0</v>
      </c>
      <c r="BD39" s="22">
        <f>$AW39</f>
        <v>0</v>
      </c>
      <c r="BE39" s="22">
        <f>$AX39</f>
        <v>0</v>
      </c>
      <c r="BF39" s="24">
        <f>AY39-AZ39-BA39-BB39-BC39-BD39</f>
        <v>0</v>
      </c>
      <c r="BG39" s="9"/>
      <c r="BH39" s="9"/>
      <c r="BI39" s="37">
        <f t="shared" si="8"/>
        <v>0</v>
      </c>
      <c r="BJ39" s="37">
        <f t="shared" si="9"/>
        <v>0</v>
      </c>
      <c r="BK39" s="3">
        <f t="shared" si="0"/>
        <v>0</v>
      </c>
      <c r="BL39" s="11">
        <f t="shared" si="1"/>
        <v>0</v>
      </c>
      <c r="BM39" s="3">
        <f t="shared" si="2"/>
        <v>0</v>
      </c>
      <c r="BN39" s="11">
        <f t="shared" si="10"/>
        <v>0</v>
      </c>
      <c r="BO39" s="57">
        <f t="shared" si="3"/>
        <v>0</v>
      </c>
      <c r="BP39" s="11">
        <f t="shared" si="4"/>
        <v>0</v>
      </c>
      <c r="BQ39" s="37">
        <f t="shared" si="5"/>
        <v>0</v>
      </c>
      <c r="BR39" s="37">
        <f t="shared" si="6"/>
        <v>0</v>
      </c>
      <c r="BS39" s="37">
        <f t="shared" si="7"/>
        <v>0</v>
      </c>
      <c r="BT39" s="37">
        <f t="shared" si="11"/>
        <v>0</v>
      </c>
    </row>
    <row r="40" spans="1:72" ht="24" x14ac:dyDescent="0.3">
      <c r="A40" s="7" t="s">
        <v>74</v>
      </c>
      <c r="B40" s="8" t="s">
        <v>77</v>
      </c>
      <c r="C40" s="34" t="s">
        <v>169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</v>
      </c>
      <c r="AC40" s="34">
        <v>0</v>
      </c>
      <c r="AD40" s="34">
        <v>0</v>
      </c>
      <c r="AE40" s="34">
        <v>0</v>
      </c>
      <c r="AF40" s="34">
        <v>0</v>
      </c>
      <c r="AG40" s="34">
        <v>0</v>
      </c>
      <c r="AH40" s="34">
        <v>0</v>
      </c>
      <c r="AI40" s="34">
        <v>0</v>
      </c>
      <c r="AJ40" s="34">
        <v>0</v>
      </c>
      <c r="AK40" s="34">
        <v>0</v>
      </c>
      <c r="AL40" s="34">
        <v>0</v>
      </c>
      <c r="AM40" s="34">
        <v>0</v>
      </c>
      <c r="AN40" s="34">
        <v>0</v>
      </c>
      <c r="AO40" s="34">
        <v>0</v>
      </c>
      <c r="AP40" s="34">
        <v>0</v>
      </c>
      <c r="AQ40" s="34">
        <v>0</v>
      </c>
      <c r="AR40" s="34">
        <v>0</v>
      </c>
      <c r="AS40" s="34">
        <v>0</v>
      </c>
      <c r="AT40" s="34">
        <v>0</v>
      </c>
      <c r="AU40" s="34">
        <v>0</v>
      </c>
      <c r="AV40" s="34">
        <v>0</v>
      </c>
      <c r="AW40" s="34">
        <v>0</v>
      </c>
      <c r="AX40" s="35">
        <v>0</v>
      </c>
      <c r="AY40" s="23">
        <f>$D40-$AW40</f>
        <v>0</v>
      </c>
      <c r="AZ40" s="22">
        <f>$AZ$13</f>
        <v>0</v>
      </c>
      <c r="BA40" s="22">
        <f>$BA$29</f>
        <v>0</v>
      </c>
      <c r="BB40" s="22">
        <f>$AU$13</f>
        <v>0</v>
      </c>
      <c r="BC40" s="22">
        <f>$AV$13</f>
        <v>0</v>
      </c>
      <c r="BD40" s="22">
        <f>$AW$13</f>
        <v>0</v>
      </c>
      <c r="BE40" s="22">
        <v>0</v>
      </c>
      <c r="BF40" s="24">
        <f>D40-BD40-AZ40-BA40-BB40-BC40</f>
        <v>0</v>
      </c>
      <c r="BG40" s="9"/>
      <c r="BH40" s="9"/>
      <c r="BI40" s="37">
        <f t="shared" si="8"/>
        <v>0</v>
      </c>
      <c r="BJ40" s="37">
        <f t="shared" si="9"/>
        <v>0</v>
      </c>
      <c r="BK40" s="3">
        <f t="shared" si="0"/>
        <v>0</v>
      </c>
      <c r="BL40" s="11">
        <f t="shared" si="1"/>
        <v>0</v>
      </c>
      <c r="BM40" s="3">
        <f t="shared" si="2"/>
        <v>0</v>
      </c>
      <c r="BN40" s="11">
        <f t="shared" si="10"/>
        <v>0</v>
      </c>
      <c r="BO40" s="57">
        <f t="shared" si="3"/>
        <v>0</v>
      </c>
      <c r="BP40" s="11">
        <f t="shared" si="4"/>
        <v>0</v>
      </c>
      <c r="BQ40" s="37">
        <f t="shared" si="5"/>
        <v>0</v>
      </c>
      <c r="BR40" s="37">
        <f t="shared" si="6"/>
        <v>0</v>
      </c>
      <c r="BS40" s="37">
        <f t="shared" si="7"/>
        <v>0</v>
      </c>
      <c r="BT40" s="37">
        <f t="shared" si="11"/>
        <v>0</v>
      </c>
    </row>
    <row r="41" spans="1:72" ht="24" x14ac:dyDescent="0.3">
      <c r="A41" s="7" t="s">
        <v>76</v>
      </c>
      <c r="B41" s="8" t="s">
        <v>148</v>
      </c>
      <c r="C41" s="6"/>
      <c r="D41" s="34">
        <f t="shared" ref="D41:AX41" si="22">D7+D9</f>
        <v>0</v>
      </c>
      <c r="E41" s="34">
        <f t="shared" si="22"/>
        <v>0</v>
      </c>
      <c r="F41" s="34">
        <f t="shared" si="22"/>
        <v>0</v>
      </c>
      <c r="G41" s="34">
        <f t="shared" si="22"/>
        <v>0</v>
      </c>
      <c r="H41" s="34">
        <f t="shared" si="22"/>
        <v>0</v>
      </c>
      <c r="I41" s="34">
        <f t="shared" si="22"/>
        <v>0</v>
      </c>
      <c r="J41" s="34">
        <f t="shared" si="22"/>
        <v>0</v>
      </c>
      <c r="K41" s="34">
        <f t="shared" si="22"/>
        <v>0</v>
      </c>
      <c r="L41" s="34">
        <f t="shared" si="22"/>
        <v>0</v>
      </c>
      <c r="M41" s="34">
        <f t="shared" si="22"/>
        <v>0</v>
      </c>
      <c r="N41" s="34">
        <f t="shared" si="22"/>
        <v>0</v>
      </c>
      <c r="O41" s="34">
        <f t="shared" si="22"/>
        <v>0</v>
      </c>
      <c r="P41" s="34">
        <f t="shared" si="22"/>
        <v>0</v>
      </c>
      <c r="Q41" s="34">
        <f t="shared" si="22"/>
        <v>0</v>
      </c>
      <c r="R41" s="34">
        <f t="shared" si="22"/>
        <v>0</v>
      </c>
      <c r="S41" s="34">
        <f t="shared" si="22"/>
        <v>0</v>
      </c>
      <c r="T41" s="34">
        <f t="shared" si="22"/>
        <v>0</v>
      </c>
      <c r="U41" s="34">
        <f t="shared" si="22"/>
        <v>0</v>
      </c>
      <c r="V41" s="34">
        <f t="shared" si="22"/>
        <v>0</v>
      </c>
      <c r="W41" s="34">
        <f t="shared" si="22"/>
        <v>0</v>
      </c>
      <c r="X41" s="34">
        <f t="shared" si="22"/>
        <v>0</v>
      </c>
      <c r="Y41" s="34">
        <f t="shared" si="22"/>
        <v>0</v>
      </c>
      <c r="Z41" s="34">
        <f t="shared" si="22"/>
        <v>0</v>
      </c>
      <c r="AA41" s="34">
        <f t="shared" si="22"/>
        <v>0</v>
      </c>
      <c r="AB41" s="34">
        <f t="shared" si="22"/>
        <v>0</v>
      </c>
      <c r="AC41" s="34">
        <f t="shared" si="22"/>
        <v>0</v>
      </c>
      <c r="AD41" s="34">
        <f t="shared" si="22"/>
        <v>0</v>
      </c>
      <c r="AE41" s="34">
        <f t="shared" si="22"/>
        <v>0</v>
      </c>
      <c r="AF41" s="34">
        <f t="shared" si="22"/>
        <v>0</v>
      </c>
      <c r="AG41" s="34">
        <f t="shared" si="22"/>
        <v>0</v>
      </c>
      <c r="AH41" s="34">
        <f t="shared" si="22"/>
        <v>0</v>
      </c>
      <c r="AI41" s="34">
        <f t="shared" si="22"/>
        <v>0</v>
      </c>
      <c r="AJ41" s="34">
        <f t="shared" si="22"/>
        <v>0</v>
      </c>
      <c r="AK41" s="34">
        <f t="shared" si="22"/>
        <v>0</v>
      </c>
      <c r="AL41" s="34">
        <f t="shared" si="22"/>
        <v>0</v>
      </c>
      <c r="AM41" s="34">
        <f t="shared" si="22"/>
        <v>0</v>
      </c>
      <c r="AN41" s="34">
        <f t="shared" si="22"/>
        <v>0</v>
      </c>
      <c r="AO41" s="34">
        <f t="shared" si="22"/>
        <v>0</v>
      </c>
      <c r="AP41" s="34">
        <f t="shared" si="22"/>
        <v>0</v>
      </c>
      <c r="AQ41" s="34">
        <f t="shared" si="22"/>
        <v>0</v>
      </c>
      <c r="AR41" s="34">
        <f t="shared" si="22"/>
        <v>0</v>
      </c>
      <c r="AS41" s="34">
        <f t="shared" si="22"/>
        <v>0</v>
      </c>
      <c r="AT41" s="34">
        <f t="shared" si="22"/>
        <v>0</v>
      </c>
      <c r="AU41" s="34">
        <f t="shared" si="22"/>
        <v>0</v>
      </c>
      <c r="AV41" s="34">
        <f t="shared" si="22"/>
        <v>0</v>
      </c>
      <c r="AW41" s="34">
        <f t="shared" si="22"/>
        <v>0</v>
      </c>
      <c r="AX41" s="35">
        <f t="shared" si="22"/>
        <v>0</v>
      </c>
      <c r="AY41" s="33"/>
      <c r="AZ41" s="25"/>
      <c r="BA41" s="25"/>
      <c r="BB41" s="25"/>
      <c r="BC41" s="25"/>
      <c r="BD41" s="25"/>
      <c r="BE41" s="50"/>
      <c r="BF41" s="25"/>
      <c r="BG41" s="9"/>
      <c r="BH41" s="9"/>
      <c r="BI41" s="37">
        <f t="shared" si="8"/>
        <v>0</v>
      </c>
      <c r="BJ41" s="37">
        <f t="shared" si="9"/>
        <v>0</v>
      </c>
      <c r="BK41" s="3">
        <f t="shared" si="0"/>
        <v>0</v>
      </c>
      <c r="BL41" s="11">
        <f t="shared" si="1"/>
        <v>0</v>
      </c>
      <c r="BM41" s="3">
        <f t="shared" si="2"/>
        <v>0</v>
      </c>
      <c r="BN41" s="11">
        <f t="shared" si="10"/>
        <v>0</v>
      </c>
      <c r="BO41" s="57">
        <f t="shared" si="3"/>
        <v>0</v>
      </c>
      <c r="BP41" s="11">
        <f t="shared" si="4"/>
        <v>0</v>
      </c>
      <c r="BQ41" s="37">
        <f t="shared" si="5"/>
        <v>0</v>
      </c>
      <c r="BR41" s="37">
        <f t="shared" si="6"/>
        <v>0</v>
      </c>
      <c r="BS41" s="37">
        <f t="shared" si="7"/>
        <v>0</v>
      </c>
      <c r="BT41" s="37">
        <f t="shared" si="11"/>
        <v>0</v>
      </c>
    </row>
    <row r="42" spans="1:72" ht="24" x14ac:dyDescent="0.3">
      <c r="A42" s="7" t="s">
        <v>78</v>
      </c>
      <c r="B42" s="8" t="s">
        <v>141</v>
      </c>
      <c r="C42" s="6"/>
      <c r="D42" s="34">
        <f>N42+S42+T42+W42+X42+Y42+Z42+AD42+AJ42</f>
        <v>0</v>
      </c>
      <c r="E42" s="34">
        <f t="shared" ref="E42:U42" si="23">E10+E29</f>
        <v>0</v>
      </c>
      <c r="F42" s="34">
        <f t="shared" si="23"/>
        <v>0</v>
      </c>
      <c r="G42" s="34">
        <f t="shared" si="23"/>
        <v>0</v>
      </c>
      <c r="H42" s="34">
        <f t="shared" si="23"/>
        <v>0</v>
      </c>
      <c r="I42" s="34">
        <f t="shared" si="23"/>
        <v>0</v>
      </c>
      <c r="J42" s="34">
        <f t="shared" si="23"/>
        <v>0</v>
      </c>
      <c r="K42" s="34">
        <f t="shared" si="23"/>
        <v>0</v>
      </c>
      <c r="L42" s="34">
        <f t="shared" si="23"/>
        <v>0</v>
      </c>
      <c r="M42" s="34">
        <f t="shared" si="23"/>
        <v>0</v>
      </c>
      <c r="N42" s="34">
        <f t="shared" si="23"/>
        <v>0</v>
      </c>
      <c r="O42" s="34">
        <f t="shared" si="23"/>
        <v>0</v>
      </c>
      <c r="P42" s="34">
        <f t="shared" si="23"/>
        <v>0</v>
      </c>
      <c r="Q42" s="34">
        <f t="shared" si="23"/>
        <v>0</v>
      </c>
      <c r="R42" s="34">
        <f t="shared" si="23"/>
        <v>0</v>
      </c>
      <c r="S42" s="34">
        <f t="shared" si="23"/>
        <v>0</v>
      </c>
      <c r="T42" s="34">
        <f t="shared" si="23"/>
        <v>0</v>
      </c>
      <c r="U42" s="34">
        <f t="shared" si="23"/>
        <v>0</v>
      </c>
      <c r="V42" s="34"/>
      <c r="W42" s="34">
        <f t="shared" ref="W42:AX42" si="24">W10+W29</f>
        <v>0</v>
      </c>
      <c r="X42" s="34">
        <f t="shared" si="24"/>
        <v>0</v>
      </c>
      <c r="Y42" s="34">
        <f t="shared" si="24"/>
        <v>0</v>
      </c>
      <c r="Z42" s="34">
        <f t="shared" si="24"/>
        <v>0</v>
      </c>
      <c r="AA42" s="34">
        <f t="shared" si="24"/>
        <v>0</v>
      </c>
      <c r="AB42" s="34">
        <f t="shared" si="24"/>
        <v>0</v>
      </c>
      <c r="AC42" s="34">
        <f t="shared" si="24"/>
        <v>0</v>
      </c>
      <c r="AD42" s="34">
        <f t="shared" si="24"/>
        <v>0</v>
      </c>
      <c r="AE42" s="34">
        <f t="shared" si="24"/>
        <v>0</v>
      </c>
      <c r="AF42" s="34">
        <f t="shared" si="24"/>
        <v>0</v>
      </c>
      <c r="AG42" s="34">
        <f t="shared" si="24"/>
        <v>0</v>
      </c>
      <c r="AH42" s="34">
        <f t="shared" si="24"/>
        <v>0</v>
      </c>
      <c r="AI42" s="34">
        <f t="shared" si="24"/>
        <v>0</v>
      </c>
      <c r="AJ42" s="34">
        <f t="shared" si="24"/>
        <v>0</v>
      </c>
      <c r="AK42" s="34">
        <f t="shared" si="24"/>
        <v>0</v>
      </c>
      <c r="AL42" s="34">
        <f t="shared" si="24"/>
        <v>0</v>
      </c>
      <c r="AM42" s="34">
        <f t="shared" si="24"/>
        <v>0</v>
      </c>
      <c r="AN42" s="34">
        <f t="shared" si="24"/>
        <v>0</v>
      </c>
      <c r="AO42" s="34">
        <f t="shared" si="24"/>
        <v>0</v>
      </c>
      <c r="AP42" s="34">
        <f t="shared" si="24"/>
        <v>0</v>
      </c>
      <c r="AQ42" s="34">
        <f t="shared" si="24"/>
        <v>0</v>
      </c>
      <c r="AR42" s="34">
        <f>D42-AW42</f>
        <v>0</v>
      </c>
      <c r="AS42" s="34">
        <f t="shared" si="24"/>
        <v>0</v>
      </c>
      <c r="AT42" s="34">
        <f t="shared" si="24"/>
        <v>0</v>
      </c>
      <c r="AU42" s="34">
        <f t="shared" si="24"/>
        <v>0</v>
      </c>
      <c r="AV42" s="34">
        <f t="shared" si="24"/>
        <v>0</v>
      </c>
      <c r="AW42" s="34">
        <f t="shared" si="24"/>
        <v>0</v>
      </c>
      <c r="AX42" s="35">
        <f t="shared" si="24"/>
        <v>0</v>
      </c>
      <c r="AY42" s="33"/>
      <c r="AZ42" s="25"/>
      <c r="BA42" s="25"/>
      <c r="BB42" s="25"/>
      <c r="BC42" s="25"/>
      <c r="BD42" s="25"/>
      <c r="BE42" s="50"/>
      <c r="BF42" s="24">
        <f>AR42-(AS42+AT42+AU42+AV42)</f>
        <v>0</v>
      </c>
      <c r="BG42" s="9"/>
      <c r="BH42" s="9"/>
      <c r="BI42" s="37">
        <f t="shared" si="8"/>
        <v>0</v>
      </c>
      <c r="BJ42" s="37">
        <f t="shared" si="9"/>
        <v>0</v>
      </c>
      <c r="BK42" s="3">
        <f t="shared" si="0"/>
        <v>0</v>
      </c>
      <c r="BL42" s="11">
        <f t="shared" si="1"/>
        <v>0</v>
      </c>
      <c r="BM42" s="3">
        <f t="shared" si="2"/>
        <v>0</v>
      </c>
      <c r="BN42" s="11">
        <f t="shared" si="10"/>
        <v>0</v>
      </c>
      <c r="BO42" s="57">
        <f t="shared" si="3"/>
        <v>0</v>
      </c>
      <c r="BP42" s="11">
        <f t="shared" si="4"/>
        <v>0</v>
      </c>
      <c r="BQ42" s="37">
        <f t="shared" si="5"/>
        <v>0</v>
      </c>
      <c r="BR42" s="37">
        <f t="shared" si="6"/>
        <v>0</v>
      </c>
      <c r="BS42" s="37">
        <f t="shared" si="7"/>
        <v>0</v>
      </c>
      <c r="BT42" s="37">
        <f t="shared" si="11"/>
        <v>0</v>
      </c>
    </row>
    <row r="43" spans="1:72" ht="24" x14ac:dyDescent="0.3">
      <c r="A43" s="7" t="s">
        <v>79</v>
      </c>
      <c r="B43" s="8" t="s">
        <v>142</v>
      </c>
      <c r="C43" s="6"/>
      <c r="D43" s="34">
        <f t="shared" ref="D43:AX43" si="25">D18+D19+D20+D21+D23</f>
        <v>0</v>
      </c>
      <c r="E43" s="34">
        <f t="shared" si="25"/>
        <v>0</v>
      </c>
      <c r="F43" s="34">
        <f t="shared" si="25"/>
        <v>0</v>
      </c>
      <c r="G43" s="34">
        <f t="shared" si="25"/>
        <v>0</v>
      </c>
      <c r="H43" s="34">
        <f t="shared" si="25"/>
        <v>0</v>
      </c>
      <c r="I43" s="34">
        <f t="shared" si="25"/>
        <v>0</v>
      </c>
      <c r="J43" s="34">
        <f t="shared" si="25"/>
        <v>0</v>
      </c>
      <c r="K43" s="34">
        <f t="shared" si="25"/>
        <v>0</v>
      </c>
      <c r="L43" s="34">
        <f t="shared" si="25"/>
        <v>0</v>
      </c>
      <c r="M43" s="34">
        <f t="shared" si="25"/>
        <v>0</v>
      </c>
      <c r="N43" s="34">
        <f t="shared" si="25"/>
        <v>0</v>
      </c>
      <c r="O43" s="34">
        <f t="shared" si="25"/>
        <v>0</v>
      </c>
      <c r="P43" s="34">
        <f t="shared" si="25"/>
        <v>0</v>
      </c>
      <c r="Q43" s="34">
        <f t="shared" si="25"/>
        <v>0</v>
      </c>
      <c r="R43" s="34">
        <f t="shared" si="25"/>
        <v>0</v>
      </c>
      <c r="S43" s="34">
        <f t="shared" si="25"/>
        <v>0</v>
      </c>
      <c r="T43" s="34">
        <f t="shared" si="25"/>
        <v>0</v>
      </c>
      <c r="U43" s="34">
        <f t="shared" si="25"/>
        <v>0</v>
      </c>
      <c r="V43" s="34">
        <f t="shared" si="25"/>
        <v>0</v>
      </c>
      <c r="W43" s="34">
        <f t="shared" si="25"/>
        <v>0</v>
      </c>
      <c r="X43" s="34">
        <f t="shared" si="25"/>
        <v>0</v>
      </c>
      <c r="Y43" s="34">
        <f t="shared" si="25"/>
        <v>0</v>
      </c>
      <c r="Z43" s="34">
        <f t="shared" si="25"/>
        <v>0</v>
      </c>
      <c r="AA43" s="34">
        <f t="shared" si="25"/>
        <v>0</v>
      </c>
      <c r="AB43" s="34">
        <f t="shared" si="25"/>
        <v>0</v>
      </c>
      <c r="AC43" s="34">
        <f t="shared" si="25"/>
        <v>0</v>
      </c>
      <c r="AD43" s="34">
        <f t="shared" si="25"/>
        <v>0</v>
      </c>
      <c r="AE43" s="34">
        <f t="shared" si="25"/>
        <v>0</v>
      </c>
      <c r="AF43" s="34">
        <f t="shared" si="25"/>
        <v>0</v>
      </c>
      <c r="AG43" s="34">
        <f t="shared" si="25"/>
        <v>0</v>
      </c>
      <c r="AH43" s="34">
        <f t="shared" si="25"/>
        <v>0</v>
      </c>
      <c r="AI43" s="34">
        <f t="shared" si="25"/>
        <v>0</v>
      </c>
      <c r="AJ43" s="34">
        <f t="shared" si="25"/>
        <v>0</v>
      </c>
      <c r="AK43" s="34">
        <f t="shared" si="25"/>
        <v>0</v>
      </c>
      <c r="AL43" s="34">
        <f t="shared" si="25"/>
        <v>0</v>
      </c>
      <c r="AM43" s="34">
        <f t="shared" si="25"/>
        <v>0</v>
      </c>
      <c r="AN43" s="34">
        <f t="shared" si="25"/>
        <v>0</v>
      </c>
      <c r="AO43" s="34">
        <f t="shared" si="25"/>
        <v>0</v>
      </c>
      <c r="AP43" s="34">
        <f t="shared" si="25"/>
        <v>0</v>
      </c>
      <c r="AQ43" s="34">
        <f t="shared" si="25"/>
        <v>0</v>
      </c>
      <c r="AR43" s="34">
        <f t="shared" si="25"/>
        <v>0</v>
      </c>
      <c r="AS43" s="34">
        <f t="shared" si="25"/>
        <v>0</v>
      </c>
      <c r="AT43" s="34">
        <f t="shared" si="25"/>
        <v>0</v>
      </c>
      <c r="AU43" s="34">
        <f t="shared" si="25"/>
        <v>0</v>
      </c>
      <c r="AV43" s="34">
        <f t="shared" si="25"/>
        <v>0</v>
      </c>
      <c r="AW43" s="34">
        <f t="shared" si="25"/>
        <v>0</v>
      </c>
      <c r="AX43" s="35">
        <f t="shared" si="25"/>
        <v>0</v>
      </c>
      <c r="AY43" s="33"/>
      <c r="AZ43" s="25"/>
      <c r="BA43" s="25"/>
      <c r="BB43" s="25"/>
      <c r="BC43" s="25"/>
      <c r="BD43" s="25"/>
      <c r="BE43" s="50"/>
      <c r="BF43" s="25"/>
      <c r="BG43" s="9"/>
      <c r="BH43" s="9"/>
      <c r="BI43" s="37">
        <f t="shared" si="8"/>
        <v>0</v>
      </c>
      <c r="BJ43" s="37">
        <f t="shared" si="9"/>
        <v>0</v>
      </c>
      <c r="BK43" s="3">
        <f t="shared" si="0"/>
        <v>0</v>
      </c>
      <c r="BL43" s="11">
        <f t="shared" si="1"/>
        <v>0</v>
      </c>
      <c r="BM43" s="3">
        <f t="shared" si="2"/>
        <v>0</v>
      </c>
      <c r="BN43" s="11">
        <f t="shared" si="10"/>
        <v>0</v>
      </c>
      <c r="BO43" s="57">
        <f t="shared" si="3"/>
        <v>0</v>
      </c>
      <c r="BP43" s="11">
        <f t="shared" si="4"/>
        <v>0</v>
      </c>
      <c r="BQ43" s="37">
        <f t="shared" si="5"/>
        <v>0</v>
      </c>
      <c r="BR43" s="37">
        <f t="shared" si="6"/>
        <v>0</v>
      </c>
      <c r="BS43" s="37">
        <f t="shared" si="7"/>
        <v>0</v>
      </c>
      <c r="BT43" s="37">
        <f t="shared" si="11"/>
        <v>0</v>
      </c>
    </row>
    <row r="44" spans="1:72" ht="24" x14ac:dyDescent="0.3">
      <c r="A44" s="7" t="s">
        <v>80</v>
      </c>
      <c r="B44" s="8" t="s">
        <v>143</v>
      </c>
      <c r="C44" s="6"/>
      <c r="D44" s="34">
        <f t="shared" ref="D44:AX44" si="26">D24</f>
        <v>0</v>
      </c>
      <c r="E44" s="34">
        <f t="shared" si="26"/>
        <v>0</v>
      </c>
      <c r="F44" s="34">
        <f t="shared" si="26"/>
        <v>0</v>
      </c>
      <c r="G44" s="34">
        <f t="shared" si="26"/>
        <v>0</v>
      </c>
      <c r="H44" s="34">
        <f t="shared" si="26"/>
        <v>0</v>
      </c>
      <c r="I44" s="34">
        <f t="shared" si="26"/>
        <v>0</v>
      </c>
      <c r="J44" s="34">
        <f t="shared" si="26"/>
        <v>0</v>
      </c>
      <c r="K44" s="34">
        <f t="shared" si="26"/>
        <v>0</v>
      </c>
      <c r="L44" s="34">
        <f t="shared" si="26"/>
        <v>0</v>
      </c>
      <c r="M44" s="34">
        <f t="shared" si="26"/>
        <v>0</v>
      </c>
      <c r="N44" s="34">
        <f t="shared" si="26"/>
        <v>0</v>
      </c>
      <c r="O44" s="34">
        <f t="shared" si="26"/>
        <v>0</v>
      </c>
      <c r="P44" s="34">
        <f t="shared" si="26"/>
        <v>0</v>
      </c>
      <c r="Q44" s="34">
        <f t="shared" si="26"/>
        <v>0</v>
      </c>
      <c r="R44" s="34">
        <f t="shared" si="26"/>
        <v>0</v>
      </c>
      <c r="S44" s="34">
        <f t="shared" si="26"/>
        <v>0</v>
      </c>
      <c r="T44" s="34">
        <f t="shared" si="26"/>
        <v>0</v>
      </c>
      <c r="U44" s="34">
        <f t="shared" si="26"/>
        <v>0</v>
      </c>
      <c r="V44" s="34">
        <f t="shared" si="26"/>
        <v>0</v>
      </c>
      <c r="W44" s="34">
        <f t="shared" si="26"/>
        <v>0</v>
      </c>
      <c r="X44" s="34">
        <f t="shared" si="26"/>
        <v>0</v>
      </c>
      <c r="Y44" s="34">
        <f t="shared" si="26"/>
        <v>0</v>
      </c>
      <c r="Z44" s="34">
        <f t="shared" si="26"/>
        <v>0</v>
      </c>
      <c r="AA44" s="34">
        <f t="shared" si="26"/>
        <v>0</v>
      </c>
      <c r="AB44" s="34">
        <f t="shared" si="26"/>
        <v>0</v>
      </c>
      <c r="AC44" s="34">
        <f t="shared" si="26"/>
        <v>0</v>
      </c>
      <c r="AD44" s="34">
        <f t="shared" si="26"/>
        <v>0</v>
      </c>
      <c r="AE44" s="34">
        <f t="shared" si="26"/>
        <v>0</v>
      </c>
      <c r="AF44" s="34">
        <f t="shared" si="26"/>
        <v>0</v>
      </c>
      <c r="AG44" s="34">
        <f t="shared" si="26"/>
        <v>0</v>
      </c>
      <c r="AH44" s="34">
        <f t="shared" si="26"/>
        <v>0</v>
      </c>
      <c r="AI44" s="34">
        <f t="shared" si="26"/>
        <v>0</v>
      </c>
      <c r="AJ44" s="34">
        <f t="shared" si="26"/>
        <v>0</v>
      </c>
      <c r="AK44" s="34">
        <f t="shared" si="26"/>
        <v>0</v>
      </c>
      <c r="AL44" s="34">
        <f t="shared" si="26"/>
        <v>0</v>
      </c>
      <c r="AM44" s="34">
        <f t="shared" si="26"/>
        <v>0</v>
      </c>
      <c r="AN44" s="34">
        <f t="shared" si="26"/>
        <v>0</v>
      </c>
      <c r="AO44" s="34">
        <f t="shared" si="26"/>
        <v>0</v>
      </c>
      <c r="AP44" s="34">
        <f t="shared" si="26"/>
        <v>0</v>
      </c>
      <c r="AQ44" s="34">
        <f t="shared" si="26"/>
        <v>0</v>
      </c>
      <c r="AR44" s="34">
        <f t="shared" si="26"/>
        <v>0</v>
      </c>
      <c r="AS44" s="34">
        <f t="shared" si="26"/>
        <v>0</v>
      </c>
      <c r="AT44" s="34">
        <f t="shared" si="26"/>
        <v>0</v>
      </c>
      <c r="AU44" s="34">
        <f t="shared" si="26"/>
        <v>0</v>
      </c>
      <c r="AV44" s="34">
        <f t="shared" si="26"/>
        <v>0</v>
      </c>
      <c r="AW44" s="34">
        <f t="shared" si="26"/>
        <v>0</v>
      </c>
      <c r="AX44" s="35">
        <f t="shared" si="26"/>
        <v>0</v>
      </c>
      <c r="AY44" s="33"/>
      <c r="AZ44" s="25"/>
      <c r="BA44" s="25"/>
      <c r="BB44" s="25"/>
      <c r="BC44" s="25"/>
      <c r="BD44" s="25"/>
      <c r="BE44" s="50"/>
      <c r="BF44" s="25"/>
      <c r="BG44" s="9"/>
      <c r="BH44" s="9"/>
      <c r="BI44" s="37">
        <f t="shared" si="8"/>
        <v>0</v>
      </c>
      <c r="BJ44" s="37">
        <f t="shared" si="9"/>
        <v>0</v>
      </c>
      <c r="BK44" s="3">
        <f t="shared" si="0"/>
        <v>0</v>
      </c>
      <c r="BL44" s="11">
        <f t="shared" si="1"/>
        <v>0</v>
      </c>
      <c r="BM44" s="3">
        <f t="shared" si="2"/>
        <v>0</v>
      </c>
      <c r="BN44" s="11">
        <f t="shared" si="10"/>
        <v>0</v>
      </c>
      <c r="BO44" s="57">
        <f t="shared" si="3"/>
        <v>0</v>
      </c>
      <c r="BP44" s="11">
        <f t="shared" si="4"/>
        <v>0</v>
      </c>
      <c r="BQ44" s="37">
        <f t="shared" si="5"/>
        <v>0</v>
      </c>
      <c r="BR44" s="37">
        <f t="shared" si="6"/>
        <v>0</v>
      </c>
      <c r="BS44" s="37">
        <f t="shared" si="7"/>
        <v>0</v>
      </c>
      <c r="BT44" s="37">
        <f t="shared" si="11"/>
        <v>0</v>
      </c>
    </row>
    <row r="45" spans="1:72" x14ac:dyDescent="0.3">
      <c r="A45" s="7" t="s">
        <v>81</v>
      </c>
      <c r="B45" s="8" t="s">
        <v>144</v>
      </c>
      <c r="C45" s="6"/>
      <c r="D45" s="34">
        <f>D26+Q45-Q26</f>
        <v>0</v>
      </c>
      <c r="E45" s="34">
        <f t="shared" ref="E45:P46" si="27">E26</f>
        <v>0</v>
      </c>
      <c r="F45" s="34">
        <f t="shared" si="27"/>
        <v>0</v>
      </c>
      <c r="G45" s="34">
        <f t="shared" si="27"/>
        <v>0</v>
      </c>
      <c r="H45" s="34">
        <f t="shared" si="27"/>
        <v>0</v>
      </c>
      <c r="I45" s="34">
        <f t="shared" si="27"/>
        <v>0</v>
      </c>
      <c r="J45" s="34">
        <f t="shared" si="27"/>
        <v>0</v>
      </c>
      <c r="K45" s="34">
        <f t="shared" si="27"/>
        <v>0</v>
      </c>
      <c r="L45" s="34">
        <f t="shared" si="27"/>
        <v>0</v>
      </c>
      <c r="M45" s="34">
        <f t="shared" si="27"/>
        <v>0</v>
      </c>
      <c r="N45" s="34">
        <f t="shared" si="27"/>
        <v>0</v>
      </c>
      <c r="O45" s="34">
        <f t="shared" si="27"/>
        <v>0</v>
      </c>
      <c r="P45" s="34">
        <f t="shared" si="27"/>
        <v>0</v>
      </c>
      <c r="Q45" s="34">
        <f>$Q$31</f>
        <v>0</v>
      </c>
      <c r="R45" s="34">
        <f>$R$31</f>
        <v>0</v>
      </c>
      <c r="S45" s="34">
        <f t="shared" ref="S45:AX46" si="28">S26</f>
        <v>0</v>
      </c>
      <c r="T45" s="34">
        <f t="shared" si="28"/>
        <v>0</v>
      </c>
      <c r="U45" s="34">
        <f t="shared" si="28"/>
        <v>0</v>
      </c>
      <c r="V45" s="34">
        <f t="shared" si="28"/>
        <v>0</v>
      </c>
      <c r="W45" s="34">
        <f t="shared" si="28"/>
        <v>0</v>
      </c>
      <c r="X45" s="34">
        <f t="shared" si="28"/>
        <v>0</v>
      </c>
      <c r="Y45" s="34">
        <f t="shared" si="28"/>
        <v>0</v>
      </c>
      <c r="Z45" s="34">
        <f t="shared" si="28"/>
        <v>0</v>
      </c>
      <c r="AA45" s="34">
        <f t="shared" si="28"/>
        <v>0</v>
      </c>
      <c r="AB45" s="34">
        <f t="shared" si="28"/>
        <v>0</v>
      </c>
      <c r="AC45" s="34">
        <f t="shared" si="28"/>
        <v>0</v>
      </c>
      <c r="AD45" s="34">
        <f t="shared" si="28"/>
        <v>0</v>
      </c>
      <c r="AE45" s="34">
        <f t="shared" si="28"/>
        <v>0</v>
      </c>
      <c r="AF45" s="34">
        <f t="shared" si="28"/>
        <v>0</v>
      </c>
      <c r="AG45" s="34">
        <f t="shared" si="28"/>
        <v>0</v>
      </c>
      <c r="AH45" s="34">
        <f t="shared" si="28"/>
        <v>0</v>
      </c>
      <c r="AI45" s="34">
        <f t="shared" si="28"/>
        <v>0</v>
      </c>
      <c r="AJ45" s="34">
        <f t="shared" si="28"/>
        <v>0</v>
      </c>
      <c r="AK45" s="34">
        <f t="shared" si="28"/>
        <v>0</v>
      </c>
      <c r="AL45" s="34">
        <f t="shared" si="28"/>
        <v>0</v>
      </c>
      <c r="AM45" s="34">
        <f t="shared" si="28"/>
        <v>0</v>
      </c>
      <c r="AN45" s="34">
        <f t="shared" si="28"/>
        <v>0</v>
      </c>
      <c r="AO45" s="34">
        <f t="shared" si="28"/>
        <v>0</v>
      </c>
      <c r="AP45" s="34">
        <f t="shared" si="28"/>
        <v>0</v>
      </c>
      <c r="AQ45" s="34">
        <f t="shared" si="28"/>
        <v>0</v>
      </c>
      <c r="AR45" s="34">
        <f t="shared" si="28"/>
        <v>0</v>
      </c>
      <c r="AS45" s="34">
        <f t="shared" si="28"/>
        <v>0</v>
      </c>
      <c r="AT45" s="34">
        <f t="shared" si="28"/>
        <v>0</v>
      </c>
      <c r="AU45" s="34">
        <f t="shared" si="28"/>
        <v>0</v>
      </c>
      <c r="AV45" s="34">
        <f t="shared" si="28"/>
        <v>0</v>
      </c>
      <c r="AW45" s="34">
        <f t="shared" si="28"/>
        <v>0</v>
      </c>
      <c r="AX45" s="35">
        <f t="shared" si="28"/>
        <v>0</v>
      </c>
      <c r="AY45" s="33"/>
      <c r="AZ45" s="50"/>
      <c r="BA45" s="50"/>
      <c r="BB45" s="50"/>
      <c r="BC45" s="25"/>
      <c r="BD45" s="50"/>
      <c r="BE45" s="50"/>
      <c r="BF45" s="25"/>
      <c r="BG45" s="9"/>
      <c r="BH45" s="9"/>
      <c r="BI45" s="37">
        <f t="shared" si="8"/>
        <v>0</v>
      </c>
      <c r="BJ45" s="37">
        <f t="shared" si="9"/>
        <v>0</v>
      </c>
      <c r="BK45" s="3">
        <f t="shared" si="0"/>
        <v>0</v>
      </c>
      <c r="BL45" s="11">
        <f t="shared" si="1"/>
        <v>0</v>
      </c>
      <c r="BM45" s="3">
        <f t="shared" si="2"/>
        <v>0</v>
      </c>
      <c r="BN45" s="11">
        <f t="shared" si="10"/>
        <v>0</v>
      </c>
      <c r="BO45" s="57">
        <f t="shared" si="3"/>
        <v>0</v>
      </c>
      <c r="BP45" s="11">
        <f t="shared" si="4"/>
        <v>0</v>
      </c>
      <c r="BQ45" s="37">
        <f t="shared" si="5"/>
        <v>0</v>
      </c>
      <c r="BR45" s="37">
        <f t="shared" si="6"/>
        <v>0</v>
      </c>
      <c r="BS45" s="37">
        <f t="shared" si="7"/>
        <v>0</v>
      </c>
      <c r="BT45" s="37">
        <f t="shared" si="11"/>
        <v>0</v>
      </c>
    </row>
    <row r="46" spans="1:72" x14ac:dyDescent="0.3">
      <c r="A46" s="7" t="s">
        <v>82</v>
      </c>
      <c r="B46" s="8" t="s">
        <v>145</v>
      </c>
      <c r="C46" s="6"/>
      <c r="D46" s="34">
        <f>D27+V46-V27</f>
        <v>0</v>
      </c>
      <c r="E46" s="34">
        <f t="shared" si="27"/>
        <v>0</v>
      </c>
      <c r="F46" s="34">
        <f t="shared" si="27"/>
        <v>0</v>
      </c>
      <c r="G46" s="34">
        <f t="shared" si="27"/>
        <v>0</v>
      </c>
      <c r="H46" s="34">
        <f t="shared" si="27"/>
        <v>0</v>
      </c>
      <c r="I46" s="34">
        <f t="shared" si="27"/>
        <v>0</v>
      </c>
      <c r="J46" s="34">
        <f t="shared" si="27"/>
        <v>0</v>
      </c>
      <c r="K46" s="34">
        <f t="shared" si="27"/>
        <v>0</v>
      </c>
      <c r="L46" s="34">
        <f t="shared" si="27"/>
        <v>0</v>
      </c>
      <c r="M46" s="34">
        <f t="shared" si="27"/>
        <v>0</v>
      </c>
      <c r="N46" s="34">
        <f t="shared" si="27"/>
        <v>0</v>
      </c>
      <c r="O46" s="34">
        <f t="shared" si="27"/>
        <v>0</v>
      </c>
      <c r="P46" s="34">
        <f t="shared" si="27"/>
        <v>0</v>
      </c>
      <c r="Q46" s="34">
        <f>Q27</f>
        <v>0</v>
      </c>
      <c r="R46" s="34">
        <f>R27</f>
        <v>0</v>
      </c>
      <c r="S46" s="34">
        <f>S27</f>
        <v>0</v>
      </c>
      <c r="T46" s="34">
        <f>T27</f>
        <v>0</v>
      </c>
      <c r="U46" s="34">
        <f>U27</f>
        <v>0</v>
      </c>
      <c r="V46" s="34">
        <f>V31</f>
        <v>0</v>
      </c>
      <c r="W46" s="34">
        <f t="shared" si="28"/>
        <v>0</v>
      </c>
      <c r="X46" s="34">
        <f t="shared" si="28"/>
        <v>0</v>
      </c>
      <c r="Y46" s="34">
        <f t="shared" si="28"/>
        <v>0</v>
      </c>
      <c r="Z46" s="34">
        <f t="shared" si="28"/>
        <v>0</v>
      </c>
      <c r="AA46" s="34">
        <f t="shared" si="28"/>
        <v>0</v>
      </c>
      <c r="AB46" s="34">
        <f t="shared" si="28"/>
        <v>0</v>
      </c>
      <c r="AC46" s="34">
        <f t="shared" si="28"/>
        <v>0</v>
      </c>
      <c r="AD46" s="34">
        <f t="shared" si="28"/>
        <v>0</v>
      </c>
      <c r="AE46" s="34">
        <f t="shared" si="28"/>
        <v>0</v>
      </c>
      <c r="AF46" s="34">
        <f t="shared" si="28"/>
        <v>0</v>
      </c>
      <c r="AG46" s="34">
        <f t="shared" si="28"/>
        <v>0</v>
      </c>
      <c r="AH46" s="34">
        <f t="shared" si="28"/>
        <v>0</v>
      </c>
      <c r="AI46" s="34">
        <f t="shared" si="28"/>
        <v>0</v>
      </c>
      <c r="AJ46" s="34">
        <f t="shared" si="28"/>
        <v>0</v>
      </c>
      <c r="AK46" s="34">
        <f t="shared" si="28"/>
        <v>0</v>
      </c>
      <c r="AL46" s="34">
        <f t="shared" si="28"/>
        <v>0</v>
      </c>
      <c r="AM46" s="34">
        <f t="shared" si="28"/>
        <v>0</v>
      </c>
      <c r="AN46" s="34">
        <f t="shared" si="28"/>
        <v>0</v>
      </c>
      <c r="AO46" s="34">
        <f t="shared" si="28"/>
        <v>0</v>
      </c>
      <c r="AP46" s="34">
        <f t="shared" si="28"/>
        <v>0</v>
      </c>
      <c r="AQ46" s="34">
        <f t="shared" si="28"/>
        <v>0</v>
      </c>
      <c r="AR46" s="34">
        <f t="shared" si="28"/>
        <v>0</v>
      </c>
      <c r="AS46" s="34">
        <f t="shared" si="28"/>
        <v>0</v>
      </c>
      <c r="AT46" s="34">
        <f t="shared" si="28"/>
        <v>0</v>
      </c>
      <c r="AU46" s="34">
        <f t="shared" si="28"/>
        <v>0</v>
      </c>
      <c r="AV46" s="34">
        <f t="shared" si="28"/>
        <v>0</v>
      </c>
      <c r="AW46" s="34">
        <f t="shared" si="28"/>
        <v>0</v>
      </c>
      <c r="AX46" s="35">
        <f t="shared" si="28"/>
        <v>0</v>
      </c>
      <c r="AY46" s="33"/>
      <c r="AZ46" s="50"/>
      <c r="BA46" s="50"/>
      <c r="BB46" s="50"/>
      <c r="BC46" s="25"/>
      <c r="BD46" s="50"/>
      <c r="BE46" s="50"/>
      <c r="BF46" s="25"/>
      <c r="BG46" s="9"/>
      <c r="BH46" s="9"/>
      <c r="BI46" s="37">
        <f t="shared" si="8"/>
        <v>0</v>
      </c>
      <c r="BJ46" s="37">
        <f t="shared" si="9"/>
        <v>0</v>
      </c>
      <c r="BK46" s="3">
        <f t="shared" si="0"/>
        <v>0</v>
      </c>
      <c r="BL46" s="11">
        <f t="shared" si="1"/>
        <v>0</v>
      </c>
      <c r="BM46" s="3">
        <f t="shared" si="2"/>
        <v>0</v>
      </c>
      <c r="BN46" s="11">
        <f t="shared" si="10"/>
        <v>0</v>
      </c>
      <c r="BO46" s="57">
        <f t="shared" si="3"/>
        <v>0</v>
      </c>
      <c r="BP46" s="11">
        <f t="shared" si="4"/>
        <v>0</v>
      </c>
      <c r="BQ46" s="37">
        <f t="shared" si="5"/>
        <v>0</v>
      </c>
      <c r="BR46" s="37">
        <f t="shared" si="6"/>
        <v>0</v>
      </c>
      <c r="BS46" s="37">
        <f t="shared" si="7"/>
        <v>0</v>
      </c>
      <c r="BT46" s="37">
        <f t="shared" si="11"/>
        <v>0</v>
      </c>
    </row>
    <row r="47" spans="1:72" ht="15" thickBot="1" x14ac:dyDescent="0.35">
      <c r="A47" s="30" t="s">
        <v>147</v>
      </c>
      <c r="B47" s="31" t="s">
        <v>146</v>
      </c>
      <c r="C47" s="32"/>
      <c r="D47" s="66">
        <f>D28-D29-D30</f>
        <v>0</v>
      </c>
      <c r="E47" s="66">
        <f t="shared" ref="E47:AX47" si="29">E28-E29-E30</f>
        <v>0</v>
      </c>
      <c r="F47" s="66">
        <f t="shared" si="29"/>
        <v>0</v>
      </c>
      <c r="G47" s="66">
        <f t="shared" si="29"/>
        <v>0</v>
      </c>
      <c r="H47" s="66">
        <f t="shared" si="29"/>
        <v>0</v>
      </c>
      <c r="I47" s="66">
        <f t="shared" si="29"/>
        <v>0</v>
      </c>
      <c r="J47" s="66">
        <f t="shared" si="29"/>
        <v>0</v>
      </c>
      <c r="K47" s="66">
        <f t="shared" si="29"/>
        <v>0</v>
      </c>
      <c r="L47" s="66">
        <f t="shared" si="29"/>
        <v>0</v>
      </c>
      <c r="M47" s="66">
        <f t="shared" si="29"/>
        <v>0</v>
      </c>
      <c r="N47" s="66">
        <f t="shared" si="29"/>
        <v>0</v>
      </c>
      <c r="O47" s="66">
        <f t="shared" si="29"/>
        <v>0</v>
      </c>
      <c r="P47" s="66">
        <f t="shared" si="29"/>
        <v>0</v>
      </c>
      <c r="Q47" s="66">
        <f t="shared" si="29"/>
        <v>0</v>
      </c>
      <c r="R47" s="66">
        <f t="shared" si="29"/>
        <v>0</v>
      </c>
      <c r="S47" s="66">
        <f t="shared" si="29"/>
        <v>0</v>
      </c>
      <c r="T47" s="66">
        <f t="shared" si="29"/>
        <v>0</v>
      </c>
      <c r="U47" s="66">
        <f t="shared" si="29"/>
        <v>0</v>
      </c>
      <c r="V47" s="66">
        <f t="shared" si="29"/>
        <v>0</v>
      </c>
      <c r="W47" s="66">
        <f t="shared" si="29"/>
        <v>0</v>
      </c>
      <c r="X47" s="66">
        <f t="shared" si="29"/>
        <v>0</v>
      </c>
      <c r="Y47" s="66">
        <f t="shared" si="29"/>
        <v>0</v>
      </c>
      <c r="Z47" s="66">
        <f t="shared" si="29"/>
        <v>0</v>
      </c>
      <c r="AA47" s="66">
        <f t="shared" si="29"/>
        <v>0</v>
      </c>
      <c r="AB47" s="66">
        <f t="shared" si="29"/>
        <v>0</v>
      </c>
      <c r="AC47" s="66">
        <f t="shared" si="29"/>
        <v>0</v>
      </c>
      <c r="AD47" s="66">
        <f t="shared" si="29"/>
        <v>0</v>
      </c>
      <c r="AE47" s="66">
        <f t="shared" si="29"/>
        <v>0</v>
      </c>
      <c r="AF47" s="66">
        <f t="shared" si="29"/>
        <v>0</v>
      </c>
      <c r="AG47" s="66">
        <f t="shared" si="29"/>
        <v>0</v>
      </c>
      <c r="AH47" s="66">
        <f t="shared" si="29"/>
        <v>0</v>
      </c>
      <c r="AI47" s="66">
        <f t="shared" si="29"/>
        <v>0</v>
      </c>
      <c r="AJ47" s="66">
        <f t="shared" si="29"/>
        <v>0</v>
      </c>
      <c r="AK47" s="66">
        <f t="shared" si="29"/>
        <v>0</v>
      </c>
      <c r="AL47" s="66">
        <f t="shared" si="29"/>
        <v>0</v>
      </c>
      <c r="AM47" s="66">
        <f t="shared" si="29"/>
        <v>0</v>
      </c>
      <c r="AN47" s="66">
        <f t="shared" si="29"/>
        <v>0</v>
      </c>
      <c r="AO47" s="66">
        <f t="shared" si="29"/>
        <v>0</v>
      </c>
      <c r="AP47" s="66">
        <f t="shared" si="29"/>
        <v>0</v>
      </c>
      <c r="AQ47" s="66">
        <f t="shared" si="29"/>
        <v>0</v>
      </c>
      <c r="AR47" s="66">
        <f t="shared" si="29"/>
        <v>0</v>
      </c>
      <c r="AS47" s="66">
        <f t="shared" si="29"/>
        <v>0</v>
      </c>
      <c r="AT47" s="66">
        <f t="shared" si="29"/>
        <v>0</v>
      </c>
      <c r="AU47" s="66">
        <f t="shared" si="29"/>
        <v>0</v>
      </c>
      <c r="AV47" s="66">
        <f t="shared" si="29"/>
        <v>0</v>
      </c>
      <c r="AW47" s="66">
        <f t="shared" si="29"/>
        <v>0</v>
      </c>
      <c r="AX47" s="67">
        <f t="shared" si="29"/>
        <v>0</v>
      </c>
      <c r="AY47" s="33"/>
      <c r="AZ47" s="50"/>
      <c r="BA47" s="50"/>
      <c r="BB47" s="50"/>
      <c r="BC47" s="25"/>
      <c r="BD47" s="50"/>
      <c r="BE47" s="50"/>
      <c r="BF47" s="25"/>
      <c r="BG47" s="9"/>
      <c r="BH47" s="9"/>
      <c r="BI47" s="37">
        <f t="shared" si="8"/>
        <v>0</v>
      </c>
      <c r="BJ47" s="37">
        <f t="shared" si="9"/>
        <v>0</v>
      </c>
      <c r="BK47" s="3">
        <f t="shared" si="0"/>
        <v>0</v>
      </c>
      <c r="BL47" s="11">
        <f t="shared" si="1"/>
        <v>0</v>
      </c>
      <c r="BM47" s="3">
        <f t="shared" si="2"/>
        <v>0</v>
      </c>
      <c r="BN47" s="11">
        <f t="shared" si="10"/>
        <v>0</v>
      </c>
      <c r="BO47" s="57">
        <f t="shared" si="3"/>
        <v>0</v>
      </c>
      <c r="BP47" s="11">
        <f t="shared" si="4"/>
        <v>0</v>
      </c>
      <c r="BQ47" s="37">
        <f t="shared" si="5"/>
        <v>0</v>
      </c>
      <c r="BR47" s="37">
        <f t="shared" si="6"/>
        <v>0</v>
      </c>
      <c r="BS47" s="37">
        <f t="shared" si="7"/>
        <v>0</v>
      </c>
      <c r="BT47" s="37">
        <f t="shared" si="11"/>
        <v>0</v>
      </c>
    </row>
    <row r="48" spans="1:72" ht="15" thickTop="1" x14ac:dyDescent="0.3">
      <c r="A48" s="91" t="s">
        <v>172</v>
      </c>
      <c r="B48" s="53" t="s">
        <v>174</v>
      </c>
      <c r="C48" s="14"/>
      <c r="D48" s="36">
        <v>0</v>
      </c>
      <c r="E48" s="36">
        <v>0</v>
      </c>
      <c r="F48" s="36">
        <v>0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6">
        <v>0</v>
      </c>
      <c r="AJ48" s="36">
        <v>0</v>
      </c>
      <c r="AK48" s="36">
        <v>0</v>
      </c>
      <c r="AL48" s="36">
        <v>0</v>
      </c>
      <c r="AM48" s="36">
        <v>0</v>
      </c>
      <c r="AN48" s="36">
        <v>0</v>
      </c>
      <c r="AO48" s="36">
        <v>0</v>
      </c>
      <c r="AP48" s="36">
        <v>0</v>
      </c>
      <c r="AQ48" s="36">
        <v>0</v>
      </c>
      <c r="AR48" s="36">
        <v>0</v>
      </c>
      <c r="AS48" s="36">
        <v>0</v>
      </c>
      <c r="AT48" s="36">
        <v>0</v>
      </c>
      <c r="AU48" s="36">
        <v>0</v>
      </c>
      <c r="AV48" s="36">
        <v>0</v>
      </c>
      <c r="AW48" s="36">
        <v>0</v>
      </c>
      <c r="AX48" s="36">
        <v>0</v>
      </c>
      <c r="AY48" s="26"/>
      <c r="AZ48" s="26"/>
      <c r="BA48" s="26"/>
      <c r="BB48" s="26"/>
      <c r="BC48" s="26"/>
      <c r="BD48" s="26"/>
      <c r="BE48" s="26"/>
      <c r="BF48" s="26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1"/>
      <c r="BT48" s="1"/>
    </row>
    <row r="49" spans="1:72" x14ac:dyDescent="0.3">
      <c r="A49" s="92"/>
      <c r="B49" s="54" t="s">
        <v>185</v>
      </c>
      <c r="C49" s="15"/>
      <c r="D49" s="10">
        <f t="shared" ref="D49:AX49" si="30">D48-D51</f>
        <v>0</v>
      </c>
      <c r="E49" s="10">
        <f t="shared" si="30"/>
        <v>0</v>
      </c>
      <c r="F49" s="10">
        <f t="shared" si="30"/>
        <v>0</v>
      </c>
      <c r="G49" s="10">
        <f t="shared" si="30"/>
        <v>0</v>
      </c>
      <c r="H49" s="10">
        <f t="shared" si="30"/>
        <v>0</v>
      </c>
      <c r="I49" s="10">
        <f t="shared" si="30"/>
        <v>0</v>
      </c>
      <c r="J49" s="10">
        <f t="shared" si="30"/>
        <v>0</v>
      </c>
      <c r="K49" s="10">
        <f t="shared" si="30"/>
        <v>0</v>
      </c>
      <c r="L49" s="10">
        <f t="shared" si="30"/>
        <v>0</v>
      </c>
      <c r="M49" s="10">
        <f t="shared" si="30"/>
        <v>0</v>
      </c>
      <c r="N49" s="10">
        <f t="shared" si="30"/>
        <v>0</v>
      </c>
      <c r="O49" s="10">
        <f t="shared" si="30"/>
        <v>0</v>
      </c>
      <c r="P49" s="10">
        <f t="shared" si="30"/>
        <v>0</v>
      </c>
      <c r="Q49" s="10">
        <f t="shared" si="30"/>
        <v>0</v>
      </c>
      <c r="R49" s="10">
        <f t="shared" si="30"/>
        <v>0</v>
      </c>
      <c r="S49" s="10">
        <f t="shared" si="30"/>
        <v>0</v>
      </c>
      <c r="T49" s="10">
        <f t="shared" si="30"/>
        <v>0</v>
      </c>
      <c r="U49" s="10">
        <f t="shared" si="30"/>
        <v>0</v>
      </c>
      <c r="V49" s="10">
        <f t="shared" si="30"/>
        <v>0</v>
      </c>
      <c r="W49" s="10">
        <f t="shared" si="30"/>
        <v>0</v>
      </c>
      <c r="X49" s="10">
        <f t="shared" si="30"/>
        <v>0</v>
      </c>
      <c r="Y49" s="10">
        <f t="shared" si="30"/>
        <v>0</v>
      </c>
      <c r="Z49" s="10">
        <f t="shared" si="30"/>
        <v>0</v>
      </c>
      <c r="AA49" s="10">
        <f t="shared" si="30"/>
        <v>0</v>
      </c>
      <c r="AB49" s="10">
        <f t="shared" si="30"/>
        <v>0</v>
      </c>
      <c r="AC49" s="10">
        <f t="shared" si="30"/>
        <v>0</v>
      </c>
      <c r="AD49" s="10">
        <f t="shared" si="30"/>
        <v>0</v>
      </c>
      <c r="AE49" s="10">
        <f t="shared" si="30"/>
        <v>0</v>
      </c>
      <c r="AF49" s="10">
        <f t="shared" si="30"/>
        <v>0</v>
      </c>
      <c r="AG49" s="10">
        <f t="shared" si="30"/>
        <v>0</v>
      </c>
      <c r="AH49" s="10">
        <f t="shared" si="30"/>
        <v>0</v>
      </c>
      <c r="AI49" s="10">
        <f t="shared" si="30"/>
        <v>0</v>
      </c>
      <c r="AJ49" s="10">
        <f t="shared" si="30"/>
        <v>0</v>
      </c>
      <c r="AK49" s="10">
        <f t="shared" si="30"/>
        <v>0</v>
      </c>
      <c r="AL49" s="10">
        <f t="shared" si="30"/>
        <v>0</v>
      </c>
      <c r="AM49" s="10">
        <f t="shared" si="30"/>
        <v>0</v>
      </c>
      <c r="AN49" s="10">
        <f t="shared" si="30"/>
        <v>0</v>
      </c>
      <c r="AO49" s="10">
        <f t="shared" si="30"/>
        <v>0</v>
      </c>
      <c r="AP49" s="10">
        <f t="shared" si="30"/>
        <v>0</v>
      </c>
      <c r="AQ49" s="10">
        <f t="shared" si="30"/>
        <v>0</v>
      </c>
      <c r="AR49" s="10">
        <f t="shared" si="30"/>
        <v>0</v>
      </c>
      <c r="AS49" s="10">
        <f t="shared" si="30"/>
        <v>0</v>
      </c>
      <c r="AT49" s="10">
        <f t="shared" si="30"/>
        <v>0</v>
      </c>
      <c r="AU49" s="10">
        <f t="shared" si="30"/>
        <v>0</v>
      </c>
      <c r="AV49" s="10">
        <f t="shared" si="30"/>
        <v>0</v>
      </c>
      <c r="AW49" s="10">
        <f t="shared" si="30"/>
        <v>0</v>
      </c>
      <c r="AX49" s="10">
        <f t="shared" si="30"/>
        <v>0</v>
      </c>
      <c r="AY49" s="27"/>
      <c r="AZ49" s="27"/>
      <c r="BA49" s="27"/>
      <c r="BB49" s="27"/>
      <c r="BC49" s="27"/>
      <c r="BD49" s="27"/>
      <c r="BE49" s="27"/>
      <c r="BF49" s="27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1"/>
      <c r="BT49" s="1"/>
    </row>
    <row r="50" spans="1:72" x14ac:dyDescent="0.3">
      <c r="A50" s="13"/>
      <c r="B50" s="59"/>
      <c r="C50" s="16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28"/>
      <c r="AZ50" s="28"/>
      <c r="BA50" s="28"/>
      <c r="BB50" s="28"/>
      <c r="BC50" s="28"/>
      <c r="BD50" s="28"/>
      <c r="BE50" s="28"/>
      <c r="BF50" s="28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1"/>
      <c r="BT50" s="1"/>
    </row>
    <row r="51" spans="1:72" x14ac:dyDescent="0.3">
      <c r="A51" s="93" t="s">
        <v>186</v>
      </c>
      <c r="B51" s="59" t="s">
        <v>171</v>
      </c>
      <c r="C51" s="16"/>
      <c r="D51" s="3">
        <f t="shared" ref="D51:BE51" si="31">D7+D9+D10+D18+D19+D20+D21+D23+D24+D26+D27+D28</f>
        <v>0</v>
      </c>
      <c r="E51" s="3">
        <f t="shared" si="31"/>
        <v>0</v>
      </c>
      <c r="F51" s="3">
        <f t="shared" si="31"/>
        <v>0</v>
      </c>
      <c r="G51" s="3">
        <f t="shared" si="31"/>
        <v>0</v>
      </c>
      <c r="H51" s="3">
        <f t="shared" si="31"/>
        <v>0</v>
      </c>
      <c r="I51" s="3">
        <f t="shared" si="31"/>
        <v>0</v>
      </c>
      <c r="J51" s="3">
        <f t="shared" si="31"/>
        <v>0</v>
      </c>
      <c r="K51" s="3">
        <f t="shared" si="31"/>
        <v>0</v>
      </c>
      <c r="L51" s="3">
        <f t="shared" si="31"/>
        <v>0</v>
      </c>
      <c r="M51" s="3">
        <f t="shared" si="31"/>
        <v>0</v>
      </c>
      <c r="N51" s="3">
        <f t="shared" si="31"/>
        <v>0</v>
      </c>
      <c r="O51" s="3">
        <f t="shared" si="31"/>
        <v>0</v>
      </c>
      <c r="P51" s="3">
        <f t="shared" si="31"/>
        <v>0</v>
      </c>
      <c r="Q51" s="3">
        <f t="shared" si="31"/>
        <v>0</v>
      </c>
      <c r="R51" s="3">
        <f t="shared" si="31"/>
        <v>0</v>
      </c>
      <c r="S51" s="3">
        <f t="shared" si="31"/>
        <v>0</v>
      </c>
      <c r="T51" s="3">
        <f t="shared" si="31"/>
        <v>0</v>
      </c>
      <c r="U51" s="3">
        <f t="shared" si="31"/>
        <v>0</v>
      </c>
      <c r="V51" s="3">
        <f t="shared" si="31"/>
        <v>0</v>
      </c>
      <c r="W51" s="3">
        <f t="shared" si="31"/>
        <v>0</v>
      </c>
      <c r="X51" s="3">
        <f t="shared" si="31"/>
        <v>0</v>
      </c>
      <c r="Y51" s="3">
        <f t="shared" si="31"/>
        <v>0</v>
      </c>
      <c r="Z51" s="3">
        <f t="shared" si="31"/>
        <v>0</v>
      </c>
      <c r="AA51" s="3">
        <f t="shared" si="31"/>
        <v>0</v>
      </c>
      <c r="AB51" s="3">
        <f t="shared" si="31"/>
        <v>0</v>
      </c>
      <c r="AC51" s="3">
        <f t="shared" si="31"/>
        <v>0</v>
      </c>
      <c r="AD51" s="3">
        <f t="shared" si="31"/>
        <v>0</v>
      </c>
      <c r="AE51" s="3">
        <f t="shared" si="31"/>
        <v>0</v>
      </c>
      <c r="AF51" s="3">
        <f t="shared" si="31"/>
        <v>0</v>
      </c>
      <c r="AG51" s="3">
        <f t="shared" si="31"/>
        <v>0</v>
      </c>
      <c r="AH51" s="3">
        <f t="shared" si="31"/>
        <v>0</v>
      </c>
      <c r="AI51" s="3">
        <f t="shared" si="31"/>
        <v>0</v>
      </c>
      <c r="AJ51" s="3">
        <f t="shared" si="31"/>
        <v>0</v>
      </c>
      <c r="AK51" s="3">
        <f t="shared" si="31"/>
        <v>0</v>
      </c>
      <c r="AL51" s="3">
        <f t="shared" si="31"/>
        <v>0</v>
      </c>
      <c r="AM51" s="3">
        <f t="shared" si="31"/>
        <v>0</v>
      </c>
      <c r="AN51" s="17">
        <f t="shared" si="31"/>
        <v>0</v>
      </c>
      <c r="AO51" s="17">
        <f t="shared" si="31"/>
        <v>0</v>
      </c>
      <c r="AP51" s="3">
        <f t="shared" si="31"/>
        <v>0</v>
      </c>
      <c r="AQ51" s="3">
        <f t="shared" si="31"/>
        <v>0</v>
      </c>
      <c r="AR51" s="18">
        <f t="shared" si="31"/>
        <v>0</v>
      </c>
      <c r="AS51" s="18">
        <f t="shared" si="31"/>
        <v>0</v>
      </c>
      <c r="AT51" s="18">
        <f t="shared" si="31"/>
        <v>0</v>
      </c>
      <c r="AU51" s="18">
        <f t="shared" si="31"/>
        <v>0</v>
      </c>
      <c r="AV51" s="18">
        <f t="shared" si="31"/>
        <v>0</v>
      </c>
      <c r="AW51" s="18">
        <f t="shared" si="31"/>
        <v>0</v>
      </c>
      <c r="AX51" s="18">
        <f t="shared" si="31"/>
        <v>0</v>
      </c>
      <c r="AY51" s="18">
        <f t="shared" si="31"/>
        <v>0</v>
      </c>
      <c r="AZ51" s="18">
        <f t="shared" si="31"/>
        <v>0</v>
      </c>
      <c r="BA51" s="18">
        <f t="shared" si="31"/>
        <v>0</v>
      </c>
      <c r="BB51" s="18">
        <f t="shared" si="31"/>
        <v>0</v>
      </c>
      <c r="BC51" s="18">
        <f t="shared" si="31"/>
        <v>0</v>
      </c>
      <c r="BD51" s="18">
        <f t="shared" si="31"/>
        <v>0</v>
      </c>
      <c r="BE51" s="18">
        <f t="shared" si="31"/>
        <v>0</v>
      </c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1"/>
      <c r="BT51" s="1"/>
    </row>
    <row r="52" spans="1:72" x14ac:dyDescent="0.3">
      <c r="A52" s="93"/>
      <c r="B52" s="62" t="s">
        <v>187</v>
      </c>
      <c r="C52" s="16"/>
      <c r="D52" s="11">
        <f t="shared" ref="D52:BE52" si="32">D51-D31</f>
        <v>0</v>
      </c>
      <c r="E52" s="11">
        <f t="shared" si="32"/>
        <v>0</v>
      </c>
      <c r="F52" s="11">
        <f t="shared" si="32"/>
        <v>0</v>
      </c>
      <c r="G52" s="11">
        <f t="shared" si="32"/>
        <v>0</v>
      </c>
      <c r="H52" s="11">
        <f t="shared" si="32"/>
        <v>0</v>
      </c>
      <c r="I52" s="11">
        <f t="shared" si="32"/>
        <v>0</v>
      </c>
      <c r="J52" s="11">
        <f t="shared" si="32"/>
        <v>0</v>
      </c>
      <c r="K52" s="11">
        <f t="shared" si="32"/>
        <v>0</v>
      </c>
      <c r="L52" s="11">
        <f t="shared" si="32"/>
        <v>0</v>
      </c>
      <c r="M52" s="11">
        <f t="shared" si="32"/>
        <v>0</v>
      </c>
      <c r="N52" s="11">
        <f t="shared" si="32"/>
        <v>0</v>
      </c>
      <c r="O52" s="11">
        <f t="shared" si="32"/>
        <v>0</v>
      </c>
      <c r="P52" s="11">
        <f t="shared" si="32"/>
        <v>0</v>
      </c>
      <c r="Q52" s="11">
        <f t="shared" si="32"/>
        <v>0</v>
      </c>
      <c r="R52" s="11">
        <f t="shared" si="32"/>
        <v>0</v>
      </c>
      <c r="S52" s="11">
        <f t="shared" si="32"/>
        <v>0</v>
      </c>
      <c r="T52" s="11">
        <f t="shared" si="32"/>
        <v>0</v>
      </c>
      <c r="U52" s="11">
        <f t="shared" si="32"/>
        <v>0</v>
      </c>
      <c r="V52" s="11">
        <f t="shared" si="32"/>
        <v>0</v>
      </c>
      <c r="W52" s="11">
        <f t="shared" si="32"/>
        <v>0</v>
      </c>
      <c r="X52" s="11">
        <f t="shared" si="32"/>
        <v>0</v>
      </c>
      <c r="Y52" s="11">
        <f t="shared" si="32"/>
        <v>0</v>
      </c>
      <c r="Z52" s="11">
        <f t="shared" si="32"/>
        <v>0</v>
      </c>
      <c r="AA52" s="11">
        <f t="shared" si="32"/>
        <v>0</v>
      </c>
      <c r="AB52" s="11">
        <f t="shared" si="32"/>
        <v>0</v>
      </c>
      <c r="AC52" s="11">
        <f t="shared" si="32"/>
        <v>0</v>
      </c>
      <c r="AD52" s="11">
        <f t="shared" si="32"/>
        <v>0</v>
      </c>
      <c r="AE52" s="11">
        <f t="shared" si="32"/>
        <v>0</v>
      </c>
      <c r="AF52" s="11">
        <f t="shared" si="32"/>
        <v>0</v>
      </c>
      <c r="AG52" s="11">
        <f t="shared" si="32"/>
        <v>0</v>
      </c>
      <c r="AH52" s="11">
        <f t="shared" si="32"/>
        <v>0</v>
      </c>
      <c r="AI52" s="11">
        <f t="shared" si="32"/>
        <v>0</v>
      </c>
      <c r="AJ52" s="11">
        <f t="shared" si="32"/>
        <v>0</v>
      </c>
      <c r="AK52" s="11">
        <f t="shared" si="32"/>
        <v>0</v>
      </c>
      <c r="AL52" s="11">
        <f t="shared" si="32"/>
        <v>0</v>
      </c>
      <c r="AM52" s="11">
        <f t="shared" si="32"/>
        <v>0</v>
      </c>
      <c r="AN52" s="17">
        <f t="shared" si="32"/>
        <v>0</v>
      </c>
      <c r="AO52" s="17">
        <f t="shared" si="32"/>
        <v>0</v>
      </c>
      <c r="AP52" s="11">
        <f t="shared" si="32"/>
        <v>0</v>
      </c>
      <c r="AQ52" s="11">
        <f t="shared" si="32"/>
        <v>0</v>
      </c>
      <c r="AR52" s="18">
        <f t="shared" si="32"/>
        <v>0</v>
      </c>
      <c r="AS52" s="18">
        <f t="shared" si="32"/>
        <v>0</v>
      </c>
      <c r="AT52" s="18">
        <f t="shared" si="32"/>
        <v>0</v>
      </c>
      <c r="AU52" s="18">
        <f t="shared" si="32"/>
        <v>0</v>
      </c>
      <c r="AV52" s="18">
        <f t="shared" si="32"/>
        <v>0</v>
      </c>
      <c r="AW52" s="18">
        <f t="shared" si="32"/>
        <v>0</v>
      </c>
      <c r="AX52" s="18">
        <f t="shared" si="32"/>
        <v>0</v>
      </c>
      <c r="AY52" s="18">
        <f t="shared" si="32"/>
        <v>0</v>
      </c>
      <c r="AZ52" s="18">
        <f t="shared" si="32"/>
        <v>0</v>
      </c>
      <c r="BA52" s="18">
        <f t="shared" si="32"/>
        <v>0</v>
      </c>
      <c r="BB52" s="18">
        <f t="shared" si="32"/>
        <v>0</v>
      </c>
      <c r="BC52" s="18">
        <f t="shared" si="32"/>
        <v>0</v>
      </c>
      <c r="BD52" s="18">
        <f t="shared" si="32"/>
        <v>0</v>
      </c>
      <c r="BE52" s="18">
        <f t="shared" si="32"/>
        <v>0</v>
      </c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1"/>
      <c r="BT52" s="1"/>
    </row>
    <row r="53" spans="1:72" x14ac:dyDescent="0.3">
      <c r="A53" s="93"/>
      <c r="B53" s="6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19"/>
      <c r="AO53" s="19"/>
      <c r="AP53" s="29"/>
      <c r="AQ53" s="29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1"/>
      <c r="BT53" s="1"/>
    </row>
    <row r="54" spans="1:72" x14ac:dyDescent="0.3">
      <c r="A54" s="93"/>
      <c r="B54" s="59" t="s">
        <v>173</v>
      </c>
      <c r="C54" s="13"/>
      <c r="D54" s="3">
        <f t="shared" ref="D54:AX54" si="33">SUM(D37:D40)</f>
        <v>0</v>
      </c>
      <c r="E54" s="3">
        <f t="shared" si="33"/>
        <v>0</v>
      </c>
      <c r="F54" s="3">
        <f t="shared" si="33"/>
        <v>0</v>
      </c>
      <c r="G54" s="3">
        <f t="shared" si="33"/>
        <v>0</v>
      </c>
      <c r="H54" s="3">
        <f t="shared" si="33"/>
        <v>0</v>
      </c>
      <c r="I54" s="3">
        <f t="shared" si="33"/>
        <v>0</v>
      </c>
      <c r="J54" s="3">
        <f t="shared" si="33"/>
        <v>0</v>
      </c>
      <c r="K54" s="3">
        <f t="shared" si="33"/>
        <v>0</v>
      </c>
      <c r="L54" s="3">
        <f t="shared" si="33"/>
        <v>0</v>
      </c>
      <c r="M54" s="3">
        <f t="shared" si="33"/>
        <v>0</v>
      </c>
      <c r="N54" s="3">
        <f t="shared" si="33"/>
        <v>0</v>
      </c>
      <c r="O54" s="3">
        <f t="shared" si="33"/>
        <v>0</v>
      </c>
      <c r="P54" s="3">
        <f t="shared" si="33"/>
        <v>0</v>
      </c>
      <c r="Q54" s="3">
        <f t="shared" si="33"/>
        <v>0</v>
      </c>
      <c r="R54" s="3">
        <f t="shared" si="33"/>
        <v>0</v>
      </c>
      <c r="S54" s="3">
        <f t="shared" si="33"/>
        <v>0</v>
      </c>
      <c r="T54" s="3">
        <f t="shared" si="33"/>
        <v>0</v>
      </c>
      <c r="U54" s="3">
        <f t="shared" si="33"/>
        <v>0</v>
      </c>
      <c r="V54" s="3">
        <f t="shared" si="33"/>
        <v>0</v>
      </c>
      <c r="W54" s="3">
        <f t="shared" si="33"/>
        <v>0</v>
      </c>
      <c r="X54" s="3">
        <f t="shared" si="33"/>
        <v>0</v>
      </c>
      <c r="Y54" s="3">
        <f t="shared" si="33"/>
        <v>0</v>
      </c>
      <c r="Z54" s="3">
        <f t="shared" si="33"/>
        <v>0</v>
      </c>
      <c r="AA54" s="3">
        <f t="shared" si="33"/>
        <v>0</v>
      </c>
      <c r="AB54" s="3">
        <f t="shared" si="33"/>
        <v>0</v>
      </c>
      <c r="AC54" s="3">
        <f t="shared" si="33"/>
        <v>0</v>
      </c>
      <c r="AD54" s="3">
        <f t="shared" si="33"/>
        <v>0</v>
      </c>
      <c r="AE54" s="3">
        <f t="shared" si="33"/>
        <v>0</v>
      </c>
      <c r="AF54" s="3">
        <f t="shared" si="33"/>
        <v>0</v>
      </c>
      <c r="AG54" s="3">
        <f t="shared" si="33"/>
        <v>0</v>
      </c>
      <c r="AH54" s="3">
        <f t="shared" si="33"/>
        <v>0</v>
      </c>
      <c r="AI54" s="3">
        <f t="shared" si="33"/>
        <v>0</v>
      </c>
      <c r="AJ54" s="3">
        <f t="shared" si="33"/>
        <v>0</v>
      </c>
      <c r="AK54" s="3">
        <f t="shared" si="33"/>
        <v>0</v>
      </c>
      <c r="AL54" s="3">
        <f t="shared" si="33"/>
        <v>0</v>
      </c>
      <c r="AM54" s="3">
        <f t="shared" si="33"/>
        <v>0</v>
      </c>
      <c r="AN54" s="17">
        <f t="shared" si="33"/>
        <v>0</v>
      </c>
      <c r="AO54" s="17">
        <f t="shared" si="33"/>
        <v>0</v>
      </c>
      <c r="AP54" s="3">
        <f t="shared" si="33"/>
        <v>0</v>
      </c>
      <c r="AQ54" s="3">
        <f t="shared" si="33"/>
        <v>0</v>
      </c>
      <c r="AR54" s="18">
        <f t="shared" si="33"/>
        <v>0</v>
      </c>
      <c r="AS54" s="18">
        <f t="shared" si="33"/>
        <v>0</v>
      </c>
      <c r="AT54" s="18">
        <f t="shared" si="33"/>
        <v>0</v>
      </c>
      <c r="AU54" s="18">
        <f t="shared" si="33"/>
        <v>0</v>
      </c>
      <c r="AV54" s="18">
        <f t="shared" si="33"/>
        <v>0</v>
      </c>
      <c r="AW54" s="18">
        <f t="shared" si="33"/>
        <v>0</v>
      </c>
      <c r="AX54" s="18">
        <f t="shared" si="33"/>
        <v>0</v>
      </c>
      <c r="AY54" s="18">
        <f t="shared" ref="AY54:BE54" si="34">SUM(AY37:AY40)</f>
        <v>0</v>
      </c>
      <c r="AZ54" s="18">
        <f t="shared" si="34"/>
        <v>0</v>
      </c>
      <c r="BA54" s="18">
        <f t="shared" si="34"/>
        <v>0</v>
      </c>
      <c r="BB54" s="18">
        <f t="shared" si="34"/>
        <v>0</v>
      </c>
      <c r="BC54" s="18">
        <f t="shared" si="34"/>
        <v>0</v>
      </c>
      <c r="BD54" s="18">
        <f t="shared" si="34"/>
        <v>0</v>
      </c>
      <c r="BE54" s="18">
        <f t="shared" si="34"/>
        <v>0</v>
      </c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1"/>
      <c r="BT54" s="1"/>
    </row>
    <row r="55" spans="1:72" x14ac:dyDescent="0.3">
      <c r="A55" s="93"/>
      <c r="B55" s="62" t="s">
        <v>188</v>
      </c>
      <c r="C55" s="13"/>
      <c r="D55" s="11">
        <f t="shared" ref="D55:BE55" si="35">D54-D36</f>
        <v>0</v>
      </c>
      <c r="E55" s="11">
        <f t="shared" si="35"/>
        <v>0</v>
      </c>
      <c r="F55" s="11">
        <f t="shared" si="35"/>
        <v>0</v>
      </c>
      <c r="G55" s="11">
        <f t="shared" si="35"/>
        <v>0</v>
      </c>
      <c r="H55" s="11">
        <f t="shared" si="35"/>
        <v>0</v>
      </c>
      <c r="I55" s="11">
        <f t="shared" si="35"/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5"/>
        <v>0</v>
      </c>
      <c r="AL55" s="11">
        <f t="shared" si="35"/>
        <v>0</v>
      </c>
      <c r="AM55" s="11">
        <f t="shared" si="35"/>
        <v>0</v>
      </c>
      <c r="AN55" s="17">
        <f t="shared" si="35"/>
        <v>0</v>
      </c>
      <c r="AO55" s="17">
        <f t="shared" si="35"/>
        <v>0</v>
      </c>
      <c r="AP55" s="11">
        <f t="shared" si="35"/>
        <v>0</v>
      </c>
      <c r="AQ55" s="11">
        <f t="shared" si="35"/>
        <v>0</v>
      </c>
      <c r="AR55" s="18">
        <f t="shared" si="35"/>
        <v>0</v>
      </c>
      <c r="AS55" s="18">
        <f t="shared" si="35"/>
        <v>0</v>
      </c>
      <c r="AT55" s="18">
        <f t="shared" si="35"/>
        <v>0</v>
      </c>
      <c r="AU55" s="18">
        <f t="shared" si="35"/>
        <v>0</v>
      </c>
      <c r="AV55" s="18">
        <f t="shared" si="35"/>
        <v>0</v>
      </c>
      <c r="AW55" s="18">
        <f t="shared" si="35"/>
        <v>0</v>
      </c>
      <c r="AX55" s="18">
        <f t="shared" si="35"/>
        <v>0</v>
      </c>
      <c r="AY55" s="18">
        <f t="shared" si="35"/>
        <v>0</v>
      </c>
      <c r="AZ55" s="18">
        <f t="shared" si="35"/>
        <v>0</v>
      </c>
      <c r="BA55" s="18">
        <f t="shared" si="35"/>
        <v>0</v>
      </c>
      <c r="BB55" s="18">
        <f t="shared" si="35"/>
        <v>0</v>
      </c>
      <c r="BC55" s="18">
        <f t="shared" si="35"/>
        <v>0</v>
      </c>
      <c r="BD55" s="18">
        <f t="shared" si="35"/>
        <v>0</v>
      </c>
      <c r="BE55" s="18">
        <f t="shared" si="35"/>
        <v>0</v>
      </c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1"/>
      <c r="BT55" s="1"/>
    </row>
    <row r="56" spans="1:72" x14ac:dyDescent="0.3">
      <c r="A56" s="2"/>
      <c r="B56" s="64"/>
      <c r="C56" s="2"/>
      <c r="D56" s="2"/>
      <c r="E56" s="2"/>
      <c r="F56" s="2"/>
      <c r="G56" s="2"/>
      <c r="H56" s="2"/>
      <c r="I56" s="2"/>
      <c r="J56" s="2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7"/>
      <c r="AO56" s="17"/>
      <c r="AP56" s="1"/>
      <c r="AQ56" s="1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2" x14ac:dyDescent="0.3">
      <c r="A57" s="2"/>
      <c r="B57" s="59" t="s">
        <v>198</v>
      </c>
      <c r="C57" s="13"/>
      <c r="D57" s="3">
        <f>D11+D12+D13+D14+D15+D16+D17</f>
        <v>0</v>
      </c>
      <c r="E57" s="3">
        <f t="shared" ref="E57:BE57" si="36">E11+E12+E13+E14+E15+E16+E17</f>
        <v>0</v>
      </c>
      <c r="F57" s="3">
        <f t="shared" si="36"/>
        <v>0</v>
      </c>
      <c r="G57" s="3">
        <f t="shared" si="36"/>
        <v>0</v>
      </c>
      <c r="H57" s="3">
        <f t="shared" si="36"/>
        <v>0</v>
      </c>
      <c r="I57" s="3">
        <f t="shared" si="36"/>
        <v>0</v>
      </c>
      <c r="J57" s="3">
        <f t="shared" si="36"/>
        <v>0</v>
      </c>
      <c r="K57" s="3">
        <f t="shared" si="36"/>
        <v>0</v>
      </c>
      <c r="L57" s="3">
        <f t="shared" si="36"/>
        <v>0</v>
      </c>
      <c r="M57" s="3">
        <f t="shared" si="36"/>
        <v>0</v>
      </c>
      <c r="N57" s="3">
        <f t="shared" si="36"/>
        <v>0</v>
      </c>
      <c r="O57" s="3">
        <f t="shared" si="36"/>
        <v>0</v>
      </c>
      <c r="P57" s="3">
        <f t="shared" si="36"/>
        <v>0</v>
      </c>
      <c r="Q57" s="3">
        <f t="shared" si="36"/>
        <v>0</v>
      </c>
      <c r="R57" s="3">
        <f t="shared" si="36"/>
        <v>0</v>
      </c>
      <c r="S57" s="3">
        <f t="shared" si="36"/>
        <v>0</v>
      </c>
      <c r="T57" s="3">
        <f t="shared" si="36"/>
        <v>0</v>
      </c>
      <c r="U57" s="3">
        <f t="shared" si="36"/>
        <v>0</v>
      </c>
      <c r="V57" s="3">
        <f t="shared" si="36"/>
        <v>0</v>
      </c>
      <c r="W57" s="3">
        <f t="shared" si="36"/>
        <v>0</v>
      </c>
      <c r="X57" s="3">
        <f t="shared" si="36"/>
        <v>0</v>
      </c>
      <c r="Y57" s="3">
        <f t="shared" si="36"/>
        <v>0</v>
      </c>
      <c r="Z57" s="3">
        <f t="shared" si="36"/>
        <v>0</v>
      </c>
      <c r="AA57" s="3">
        <f t="shared" si="36"/>
        <v>0</v>
      </c>
      <c r="AB57" s="3">
        <f t="shared" si="36"/>
        <v>0</v>
      </c>
      <c r="AC57" s="3">
        <f t="shared" si="36"/>
        <v>0</v>
      </c>
      <c r="AD57" s="3">
        <f t="shared" si="36"/>
        <v>0</v>
      </c>
      <c r="AE57" s="3">
        <f t="shared" si="36"/>
        <v>0</v>
      </c>
      <c r="AF57" s="3">
        <f t="shared" si="36"/>
        <v>0</v>
      </c>
      <c r="AG57" s="3">
        <f t="shared" si="36"/>
        <v>0</v>
      </c>
      <c r="AH57" s="3">
        <f t="shared" si="36"/>
        <v>0</v>
      </c>
      <c r="AI57" s="3">
        <f t="shared" si="36"/>
        <v>0</v>
      </c>
      <c r="AJ57" s="3">
        <f t="shared" si="36"/>
        <v>0</v>
      </c>
      <c r="AK57" s="3">
        <f t="shared" si="36"/>
        <v>0</v>
      </c>
      <c r="AL57" s="3">
        <f t="shared" si="36"/>
        <v>0</v>
      </c>
      <c r="AM57" s="3">
        <f t="shared" si="36"/>
        <v>0</v>
      </c>
      <c r="AN57" s="17">
        <f t="shared" si="36"/>
        <v>0</v>
      </c>
      <c r="AO57" s="17">
        <f t="shared" si="36"/>
        <v>0</v>
      </c>
      <c r="AP57" s="3">
        <f t="shared" si="36"/>
        <v>0</v>
      </c>
      <c r="AQ57" s="3">
        <f t="shared" si="36"/>
        <v>0</v>
      </c>
      <c r="AR57" s="18">
        <f t="shared" si="36"/>
        <v>0</v>
      </c>
      <c r="AS57" s="18">
        <f t="shared" si="36"/>
        <v>0</v>
      </c>
      <c r="AT57" s="18">
        <f t="shared" si="36"/>
        <v>0</v>
      </c>
      <c r="AU57" s="18">
        <f t="shared" si="36"/>
        <v>0</v>
      </c>
      <c r="AV57" s="18">
        <f t="shared" si="36"/>
        <v>0</v>
      </c>
      <c r="AW57" s="18">
        <f t="shared" si="36"/>
        <v>0</v>
      </c>
      <c r="AX57" s="18">
        <f t="shared" si="36"/>
        <v>0</v>
      </c>
      <c r="AY57" s="18">
        <f t="shared" si="36"/>
        <v>0</v>
      </c>
      <c r="AZ57" s="18">
        <f t="shared" si="36"/>
        <v>0</v>
      </c>
      <c r="BA57" s="18">
        <f t="shared" si="36"/>
        <v>0</v>
      </c>
      <c r="BB57" s="18">
        <f t="shared" si="36"/>
        <v>0</v>
      </c>
      <c r="BC57" s="18">
        <f t="shared" si="36"/>
        <v>0</v>
      </c>
      <c r="BD57" s="18">
        <f t="shared" si="36"/>
        <v>0</v>
      </c>
      <c r="BE57" s="18">
        <f t="shared" si="36"/>
        <v>0</v>
      </c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2" x14ac:dyDescent="0.3">
      <c r="A58" s="2"/>
      <c r="B58" s="62" t="s">
        <v>199</v>
      </c>
      <c r="C58" s="13"/>
      <c r="D58" s="11">
        <f>D57-D10</f>
        <v>0</v>
      </c>
      <c r="E58" s="11">
        <f t="shared" ref="E58:BE58" si="37">E57-E10</f>
        <v>0</v>
      </c>
      <c r="F58" s="11">
        <f t="shared" si="37"/>
        <v>0</v>
      </c>
      <c r="G58" s="11">
        <f t="shared" si="37"/>
        <v>0</v>
      </c>
      <c r="H58" s="11">
        <f t="shared" si="37"/>
        <v>0</v>
      </c>
      <c r="I58" s="11">
        <f t="shared" si="37"/>
        <v>0</v>
      </c>
      <c r="J58" s="11">
        <f t="shared" si="37"/>
        <v>0</v>
      </c>
      <c r="K58" s="11">
        <f t="shared" si="37"/>
        <v>0</v>
      </c>
      <c r="L58" s="11">
        <f t="shared" si="37"/>
        <v>0</v>
      </c>
      <c r="M58" s="11">
        <f t="shared" si="37"/>
        <v>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 t="shared" si="37"/>
        <v>0</v>
      </c>
      <c r="S58" s="11">
        <f t="shared" si="37"/>
        <v>0</v>
      </c>
      <c r="T58" s="11">
        <f t="shared" si="37"/>
        <v>0</v>
      </c>
      <c r="U58" s="11">
        <f t="shared" si="37"/>
        <v>0</v>
      </c>
      <c r="V58" s="11">
        <f t="shared" si="37"/>
        <v>0</v>
      </c>
      <c r="W58" s="11">
        <f t="shared" si="37"/>
        <v>0</v>
      </c>
      <c r="X58" s="11">
        <f t="shared" si="37"/>
        <v>0</v>
      </c>
      <c r="Y58" s="11">
        <f t="shared" si="37"/>
        <v>0</v>
      </c>
      <c r="Z58" s="11">
        <f t="shared" si="37"/>
        <v>0</v>
      </c>
      <c r="AA58" s="11">
        <f t="shared" si="37"/>
        <v>0</v>
      </c>
      <c r="AB58" s="11">
        <f t="shared" si="37"/>
        <v>0</v>
      </c>
      <c r="AC58" s="11">
        <f t="shared" si="37"/>
        <v>0</v>
      </c>
      <c r="AD58" s="11">
        <f t="shared" si="37"/>
        <v>0</v>
      </c>
      <c r="AE58" s="11">
        <f t="shared" si="37"/>
        <v>0</v>
      </c>
      <c r="AF58" s="11">
        <f t="shared" si="37"/>
        <v>0</v>
      </c>
      <c r="AG58" s="11">
        <f t="shared" si="37"/>
        <v>0</v>
      </c>
      <c r="AH58" s="11">
        <f t="shared" si="37"/>
        <v>0</v>
      </c>
      <c r="AI58" s="11">
        <f t="shared" si="37"/>
        <v>0</v>
      </c>
      <c r="AJ58" s="11">
        <f t="shared" si="37"/>
        <v>0</v>
      </c>
      <c r="AK58" s="11">
        <f t="shared" si="37"/>
        <v>0</v>
      </c>
      <c r="AL58" s="11">
        <f t="shared" si="37"/>
        <v>0</v>
      </c>
      <c r="AM58" s="11">
        <f t="shared" si="37"/>
        <v>0</v>
      </c>
      <c r="AN58" s="17">
        <f t="shared" si="37"/>
        <v>0</v>
      </c>
      <c r="AO58" s="17">
        <f t="shared" si="37"/>
        <v>0</v>
      </c>
      <c r="AP58" s="11">
        <f t="shared" si="37"/>
        <v>0</v>
      </c>
      <c r="AQ58" s="11">
        <f t="shared" si="37"/>
        <v>0</v>
      </c>
      <c r="AR58" s="18">
        <f t="shared" si="37"/>
        <v>0</v>
      </c>
      <c r="AS58" s="18">
        <f t="shared" si="37"/>
        <v>0</v>
      </c>
      <c r="AT58" s="18">
        <f t="shared" si="37"/>
        <v>0</v>
      </c>
      <c r="AU58" s="18">
        <f t="shared" si="37"/>
        <v>0</v>
      </c>
      <c r="AV58" s="18">
        <f t="shared" si="37"/>
        <v>0</v>
      </c>
      <c r="AW58" s="18">
        <f t="shared" si="37"/>
        <v>0</v>
      </c>
      <c r="AX58" s="18">
        <f t="shared" si="37"/>
        <v>0</v>
      </c>
      <c r="AY58" s="18">
        <f t="shared" si="37"/>
        <v>0</v>
      </c>
      <c r="AZ58" s="18">
        <f t="shared" si="37"/>
        <v>0</v>
      </c>
      <c r="BA58" s="18">
        <f t="shared" si="37"/>
        <v>0</v>
      </c>
      <c r="BB58" s="18">
        <f t="shared" si="37"/>
        <v>0</v>
      </c>
      <c r="BC58" s="18">
        <f t="shared" si="37"/>
        <v>0</v>
      </c>
      <c r="BD58" s="18">
        <f t="shared" si="37"/>
        <v>0</v>
      </c>
      <c r="BE58" s="18">
        <f t="shared" si="37"/>
        <v>0</v>
      </c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2" x14ac:dyDescent="0.3">
      <c r="A59" s="2"/>
      <c r="B59" s="64"/>
      <c r="C59" s="2"/>
      <c r="D59" s="2"/>
      <c r="E59" s="2"/>
      <c r="F59" s="2"/>
      <c r="G59" s="2"/>
      <c r="H59" s="2"/>
      <c r="I59" s="2"/>
      <c r="J59" s="2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2" x14ac:dyDescent="0.3">
      <c r="A60" s="2"/>
      <c r="B60" s="54" t="s">
        <v>201</v>
      </c>
      <c r="C60" s="58"/>
      <c r="D60" s="37">
        <f>E7-E8</f>
        <v>0</v>
      </c>
      <c r="E60" s="37">
        <f t="shared" ref="E60:BE60" si="38">F7-F8</f>
        <v>0</v>
      </c>
      <c r="F60" s="37">
        <f t="shared" si="38"/>
        <v>0</v>
      </c>
      <c r="G60" s="37">
        <f t="shared" si="38"/>
        <v>0</v>
      </c>
      <c r="H60" s="37">
        <f t="shared" si="38"/>
        <v>0</v>
      </c>
      <c r="I60" s="37">
        <f t="shared" si="38"/>
        <v>0</v>
      </c>
      <c r="J60" s="37">
        <f t="shared" si="38"/>
        <v>0</v>
      </c>
      <c r="K60" s="37">
        <f t="shared" si="38"/>
        <v>0</v>
      </c>
      <c r="L60" s="37">
        <f t="shared" si="38"/>
        <v>0</v>
      </c>
      <c r="M60" s="37">
        <f t="shared" si="38"/>
        <v>0</v>
      </c>
      <c r="N60" s="37">
        <f t="shared" si="38"/>
        <v>0</v>
      </c>
      <c r="O60" s="37">
        <f t="shared" si="38"/>
        <v>0</v>
      </c>
      <c r="P60" s="37">
        <f t="shared" si="38"/>
        <v>0</v>
      </c>
      <c r="Q60" s="37">
        <f t="shared" si="38"/>
        <v>0</v>
      </c>
      <c r="R60" s="37">
        <f t="shared" si="38"/>
        <v>0</v>
      </c>
      <c r="S60" s="37">
        <f t="shared" si="38"/>
        <v>0</v>
      </c>
      <c r="T60" s="37">
        <f t="shared" si="38"/>
        <v>0</v>
      </c>
      <c r="U60" s="37">
        <f t="shared" si="38"/>
        <v>0</v>
      </c>
      <c r="V60" s="37">
        <f t="shared" si="38"/>
        <v>0</v>
      </c>
      <c r="W60" s="37">
        <f t="shared" si="38"/>
        <v>0</v>
      </c>
      <c r="X60" s="37">
        <f t="shared" si="38"/>
        <v>0</v>
      </c>
      <c r="Y60" s="37">
        <f t="shared" si="38"/>
        <v>0</v>
      </c>
      <c r="Z60" s="37">
        <f t="shared" si="38"/>
        <v>0</v>
      </c>
      <c r="AA60" s="37">
        <f t="shared" si="38"/>
        <v>0</v>
      </c>
      <c r="AB60" s="37">
        <f t="shared" si="38"/>
        <v>0</v>
      </c>
      <c r="AC60" s="37">
        <f t="shared" si="38"/>
        <v>0</v>
      </c>
      <c r="AD60" s="37">
        <f t="shared" si="38"/>
        <v>0</v>
      </c>
      <c r="AE60" s="37">
        <f t="shared" si="38"/>
        <v>0</v>
      </c>
      <c r="AF60" s="37">
        <f t="shared" si="38"/>
        <v>0</v>
      </c>
      <c r="AG60" s="37">
        <f t="shared" si="38"/>
        <v>0</v>
      </c>
      <c r="AH60" s="37">
        <f t="shared" si="38"/>
        <v>0</v>
      </c>
      <c r="AI60" s="37">
        <f t="shared" si="38"/>
        <v>0</v>
      </c>
      <c r="AJ60" s="37">
        <f t="shared" si="38"/>
        <v>0</v>
      </c>
      <c r="AK60" s="37">
        <f t="shared" si="38"/>
        <v>0</v>
      </c>
      <c r="AL60" s="37">
        <f t="shared" si="38"/>
        <v>0</v>
      </c>
      <c r="AM60" s="37">
        <f t="shared" si="38"/>
        <v>0</v>
      </c>
      <c r="AN60" s="37">
        <f t="shared" si="38"/>
        <v>0</v>
      </c>
      <c r="AO60" s="37">
        <f t="shared" si="38"/>
        <v>0</v>
      </c>
      <c r="AP60" s="37">
        <f t="shared" si="38"/>
        <v>0</v>
      </c>
      <c r="AQ60" s="37">
        <f t="shared" si="38"/>
        <v>0</v>
      </c>
      <c r="AR60" s="37">
        <f t="shared" si="38"/>
        <v>0</v>
      </c>
      <c r="AS60" s="37">
        <f t="shared" si="38"/>
        <v>0</v>
      </c>
      <c r="AT60" s="37">
        <f t="shared" si="38"/>
        <v>0</v>
      </c>
      <c r="AU60" s="37">
        <f t="shared" si="38"/>
        <v>0</v>
      </c>
      <c r="AV60" s="37">
        <f t="shared" si="38"/>
        <v>0</v>
      </c>
      <c r="AW60" s="37">
        <f t="shared" si="38"/>
        <v>0</v>
      </c>
      <c r="AX60" s="37">
        <f t="shared" si="38"/>
        <v>0</v>
      </c>
      <c r="AY60" s="37">
        <f t="shared" si="38"/>
        <v>0</v>
      </c>
      <c r="AZ60" s="37">
        <f t="shared" si="38"/>
        <v>0</v>
      </c>
      <c r="BA60" s="37">
        <f t="shared" si="38"/>
        <v>0</v>
      </c>
      <c r="BB60" s="37">
        <f t="shared" si="38"/>
        <v>0</v>
      </c>
      <c r="BC60" s="37">
        <f t="shared" si="38"/>
        <v>0</v>
      </c>
      <c r="BD60" s="37">
        <f t="shared" si="38"/>
        <v>0</v>
      </c>
      <c r="BE60" s="37">
        <f t="shared" si="38"/>
        <v>0</v>
      </c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2" x14ac:dyDescent="0.3">
      <c r="A61" s="2"/>
      <c r="B61" s="64"/>
      <c r="C61" s="2"/>
      <c r="D61" s="2"/>
      <c r="E61" s="2"/>
      <c r="F61" s="2"/>
      <c r="G61" s="2"/>
      <c r="H61" s="2"/>
      <c r="I61" s="2"/>
      <c r="J61" s="2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x14ac:dyDescent="0.3">
      <c r="A62" s="2"/>
      <c r="B62" s="54" t="s">
        <v>202</v>
      </c>
      <c r="C62" s="58"/>
      <c r="D62" s="37">
        <f>D24-D25</f>
        <v>0</v>
      </c>
      <c r="E62" s="37">
        <f t="shared" ref="E62:BE62" si="39">E24-E25</f>
        <v>0</v>
      </c>
      <c r="F62" s="37">
        <f t="shared" si="39"/>
        <v>0</v>
      </c>
      <c r="G62" s="37">
        <f t="shared" si="39"/>
        <v>0</v>
      </c>
      <c r="H62" s="37">
        <f t="shared" si="39"/>
        <v>0</v>
      </c>
      <c r="I62" s="37">
        <f t="shared" si="39"/>
        <v>0</v>
      </c>
      <c r="J62" s="37">
        <f t="shared" si="39"/>
        <v>0</v>
      </c>
      <c r="K62" s="37">
        <f t="shared" si="39"/>
        <v>0</v>
      </c>
      <c r="L62" s="37">
        <f t="shared" si="39"/>
        <v>0</v>
      </c>
      <c r="M62" s="37">
        <f t="shared" si="39"/>
        <v>0</v>
      </c>
      <c r="N62" s="37">
        <f t="shared" si="39"/>
        <v>0</v>
      </c>
      <c r="O62" s="37">
        <f t="shared" si="39"/>
        <v>0</v>
      </c>
      <c r="P62" s="37">
        <f t="shared" si="39"/>
        <v>0</v>
      </c>
      <c r="Q62" s="37">
        <f t="shared" si="39"/>
        <v>0</v>
      </c>
      <c r="R62" s="37">
        <f t="shared" si="39"/>
        <v>0</v>
      </c>
      <c r="S62" s="37">
        <f t="shared" si="39"/>
        <v>0</v>
      </c>
      <c r="T62" s="37">
        <f t="shared" si="39"/>
        <v>0</v>
      </c>
      <c r="U62" s="37">
        <f t="shared" si="39"/>
        <v>0</v>
      </c>
      <c r="V62" s="37">
        <f t="shared" si="39"/>
        <v>0</v>
      </c>
      <c r="W62" s="37">
        <f t="shared" si="39"/>
        <v>0</v>
      </c>
      <c r="X62" s="37">
        <f t="shared" si="39"/>
        <v>0</v>
      </c>
      <c r="Y62" s="37">
        <f t="shared" si="39"/>
        <v>0</v>
      </c>
      <c r="Z62" s="37">
        <f t="shared" si="39"/>
        <v>0</v>
      </c>
      <c r="AA62" s="37">
        <f t="shared" si="39"/>
        <v>0</v>
      </c>
      <c r="AB62" s="37">
        <f t="shared" si="39"/>
        <v>0</v>
      </c>
      <c r="AC62" s="37">
        <f t="shared" si="39"/>
        <v>0</v>
      </c>
      <c r="AD62" s="37">
        <f t="shared" si="39"/>
        <v>0</v>
      </c>
      <c r="AE62" s="37">
        <f t="shared" si="39"/>
        <v>0</v>
      </c>
      <c r="AF62" s="37">
        <f t="shared" si="39"/>
        <v>0</v>
      </c>
      <c r="AG62" s="37">
        <f t="shared" si="39"/>
        <v>0</v>
      </c>
      <c r="AH62" s="37">
        <f t="shared" si="39"/>
        <v>0</v>
      </c>
      <c r="AI62" s="37">
        <f t="shared" si="39"/>
        <v>0</v>
      </c>
      <c r="AJ62" s="37">
        <f t="shared" si="39"/>
        <v>0</v>
      </c>
      <c r="AK62" s="37">
        <f t="shared" si="39"/>
        <v>0</v>
      </c>
      <c r="AL62" s="37">
        <f t="shared" si="39"/>
        <v>0</v>
      </c>
      <c r="AM62" s="37">
        <f t="shared" si="39"/>
        <v>0</v>
      </c>
      <c r="AN62" s="37">
        <f t="shared" si="39"/>
        <v>0</v>
      </c>
      <c r="AO62" s="37">
        <f t="shared" si="39"/>
        <v>0</v>
      </c>
      <c r="AP62" s="37">
        <f t="shared" si="39"/>
        <v>0</v>
      </c>
      <c r="AQ62" s="37">
        <f t="shared" si="39"/>
        <v>0</v>
      </c>
      <c r="AR62" s="37">
        <f t="shared" si="39"/>
        <v>0</v>
      </c>
      <c r="AS62" s="37">
        <f t="shared" si="39"/>
        <v>0</v>
      </c>
      <c r="AT62" s="37">
        <f t="shared" si="39"/>
        <v>0</v>
      </c>
      <c r="AU62" s="37">
        <f t="shared" si="39"/>
        <v>0</v>
      </c>
      <c r="AV62" s="37">
        <f t="shared" si="39"/>
        <v>0</v>
      </c>
      <c r="AW62" s="37">
        <f t="shared" si="39"/>
        <v>0</v>
      </c>
      <c r="AX62" s="37">
        <f t="shared" si="39"/>
        <v>0</v>
      </c>
      <c r="AY62" s="37">
        <f t="shared" si="39"/>
        <v>0</v>
      </c>
      <c r="AZ62" s="37">
        <f t="shared" si="39"/>
        <v>0</v>
      </c>
      <c r="BA62" s="37">
        <f t="shared" si="39"/>
        <v>0</v>
      </c>
      <c r="BB62" s="37">
        <f t="shared" si="39"/>
        <v>0</v>
      </c>
      <c r="BC62" s="37">
        <f t="shared" si="39"/>
        <v>0</v>
      </c>
      <c r="BD62" s="37">
        <f t="shared" si="39"/>
        <v>0</v>
      </c>
      <c r="BE62" s="37">
        <f t="shared" si="39"/>
        <v>0</v>
      </c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2" x14ac:dyDescent="0.3">
      <c r="A63" s="2"/>
      <c r="B63" s="64"/>
      <c r="C63" s="2"/>
      <c r="D63" s="2"/>
      <c r="E63" s="2"/>
      <c r="F63" s="2"/>
      <c r="G63" s="2"/>
      <c r="H63" s="2"/>
      <c r="I63" s="2"/>
      <c r="J63" s="2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2" x14ac:dyDescent="0.3">
      <c r="A64" s="2"/>
      <c r="B64" s="54" t="s">
        <v>203</v>
      </c>
      <c r="C64" s="58"/>
      <c r="D64" s="37">
        <f>D28-D29-D30</f>
        <v>0</v>
      </c>
      <c r="E64" s="37">
        <f t="shared" ref="E64:BE64" si="40">E28-E29-E30</f>
        <v>0</v>
      </c>
      <c r="F64" s="37">
        <f t="shared" si="40"/>
        <v>0</v>
      </c>
      <c r="G64" s="37">
        <f t="shared" si="40"/>
        <v>0</v>
      </c>
      <c r="H64" s="37">
        <f t="shared" si="40"/>
        <v>0</v>
      </c>
      <c r="I64" s="37">
        <f t="shared" si="40"/>
        <v>0</v>
      </c>
      <c r="J64" s="37">
        <f t="shared" si="40"/>
        <v>0</v>
      </c>
      <c r="K64" s="37">
        <f t="shared" si="40"/>
        <v>0</v>
      </c>
      <c r="L64" s="37">
        <f t="shared" si="40"/>
        <v>0</v>
      </c>
      <c r="M64" s="37">
        <f t="shared" si="40"/>
        <v>0</v>
      </c>
      <c r="N64" s="37">
        <f t="shared" si="40"/>
        <v>0</v>
      </c>
      <c r="O64" s="37">
        <f t="shared" si="40"/>
        <v>0</v>
      </c>
      <c r="P64" s="37">
        <f t="shared" si="40"/>
        <v>0</v>
      </c>
      <c r="Q64" s="37">
        <f t="shared" si="40"/>
        <v>0</v>
      </c>
      <c r="R64" s="37">
        <f t="shared" si="40"/>
        <v>0</v>
      </c>
      <c r="S64" s="37">
        <f t="shared" si="40"/>
        <v>0</v>
      </c>
      <c r="T64" s="37">
        <f t="shared" si="40"/>
        <v>0</v>
      </c>
      <c r="U64" s="37">
        <f t="shared" si="40"/>
        <v>0</v>
      </c>
      <c r="V64" s="37">
        <f t="shared" si="40"/>
        <v>0</v>
      </c>
      <c r="W64" s="37">
        <f t="shared" si="40"/>
        <v>0</v>
      </c>
      <c r="X64" s="37">
        <f t="shared" si="40"/>
        <v>0</v>
      </c>
      <c r="Y64" s="37">
        <f t="shared" si="40"/>
        <v>0</v>
      </c>
      <c r="Z64" s="37">
        <f t="shared" si="40"/>
        <v>0</v>
      </c>
      <c r="AA64" s="37">
        <f t="shared" si="40"/>
        <v>0</v>
      </c>
      <c r="AB64" s="37">
        <f t="shared" si="40"/>
        <v>0</v>
      </c>
      <c r="AC64" s="37">
        <f t="shared" si="40"/>
        <v>0</v>
      </c>
      <c r="AD64" s="37">
        <f t="shared" si="40"/>
        <v>0</v>
      </c>
      <c r="AE64" s="37">
        <f t="shared" si="40"/>
        <v>0</v>
      </c>
      <c r="AF64" s="37">
        <f t="shared" si="40"/>
        <v>0</v>
      </c>
      <c r="AG64" s="37">
        <f t="shared" si="40"/>
        <v>0</v>
      </c>
      <c r="AH64" s="37">
        <f t="shared" si="40"/>
        <v>0</v>
      </c>
      <c r="AI64" s="37">
        <f t="shared" si="40"/>
        <v>0</v>
      </c>
      <c r="AJ64" s="37">
        <f t="shared" si="40"/>
        <v>0</v>
      </c>
      <c r="AK64" s="37">
        <f t="shared" si="40"/>
        <v>0</v>
      </c>
      <c r="AL64" s="37">
        <f t="shared" si="40"/>
        <v>0</v>
      </c>
      <c r="AM64" s="37">
        <f t="shared" si="40"/>
        <v>0</v>
      </c>
      <c r="AN64" s="37">
        <f t="shared" si="40"/>
        <v>0</v>
      </c>
      <c r="AO64" s="37">
        <f t="shared" si="40"/>
        <v>0</v>
      </c>
      <c r="AP64" s="37">
        <f t="shared" si="40"/>
        <v>0</v>
      </c>
      <c r="AQ64" s="37">
        <f t="shared" si="40"/>
        <v>0</v>
      </c>
      <c r="AR64" s="37">
        <f t="shared" si="40"/>
        <v>0</v>
      </c>
      <c r="AS64" s="37">
        <f t="shared" si="40"/>
        <v>0</v>
      </c>
      <c r="AT64" s="37">
        <f t="shared" si="40"/>
        <v>0</v>
      </c>
      <c r="AU64" s="37">
        <f t="shared" si="40"/>
        <v>0</v>
      </c>
      <c r="AV64" s="37">
        <f t="shared" si="40"/>
        <v>0</v>
      </c>
      <c r="AW64" s="37">
        <f t="shared" si="40"/>
        <v>0</v>
      </c>
      <c r="AX64" s="37">
        <f t="shared" si="40"/>
        <v>0</v>
      </c>
      <c r="AY64" s="37">
        <f t="shared" si="40"/>
        <v>0</v>
      </c>
      <c r="AZ64" s="37">
        <f t="shared" si="40"/>
        <v>0</v>
      </c>
      <c r="BA64" s="37">
        <f t="shared" si="40"/>
        <v>0</v>
      </c>
      <c r="BB64" s="37">
        <f t="shared" si="40"/>
        <v>0</v>
      </c>
      <c r="BC64" s="37">
        <f t="shared" si="40"/>
        <v>0</v>
      </c>
      <c r="BD64" s="37">
        <f t="shared" si="40"/>
        <v>0</v>
      </c>
      <c r="BE64" s="37">
        <f t="shared" si="40"/>
        <v>0</v>
      </c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1:72" ht="15" thickBot="1" x14ac:dyDescent="0.35">
      <c r="A65" s="2"/>
      <c r="B65" s="64"/>
      <c r="C65" s="2"/>
      <c r="D65" s="2"/>
      <c r="E65" s="2"/>
      <c r="F65" s="2"/>
      <c r="G65" s="2"/>
      <c r="H65" s="2"/>
      <c r="I65" s="2"/>
      <c r="J65" s="2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1:72" x14ac:dyDescent="0.3">
      <c r="A66" s="2"/>
      <c r="B66" s="94" t="s">
        <v>206</v>
      </c>
      <c r="C66" s="39"/>
      <c r="D66" s="40">
        <f>SUM(D67:D69)</f>
        <v>0</v>
      </c>
      <c r="E66" s="40">
        <f t="shared" ref="E66:AW66" si="41">SUM(E67:E69)</f>
        <v>0</v>
      </c>
      <c r="F66" s="40">
        <f t="shared" si="41"/>
        <v>0</v>
      </c>
      <c r="G66" s="40">
        <f t="shared" si="41"/>
        <v>0</v>
      </c>
      <c r="H66" s="40">
        <f t="shared" si="41"/>
        <v>0</v>
      </c>
      <c r="I66" s="40">
        <f t="shared" si="41"/>
        <v>0</v>
      </c>
      <c r="J66" s="40">
        <f t="shared" si="41"/>
        <v>0</v>
      </c>
      <c r="K66" s="40">
        <f t="shared" si="41"/>
        <v>0</v>
      </c>
      <c r="L66" s="40">
        <f t="shared" si="41"/>
        <v>0</v>
      </c>
      <c r="M66" s="40">
        <f t="shared" si="41"/>
        <v>0</v>
      </c>
      <c r="N66" s="40">
        <f t="shared" si="41"/>
        <v>0</v>
      </c>
      <c r="O66" s="40">
        <f t="shared" si="41"/>
        <v>0</v>
      </c>
      <c r="P66" s="40">
        <f t="shared" si="41"/>
        <v>0</v>
      </c>
      <c r="Q66" s="40">
        <f t="shared" si="41"/>
        <v>0</v>
      </c>
      <c r="R66" s="40">
        <f t="shared" si="41"/>
        <v>0</v>
      </c>
      <c r="S66" s="40">
        <f t="shared" si="41"/>
        <v>0</v>
      </c>
      <c r="T66" s="40">
        <f t="shared" si="41"/>
        <v>0</v>
      </c>
      <c r="U66" s="40">
        <f t="shared" si="41"/>
        <v>0</v>
      </c>
      <c r="V66" s="40">
        <f t="shared" si="41"/>
        <v>0</v>
      </c>
      <c r="W66" s="40">
        <f t="shared" si="41"/>
        <v>0</v>
      </c>
      <c r="X66" s="40">
        <f t="shared" si="41"/>
        <v>0</v>
      </c>
      <c r="Y66" s="40">
        <f t="shared" si="41"/>
        <v>0</v>
      </c>
      <c r="Z66" s="40">
        <f t="shared" si="41"/>
        <v>0</v>
      </c>
      <c r="AA66" s="40">
        <f t="shared" si="41"/>
        <v>0</v>
      </c>
      <c r="AB66" s="40">
        <f t="shared" si="41"/>
        <v>0</v>
      </c>
      <c r="AC66" s="40">
        <f t="shared" si="41"/>
        <v>0</v>
      </c>
      <c r="AD66" s="40">
        <f t="shared" si="41"/>
        <v>0</v>
      </c>
      <c r="AE66" s="40">
        <f t="shared" si="41"/>
        <v>0</v>
      </c>
      <c r="AF66" s="40">
        <f t="shared" si="41"/>
        <v>0</v>
      </c>
      <c r="AG66" s="40">
        <f t="shared" si="41"/>
        <v>0</v>
      </c>
      <c r="AH66" s="40">
        <f t="shared" si="41"/>
        <v>0</v>
      </c>
      <c r="AI66" s="40">
        <f t="shared" si="41"/>
        <v>0</v>
      </c>
      <c r="AJ66" s="40">
        <f t="shared" si="41"/>
        <v>0</v>
      </c>
      <c r="AK66" s="40">
        <f t="shared" si="41"/>
        <v>0</v>
      </c>
      <c r="AL66" s="40">
        <f t="shared" si="41"/>
        <v>0</v>
      </c>
      <c r="AM66" s="40">
        <f t="shared" si="41"/>
        <v>0</v>
      </c>
      <c r="AN66" s="40">
        <f t="shared" si="41"/>
        <v>0</v>
      </c>
      <c r="AO66" s="40">
        <f t="shared" si="41"/>
        <v>0</v>
      </c>
      <c r="AP66" s="40">
        <f t="shared" si="41"/>
        <v>0</v>
      </c>
      <c r="AQ66" s="40">
        <f t="shared" si="41"/>
        <v>0</v>
      </c>
      <c r="AR66" s="40">
        <f t="shared" si="41"/>
        <v>0</v>
      </c>
      <c r="AS66" s="40">
        <f t="shared" si="41"/>
        <v>0</v>
      </c>
      <c r="AT66" s="40">
        <f t="shared" si="41"/>
        <v>0</v>
      </c>
      <c r="AU66" s="40">
        <f t="shared" si="41"/>
        <v>0</v>
      </c>
      <c r="AV66" s="40">
        <f t="shared" si="41"/>
        <v>0</v>
      </c>
      <c r="AW66" s="41">
        <f t="shared" si="41"/>
        <v>0</v>
      </c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1:72" x14ac:dyDescent="0.3">
      <c r="A67" s="2"/>
      <c r="B67" s="95"/>
      <c r="C67" s="55"/>
      <c r="D67" s="38">
        <f>D37</f>
        <v>0</v>
      </c>
      <c r="E67" s="38">
        <f t="shared" ref="E67:AW69" si="42">E37</f>
        <v>0</v>
      </c>
      <c r="F67" s="38">
        <f t="shared" si="42"/>
        <v>0</v>
      </c>
      <c r="G67" s="38">
        <f t="shared" si="42"/>
        <v>0</v>
      </c>
      <c r="H67" s="38">
        <f t="shared" si="42"/>
        <v>0</v>
      </c>
      <c r="I67" s="38">
        <f t="shared" si="42"/>
        <v>0</v>
      </c>
      <c r="J67" s="38">
        <f t="shared" si="42"/>
        <v>0</v>
      </c>
      <c r="K67" s="38">
        <f t="shared" si="42"/>
        <v>0</v>
      </c>
      <c r="L67" s="38">
        <f t="shared" si="42"/>
        <v>0</v>
      </c>
      <c r="M67" s="38">
        <f t="shared" si="42"/>
        <v>0</v>
      </c>
      <c r="N67" s="38">
        <f t="shared" si="42"/>
        <v>0</v>
      </c>
      <c r="O67" s="38">
        <f t="shared" si="42"/>
        <v>0</v>
      </c>
      <c r="P67" s="38">
        <f t="shared" si="42"/>
        <v>0</v>
      </c>
      <c r="Q67" s="38">
        <f t="shared" si="42"/>
        <v>0</v>
      </c>
      <c r="R67" s="38">
        <f t="shared" si="42"/>
        <v>0</v>
      </c>
      <c r="S67" s="38">
        <f t="shared" si="42"/>
        <v>0</v>
      </c>
      <c r="T67" s="38">
        <f t="shared" si="42"/>
        <v>0</v>
      </c>
      <c r="U67" s="38">
        <f t="shared" si="42"/>
        <v>0</v>
      </c>
      <c r="V67" s="38">
        <f t="shared" si="42"/>
        <v>0</v>
      </c>
      <c r="W67" s="38">
        <f t="shared" si="42"/>
        <v>0</v>
      </c>
      <c r="X67" s="38">
        <f t="shared" si="42"/>
        <v>0</v>
      </c>
      <c r="Y67" s="38">
        <f t="shared" si="42"/>
        <v>0</v>
      </c>
      <c r="Z67" s="38">
        <f t="shared" si="42"/>
        <v>0</v>
      </c>
      <c r="AA67" s="38">
        <f t="shared" si="42"/>
        <v>0</v>
      </c>
      <c r="AB67" s="38">
        <f t="shared" si="42"/>
        <v>0</v>
      </c>
      <c r="AC67" s="38">
        <f t="shared" si="42"/>
        <v>0</v>
      </c>
      <c r="AD67" s="38">
        <f t="shared" si="42"/>
        <v>0</v>
      </c>
      <c r="AE67" s="38">
        <f t="shared" si="42"/>
        <v>0</v>
      </c>
      <c r="AF67" s="38">
        <f t="shared" si="42"/>
        <v>0</v>
      </c>
      <c r="AG67" s="38">
        <f t="shared" si="42"/>
        <v>0</v>
      </c>
      <c r="AH67" s="38">
        <f t="shared" si="42"/>
        <v>0</v>
      </c>
      <c r="AI67" s="38">
        <f t="shared" si="42"/>
        <v>0</v>
      </c>
      <c r="AJ67" s="38">
        <f t="shared" si="42"/>
        <v>0</v>
      </c>
      <c r="AK67" s="38">
        <f t="shared" si="42"/>
        <v>0</v>
      </c>
      <c r="AL67" s="38">
        <f t="shared" si="42"/>
        <v>0</v>
      </c>
      <c r="AM67" s="38">
        <f t="shared" si="42"/>
        <v>0</v>
      </c>
      <c r="AN67" s="38">
        <f t="shared" si="42"/>
        <v>0</v>
      </c>
      <c r="AO67" s="38">
        <f t="shared" si="42"/>
        <v>0</v>
      </c>
      <c r="AP67" s="38">
        <f t="shared" si="42"/>
        <v>0</v>
      </c>
      <c r="AQ67" s="38">
        <f t="shared" si="42"/>
        <v>0</v>
      </c>
      <c r="AR67" s="38">
        <f t="shared" si="42"/>
        <v>0</v>
      </c>
      <c r="AS67" s="38">
        <f t="shared" si="42"/>
        <v>0</v>
      </c>
      <c r="AT67" s="38">
        <f t="shared" si="42"/>
        <v>0</v>
      </c>
      <c r="AU67" s="38">
        <f t="shared" si="42"/>
        <v>0</v>
      </c>
      <c r="AV67" s="38">
        <f t="shared" si="42"/>
        <v>0</v>
      </c>
      <c r="AW67" s="42">
        <f t="shared" si="42"/>
        <v>0</v>
      </c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1:72" x14ac:dyDescent="0.3">
      <c r="A68" s="2"/>
      <c r="B68" s="95"/>
      <c r="C68" s="55"/>
      <c r="D68" s="38">
        <f>D38</f>
        <v>0</v>
      </c>
      <c r="E68" s="38">
        <f t="shared" si="42"/>
        <v>0</v>
      </c>
      <c r="F68" s="38">
        <f t="shared" si="42"/>
        <v>0</v>
      </c>
      <c r="G68" s="38">
        <f t="shared" si="42"/>
        <v>0</v>
      </c>
      <c r="H68" s="38">
        <f t="shared" si="42"/>
        <v>0</v>
      </c>
      <c r="I68" s="38">
        <f t="shared" si="42"/>
        <v>0</v>
      </c>
      <c r="J68" s="38">
        <f t="shared" si="42"/>
        <v>0</v>
      </c>
      <c r="K68" s="38">
        <f t="shared" si="42"/>
        <v>0</v>
      </c>
      <c r="L68" s="38">
        <f t="shared" si="42"/>
        <v>0</v>
      </c>
      <c r="M68" s="38">
        <f t="shared" si="42"/>
        <v>0</v>
      </c>
      <c r="N68" s="38">
        <f t="shared" si="42"/>
        <v>0</v>
      </c>
      <c r="O68" s="38">
        <f t="shared" si="42"/>
        <v>0</v>
      </c>
      <c r="P68" s="38">
        <f t="shared" si="42"/>
        <v>0</v>
      </c>
      <c r="Q68" s="38">
        <f t="shared" si="42"/>
        <v>0</v>
      </c>
      <c r="R68" s="38">
        <f t="shared" si="42"/>
        <v>0</v>
      </c>
      <c r="S68" s="38">
        <f t="shared" si="42"/>
        <v>0</v>
      </c>
      <c r="T68" s="38">
        <f t="shared" si="42"/>
        <v>0</v>
      </c>
      <c r="U68" s="38">
        <f t="shared" si="42"/>
        <v>0</v>
      </c>
      <c r="V68" s="38">
        <f t="shared" si="42"/>
        <v>0</v>
      </c>
      <c r="W68" s="38">
        <f t="shared" si="42"/>
        <v>0</v>
      </c>
      <c r="X68" s="38">
        <f t="shared" si="42"/>
        <v>0</v>
      </c>
      <c r="Y68" s="38">
        <f t="shared" si="42"/>
        <v>0</v>
      </c>
      <c r="Z68" s="38">
        <f t="shared" si="42"/>
        <v>0</v>
      </c>
      <c r="AA68" s="38">
        <f t="shared" si="42"/>
        <v>0</v>
      </c>
      <c r="AB68" s="38">
        <f t="shared" si="42"/>
        <v>0</v>
      </c>
      <c r="AC68" s="38">
        <f t="shared" si="42"/>
        <v>0</v>
      </c>
      <c r="AD68" s="38">
        <f t="shared" si="42"/>
        <v>0</v>
      </c>
      <c r="AE68" s="38">
        <f t="shared" si="42"/>
        <v>0</v>
      </c>
      <c r="AF68" s="38">
        <f t="shared" si="42"/>
        <v>0</v>
      </c>
      <c r="AG68" s="38">
        <f t="shared" si="42"/>
        <v>0</v>
      </c>
      <c r="AH68" s="38">
        <f t="shared" si="42"/>
        <v>0</v>
      </c>
      <c r="AI68" s="38">
        <f t="shared" si="42"/>
        <v>0</v>
      </c>
      <c r="AJ68" s="38">
        <f t="shared" si="42"/>
        <v>0</v>
      </c>
      <c r="AK68" s="38">
        <f t="shared" si="42"/>
        <v>0</v>
      </c>
      <c r="AL68" s="38">
        <f t="shared" si="42"/>
        <v>0</v>
      </c>
      <c r="AM68" s="38">
        <f t="shared" si="42"/>
        <v>0</v>
      </c>
      <c r="AN68" s="38">
        <f t="shared" si="42"/>
        <v>0</v>
      </c>
      <c r="AO68" s="38">
        <f t="shared" si="42"/>
        <v>0</v>
      </c>
      <c r="AP68" s="38">
        <f t="shared" si="42"/>
        <v>0</v>
      </c>
      <c r="AQ68" s="38">
        <f t="shared" si="42"/>
        <v>0</v>
      </c>
      <c r="AR68" s="38">
        <f t="shared" si="42"/>
        <v>0</v>
      </c>
      <c r="AS68" s="38">
        <f t="shared" si="42"/>
        <v>0</v>
      </c>
      <c r="AT68" s="38">
        <f t="shared" si="42"/>
        <v>0</v>
      </c>
      <c r="AU68" s="38">
        <f t="shared" si="42"/>
        <v>0</v>
      </c>
      <c r="AV68" s="38">
        <f t="shared" si="42"/>
        <v>0</v>
      </c>
      <c r="AW68" s="42">
        <f t="shared" si="42"/>
        <v>0</v>
      </c>
      <c r="AX68" s="1"/>
      <c r="AY68" s="45">
        <f>D31-AW31</f>
        <v>0</v>
      </c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1:72" x14ac:dyDescent="0.3">
      <c r="A69" s="2"/>
      <c r="B69" s="95"/>
      <c r="C69" s="55"/>
      <c r="D69" s="38">
        <f>D39</f>
        <v>0</v>
      </c>
      <c r="E69" s="38">
        <f t="shared" si="42"/>
        <v>0</v>
      </c>
      <c r="F69" s="38">
        <f t="shared" si="42"/>
        <v>0</v>
      </c>
      <c r="G69" s="38">
        <f t="shared" si="42"/>
        <v>0</v>
      </c>
      <c r="H69" s="38">
        <f t="shared" si="42"/>
        <v>0</v>
      </c>
      <c r="I69" s="38">
        <f t="shared" si="42"/>
        <v>0</v>
      </c>
      <c r="J69" s="38">
        <f t="shared" si="42"/>
        <v>0</v>
      </c>
      <c r="K69" s="38">
        <f t="shared" si="42"/>
        <v>0</v>
      </c>
      <c r="L69" s="38">
        <f t="shared" si="42"/>
        <v>0</v>
      </c>
      <c r="M69" s="38">
        <f t="shared" si="42"/>
        <v>0</v>
      </c>
      <c r="N69" s="38">
        <f t="shared" si="42"/>
        <v>0</v>
      </c>
      <c r="O69" s="38">
        <f t="shared" si="42"/>
        <v>0</v>
      </c>
      <c r="P69" s="38">
        <f t="shared" si="42"/>
        <v>0</v>
      </c>
      <c r="Q69" s="38">
        <f t="shared" si="42"/>
        <v>0</v>
      </c>
      <c r="R69" s="38">
        <f t="shared" si="42"/>
        <v>0</v>
      </c>
      <c r="S69" s="38">
        <f t="shared" si="42"/>
        <v>0</v>
      </c>
      <c r="T69" s="38">
        <f t="shared" si="42"/>
        <v>0</v>
      </c>
      <c r="U69" s="38">
        <f t="shared" si="42"/>
        <v>0</v>
      </c>
      <c r="V69" s="38">
        <f t="shared" si="42"/>
        <v>0</v>
      </c>
      <c r="W69" s="38">
        <f t="shared" si="42"/>
        <v>0</v>
      </c>
      <c r="X69" s="38">
        <f t="shared" si="42"/>
        <v>0</v>
      </c>
      <c r="Y69" s="38">
        <f t="shared" si="42"/>
        <v>0</v>
      </c>
      <c r="Z69" s="38">
        <f t="shared" si="42"/>
        <v>0</v>
      </c>
      <c r="AA69" s="38">
        <f t="shared" si="42"/>
        <v>0</v>
      </c>
      <c r="AB69" s="38">
        <f t="shared" si="42"/>
        <v>0</v>
      </c>
      <c r="AC69" s="38">
        <f t="shared" si="42"/>
        <v>0</v>
      </c>
      <c r="AD69" s="38">
        <f t="shared" si="42"/>
        <v>0</v>
      </c>
      <c r="AE69" s="38">
        <f t="shared" si="42"/>
        <v>0</v>
      </c>
      <c r="AF69" s="38">
        <f t="shared" si="42"/>
        <v>0</v>
      </c>
      <c r="AG69" s="38">
        <f t="shared" si="42"/>
        <v>0</v>
      </c>
      <c r="AH69" s="38">
        <f t="shared" si="42"/>
        <v>0</v>
      </c>
      <c r="AI69" s="38">
        <f t="shared" si="42"/>
        <v>0</v>
      </c>
      <c r="AJ69" s="38">
        <f t="shared" si="42"/>
        <v>0</v>
      </c>
      <c r="AK69" s="38">
        <f t="shared" si="42"/>
        <v>0</v>
      </c>
      <c r="AL69" s="38">
        <f t="shared" si="42"/>
        <v>0</v>
      </c>
      <c r="AM69" s="38">
        <f t="shared" si="42"/>
        <v>0</v>
      </c>
      <c r="AN69" s="38">
        <f t="shared" si="42"/>
        <v>0</v>
      </c>
      <c r="AO69" s="38">
        <f t="shared" si="42"/>
        <v>0</v>
      </c>
      <c r="AP69" s="38">
        <f t="shared" si="42"/>
        <v>0</v>
      </c>
      <c r="AQ69" s="38">
        <f t="shared" si="42"/>
        <v>0</v>
      </c>
      <c r="AR69" s="38">
        <f t="shared" si="42"/>
        <v>0</v>
      </c>
      <c r="AS69" s="38">
        <f t="shared" si="42"/>
        <v>0</v>
      </c>
      <c r="AT69" s="38">
        <f t="shared" si="42"/>
        <v>0</v>
      </c>
      <c r="AU69" s="38">
        <f t="shared" si="42"/>
        <v>0</v>
      </c>
      <c r="AV69" s="38">
        <f t="shared" si="42"/>
        <v>0</v>
      </c>
      <c r="AW69" s="42">
        <f t="shared" si="42"/>
        <v>0</v>
      </c>
      <c r="AX69" s="1"/>
      <c r="AY69" s="45">
        <f>AR28-AT28+AS31+AT31+AU31+AV31</f>
        <v>0</v>
      </c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1:72" ht="15" thickBot="1" x14ac:dyDescent="0.35">
      <c r="A70" s="2"/>
      <c r="B70" s="96"/>
      <c r="C70" s="43"/>
      <c r="D70" s="43">
        <v>0</v>
      </c>
      <c r="E70" s="43">
        <v>0</v>
      </c>
      <c r="F70" s="43">
        <v>0</v>
      </c>
      <c r="G70" s="43">
        <v>0</v>
      </c>
      <c r="H70" s="43">
        <v>0</v>
      </c>
      <c r="I70" s="43">
        <v>0</v>
      </c>
      <c r="J70" s="43">
        <v>0</v>
      </c>
      <c r="K70" s="43">
        <v>0</v>
      </c>
      <c r="L70" s="43">
        <v>0</v>
      </c>
      <c r="M70" s="43">
        <v>0</v>
      </c>
      <c r="N70" s="43">
        <v>0</v>
      </c>
      <c r="O70" s="43">
        <v>0</v>
      </c>
      <c r="P70" s="43">
        <v>0</v>
      </c>
      <c r="Q70" s="43">
        <v>0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3">
        <v>0</v>
      </c>
      <c r="Y70" s="43">
        <v>0</v>
      </c>
      <c r="Z70" s="43">
        <v>0</v>
      </c>
      <c r="AA70" s="43">
        <v>0</v>
      </c>
      <c r="AB70" s="43">
        <v>0</v>
      </c>
      <c r="AC70" s="43">
        <v>0</v>
      </c>
      <c r="AD70" s="43">
        <v>0</v>
      </c>
      <c r="AE70" s="43">
        <v>0</v>
      </c>
      <c r="AF70" s="43">
        <v>0</v>
      </c>
      <c r="AG70" s="43">
        <v>0</v>
      </c>
      <c r="AH70" s="43">
        <v>0</v>
      </c>
      <c r="AI70" s="43">
        <v>0</v>
      </c>
      <c r="AJ70" s="43">
        <v>0</v>
      </c>
      <c r="AK70" s="43">
        <v>0</v>
      </c>
      <c r="AL70" s="43">
        <v>0</v>
      </c>
      <c r="AM70" s="43">
        <v>0</v>
      </c>
      <c r="AN70" s="43">
        <v>0</v>
      </c>
      <c r="AO70" s="43">
        <v>0</v>
      </c>
      <c r="AP70" s="43">
        <v>0</v>
      </c>
      <c r="AQ70" s="43">
        <v>0</v>
      </c>
      <c r="AR70" s="43">
        <v>0</v>
      </c>
      <c r="AS70" s="43">
        <v>0</v>
      </c>
      <c r="AT70" s="43">
        <v>0</v>
      </c>
      <c r="AU70" s="43">
        <v>0</v>
      </c>
      <c r="AV70" s="43">
        <v>0</v>
      </c>
      <c r="AW70" s="44">
        <v>0</v>
      </c>
      <c r="AX70" s="1"/>
      <c r="AY70" s="45">
        <f>AY69-AY68</f>
        <v>0</v>
      </c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1:72" x14ac:dyDescent="0.3">
      <c r="A71" s="2"/>
      <c r="B71" s="64"/>
      <c r="C71" s="2"/>
      <c r="D71" s="2"/>
      <c r="E71" s="2"/>
      <c r="F71" s="2"/>
      <c r="G71" s="2"/>
      <c r="H71" s="2"/>
      <c r="I71" s="2"/>
      <c r="J71" s="2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46">
        <f>AR28*2</f>
        <v>0</v>
      </c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1:72" x14ac:dyDescent="0.3">
      <c r="A72" s="2"/>
      <c r="B72" s="65" t="s">
        <v>209</v>
      </c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X72" s="1"/>
      <c r="AY72" s="46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1:72" x14ac:dyDescent="0.3">
      <c r="A73" s="2"/>
      <c r="B73" s="65" t="s">
        <v>18</v>
      </c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1:72" x14ac:dyDescent="0.3">
      <c r="A74" s="2"/>
      <c r="B74" s="65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1:72" x14ac:dyDescent="0.3">
      <c r="A75" s="2"/>
      <c r="B75" s="65" t="s">
        <v>22</v>
      </c>
      <c r="C75" s="47"/>
      <c r="D75" s="48"/>
      <c r="E75" s="47"/>
      <c r="F75" s="47"/>
      <c r="G75" s="47"/>
      <c r="H75" s="47"/>
      <c r="I75" s="47"/>
      <c r="J75" s="47"/>
      <c r="K75" s="47"/>
      <c r="L75" s="47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spans="1:72" x14ac:dyDescent="0.3">
      <c r="A76" s="2"/>
      <c r="B76" s="65" t="s">
        <v>24</v>
      </c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spans="1:72" x14ac:dyDescent="0.3">
      <c r="A77" s="2"/>
      <c r="B77" s="65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S77" s="49"/>
      <c r="AT77" s="49"/>
      <c r="AU77" s="49"/>
      <c r="AV77" s="49"/>
      <c r="AW77" s="49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spans="1:72" x14ac:dyDescent="0.3">
      <c r="A78" s="2"/>
      <c r="B78" s="65" t="s">
        <v>210</v>
      </c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spans="1:72" x14ac:dyDescent="0.3">
      <c r="A79" s="2"/>
      <c r="B79" s="65" t="s">
        <v>211</v>
      </c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 spans="1:72" x14ac:dyDescent="0.3">
      <c r="A80" s="2"/>
      <c r="B80" s="65" t="s">
        <v>212</v>
      </c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</sheetData>
  <mergeCells count="91">
    <mergeCell ref="BT5:BT6"/>
    <mergeCell ref="A48:A49"/>
    <mergeCell ref="A51:A55"/>
    <mergeCell ref="B66:B70"/>
    <mergeCell ref="BM5:BM6"/>
    <mergeCell ref="BN5:BN6"/>
    <mergeCell ref="BO5:BO6"/>
    <mergeCell ref="BP5:BP6"/>
    <mergeCell ref="BQ5:BQ6"/>
    <mergeCell ref="BR5:BR6"/>
    <mergeCell ref="BG5:BG6"/>
    <mergeCell ref="BH5:BH6"/>
    <mergeCell ref="BI5:BI6"/>
    <mergeCell ref="BJ5:BJ6"/>
    <mergeCell ref="BK5:BK6"/>
    <mergeCell ref="AY4:BF4"/>
    <mergeCell ref="AY1:BS3"/>
    <mergeCell ref="BL5:BL6"/>
    <mergeCell ref="BK4:BL4"/>
    <mergeCell ref="BM4:BN4"/>
    <mergeCell ref="AY5:AY6"/>
    <mergeCell ref="AZ5:AZ6"/>
    <mergeCell ref="BA5:BA6"/>
    <mergeCell ref="BB5:BB6"/>
    <mergeCell ref="BC5:BC6"/>
    <mergeCell ref="BD5:BD6"/>
    <mergeCell ref="BE5:BE6"/>
    <mergeCell ref="BF5:BF6"/>
    <mergeCell ref="BG4:BH4"/>
    <mergeCell ref="BS5:BS6"/>
    <mergeCell ref="AR2:AR4"/>
    <mergeCell ref="AS2:AV2"/>
    <mergeCell ref="AW2:AW4"/>
    <mergeCell ref="AX2:AX4"/>
    <mergeCell ref="AP2:AP4"/>
    <mergeCell ref="AQ2:AQ4"/>
    <mergeCell ref="AS3:AS4"/>
    <mergeCell ref="AT3:AT4"/>
    <mergeCell ref="AU3:AU4"/>
    <mergeCell ref="AV3:AV4"/>
    <mergeCell ref="AM3:AM4"/>
    <mergeCell ref="AG3:AG4"/>
    <mergeCell ref="AH3:AH4"/>
    <mergeCell ref="AI3:AI4"/>
    <mergeCell ref="AK3:AK4"/>
    <mergeCell ref="AL3:AL4"/>
    <mergeCell ref="AE2:AI2"/>
    <mergeCell ref="AE3:AE4"/>
    <mergeCell ref="AF3:AF4"/>
    <mergeCell ref="J3:J4"/>
    <mergeCell ref="K3:K4"/>
    <mergeCell ref="L3:M3"/>
    <mergeCell ref="O3:O4"/>
    <mergeCell ref="P3:P4"/>
    <mergeCell ref="W2:W4"/>
    <mergeCell ref="W1:AI1"/>
    <mergeCell ref="AJ1:AM1"/>
    <mergeCell ref="AN1:AQ1"/>
    <mergeCell ref="AR1:AX1"/>
    <mergeCell ref="X2:X4"/>
    <mergeCell ref="Y2:Y4"/>
    <mergeCell ref="Z2:Z4"/>
    <mergeCell ref="AA2:AC2"/>
    <mergeCell ref="AD2:AD4"/>
    <mergeCell ref="AB3:AB4"/>
    <mergeCell ref="AC3:AC4"/>
    <mergeCell ref="AA3:AA4"/>
    <mergeCell ref="AJ2:AJ4"/>
    <mergeCell ref="AK2:AM2"/>
    <mergeCell ref="AN2:AN4"/>
    <mergeCell ref="AO2:AO4"/>
    <mergeCell ref="A1:A4"/>
    <mergeCell ref="B1:B4"/>
    <mergeCell ref="C1:C4"/>
    <mergeCell ref="D1:D4"/>
    <mergeCell ref="E1:J1"/>
    <mergeCell ref="E2:E4"/>
    <mergeCell ref="F2:F4"/>
    <mergeCell ref="G2:G4"/>
    <mergeCell ref="H2:H4"/>
    <mergeCell ref="I2:I4"/>
    <mergeCell ref="K1:V1"/>
    <mergeCell ref="K2:M2"/>
    <mergeCell ref="N2:N4"/>
    <mergeCell ref="O2:P2"/>
    <mergeCell ref="Q2:Q4"/>
    <mergeCell ref="R2:R4"/>
    <mergeCell ref="S2:S4"/>
    <mergeCell ref="T2:T4"/>
    <mergeCell ref="U2:U4"/>
    <mergeCell ref="V2:V4"/>
  </mergeCells>
  <conditionalFormatting sqref="C7:C47">
    <cfRule type="cellIs" dxfId="6" priority="26" stopIfTrue="1" operator="equal">
      <formula>0</formula>
    </cfRule>
  </conditionalFormatting>
  <conditionalFormatting sqref="AZ47:BB47 BD47:BE47">
    <cfRule type="cellIs" dxfId="5" priority="14" stopIfTrue="1" operator="equal">
      <formula>0</formula>
    </cfRule>
  </conditionalFormatting>
  <conditionalFormatting sqref="AZ46:BB46 BE44 BD46:BE46">
    <cfRule type="cellIs" dxfId="4" priority="16" stopIfTrue="1" operator="equal">
      <formula>0</formula>
    </cfRule>
  </conditionalFormatting>
  <conditionalFormatting sqref="BE41:BE43">
    <cfRule type="cellIs" dxfId="3" priority="15" stopIfTrue="1" operator="equal">
      <formula>0</formula>
    </cfRule>
  </conditionalFormatting>
  <conditionalFormatting sqref="AZ45:BB45 BD45:BE45">
    <cfRule type="cellIs" dxfId="2" priority="13" stopIfTrue="1" operator="equal">
      <formula>0</formula>
    </cfRule>
  </conditionalFormatting>
  <conditionalFormatting sqref="D7:AX47 BI7:BJ47 BQ7:BT47">
    <cfRule type="cellIs" dxfId="1" priority="3" operator="lessThan">
      <formula>0</formula>
    </cfRule>
  </conditionalFormatting>
  <conditionalFormatting sqref="D7:AX4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Контроль_Форма22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2017-05-31T05:28:04Z</dcterms:created>
  <dcterms:modified xsi:type="dcterms:W3CDTF">2019-04-07T16:43:14Z</dcterms:modified>
</cp:coreProperties>
</file>